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19320" yWindow="48" windowWidth="19020" windowHeight="11352" tabRatio="427" activeTab="1"/>
  </bookViews>
  <sheets>
    <sheet name="Resumen_Cuota Global_Jibia " sheetId="1" r:id="rId1"/>
    <sheet name="Artesanal" sheetId="2" r:id="rId2"/>
    <sheet name="Industrial" sheetId="3" r:id="rId3"/>
  </sheets>
  <calcPr calcId="125725"/>
</workbook>
</file>

<file path=xl/calcChain.xml><?xml version="1.0" encoding="utf-8"?>
<calcChain xmlns="http://schemas.openxmlformats.org/spreadsheetml/2006/main">
  <c r="AE128" i="2"/>
  <c r="C40" i="1"/>
  <c r="D40"/>
  <c r="D41" s="1"/>
  <c r="D24" i="3"/>
  <c r="E10"/>
  <c r="D10"/>
  <c r="C42" i="1" l="1"/>
  <c r="C41"/>
  <c r="D42"/>
  <c r="F12"/>
  <c r="F14"/>
  <c r="F15"/>
  <c r="F16"/>
  <c r="F17"/>
  <c r="F18"/>
  <c r="F19"/>
  <c r="F20"/>
  <c r="F21"/>
  <c r="F22"/>
  <c r="E24" i="3" l="1"/>
  <c r="D26" i="1" l="1"/>
  <c r="C26"/>
  <c r="E23" l="1"/>
  <c r="G23" s="1"/>
  <c r="H23" l="1"/>
  <c r="E11" l="1"/>
  <c r="E10"/>
  <c r="E9"/>
  <c r="H9" s="1"/>
  <c r="G9" s="1"/>
  <c r="E8"/>
  <c r="G8" s="1"/>
  <c r="E7"/>
  <c r="H7" s="1"/>
  <c r="G7" s="1"/>
  <c r="G10" l="1"/>
  <c r="H10"/>
  <c r="G11"/>
  <c r="E12" s="1"/>
  <c r="H11"/>
  <c r="G12" l="1"/>
  <c r="E13" s="1"/>
  <c r="H13" s="1"/>
  <c r="H12"/>
  <c r="G13" l="1"/>
  <c r="E14" s="1"/>
  <c r="H14" s="1"/>
  <c r="G14" l="1"/>
  <c r="E15" s="1"/>
  <c r="G15" s="1"/>
  <c r="E16" s="1"/>
  <c r="H15" l="1"/>
  <c r="G16"/>
  <c r="E17" s="1"/>
  <c r="H16"/>
  <c r="G17" l="1"/>
  <c r="E18" s="1"/>
  <c r="H17"/>
  <c r="G18" l="1"/>
  <c r="E19" s="1"/>
  <c r="H18"/>
  <c r="H19" l="1"/>
  <c r="G19"/>
  <c r="E20" s="1"/>
  <c r="H20" l="1"/>
  <c r="G20"/>
  <c r="E21" s="1"/>
  <c r="H21" l="1"/>
  <c r="G21"/>
  <c r="E22" s="1"/>
  <c r="G22" l="1"/>
  <c r="H22"/>
</calcChain>
</file>

<file path=xl/comments1.xml><?xml version="1.0" encoding="utf-8"?>
<comments xmlns="http://schemas.openxmlformats.org/spreadsheetml/2006/main">
  <authors>
    <author>rgarcia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ver % como fa</t>
        </r>
      </text>
    </comment>
  </commentList>
</comments>
</file>

<file path=xl/sharedStrings.xml><?xml version="1.0" encoding="utf-8"?>
<sst xmlns="http://schemas.openxmlformats.org/spreadsheetml/2006/main" count="2100" uniqueCount="544">
  <si>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</si>
  <si>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</si>
  <si>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</si>
  <si>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</si>
  <si>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</si>
  <si>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</si>
  <si>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</si>
  <si>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</si>
  <si>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</si>
  <si>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</si>
  <si>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</si>
  <si>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</si>
  <si>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</si>
  <si>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</si>
  <si>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</si>
  <si>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</si>
  <si>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</si>
  <si>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</si>
  <si>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</si>
  <si>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</si>
  <si>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</si>
  <si>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</si>
  <si>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</si>
  <si>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</si>
  <si>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</si>
  <si>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</si>
  <si>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</si>
  <si>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</si>
  <si>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</si>
  <si>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</si>
  <si>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</si>
  <si>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</si>
  <si>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</si>
  <si>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</si>
  <si>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</si>
  <si>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</si>
  <si>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</si>
  <si>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Captura Artesanal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</si>
  <si>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</si>
  <si>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</si>
  <si>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</si>
  <si>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Mes de Captura</t>
  </si>
  <si>
    <t>Region Desembarques</t>
  </si>
  <si>
    <t>XI</t>
  </si>
  <si>
    <t>Mes</t>
  </si>
  <si>
    <t>POTERAS</t>
  </si>
  <si>
    <t>Total general</t>
  </si>
  <si>
    <t>ARRASTRE FONDO</t>
  </si>
  <si>
    <t>ENMALLE</t>
  </si>
  <si>
    <t>LINEA DE MANO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</si>
  <si>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</si>
  <si>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</si>
  <si>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</si>
  <si>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</si>
  <si>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</si>
  <si>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</si>
  <si>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</si>
  <si>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</si>
  <si>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</si>
  <si>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</si>
  <si>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</si>
  <si>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</si>
  <si>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</si>
  <si>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</si>
  <si>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</si>
  <si>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</si>
  <si>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</si>
  <si>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</si>
  <si>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</si>
  <si>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</si>
  <si>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</si>
  <si>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</si>
  <si>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</si>
  <si>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Desembarque</t>
  </si>
  <si>
    <t>Factor Conversión</t>
  </si>
  <si>
    <t>Rpa Armador</t>
  </si>
  <si>
    <t>CERCO</t>
  </si>
  <si>
    <t>NELSON ALFONSO GODOY SEURA</t>
  </si>
  <si>
    <t>JUAN RENE IRRIBARRA RIFO</t>
  </si>
  <si>
    <t>MARLIN</t>
  </si>
  <si>
    <t>CORPESCA S.A.</t>
  </si>
  <si>
    <t>4,232</t>
  </si>
  <si>
    <t>Embarcación Autorizada</t>
  </si>
  <si>
    <t>Tipo Especie</t>
  </si>
  <si>
    <t>Zona</t>
  </si>
  <si>
    <t>Región de Captura</t>
  </si>
  <si>
    <t>tipoDesembarque</t>
  </si>
  <si>
    <t>Oficina Ins</t>
  </si>
  <si>
    <t>Region Ins</t>
  </si>
  <si>
    <t>Codigo Destino</t>
  </si>
  <si>
    <t>Nombre Destino</t>
  </si>
  <si>
    <t>Tipo Destino</t>
  </si>
  <si>
    <t>SI</t>
  </si>
  <si>
    <t>MOLUSCOS</t>
  </si>
  <si>
    <t>D</t>
  </si>
  <si>
    <t>Coronel</t>
  </si>
  <si>
    <t>VENTA A PUBLICO</t>
  </si>
  <si>
    <t>COM</t>
  </si>
  <si>
    <t>NO</t>
  </si>
  <si>
    <t>TER</t>
  </si>
  <si>
    <t>Coquimbo</t>
  </si>
  <si>
    <t>CARNADA</t>
  </si>
  <si>
    <t>Embarcación NO Autorizada</t>
  </si>
  <si>
    <t>Region Captura</t>
  </si>
  <si>
    <t>ene</t>
  </si>
  <si>
    <t>feb</t>
  </si>
  <si>
    <t>mar</t>
  </si>
  <si>
    <t>abr</t>
  </si>
  <si>
    <t xml:space="preserve"> Captura por mes</t>
  </si>
  <si>
    <t>Numero Declaración</t>
  </si>
  <si>
    <t>Tipo Declaración</t>
  </si>
  <si>
    <t>N° Item</t>
  </si>
  <si>
    <t>Folio Impreso</t>
  </si>
  <si>
    <t>RPA Embarcación</t>
  </si>
  <si>
    <t>Embarcación</t>
  </si>
  <si>
    <t>Eslora</t>
  </si>
  <si>
    <t>TRG</t>
  </si>
  <si>
    <t>Cap. Bodega</t>
  </si>
  <si>
    <t>Matricula</t>
  </si>
  <si>
    <t>Capitanía</t>
  </si>
  <si>
    <t>Fecha Zarpe</t>
  </si>
  <si>
    <t>Día Llegada</t>
  </si>
  <si>
    <t>MesLlegada</t>
  </si>
  <si>
    <t>Año Legada</t>
  </si>
  <si>
    <t>Fecha Recepción</t>
  </si>
  <si>
    <t>Num Verifica</t>
  </si>
  <si>
    <t>Provincia</t>
  </si>
  <si>
    <t>Comuna</t>
  </si>
  <si>
    <t>Caleta de Desembarque</t>
  </si>
  <si>
    <t>Arte</t>
  </si>
  <si>
    <t>Armador Autorizado</t>
  </si>
  <si>
    <t>descEstado</t>
  </si>
  <si>
    <t>BOTE</t>
  </si>
  <si>
    <t>DON LUCHO LEIVA</t>
  </si>
  <si>
    <t>1520</t>
  </si>
  <si>
    <t>LOS</t>
  </si>
  <si>
    <t>12/01/2019</t>
  </si>
  <si>
    <t>13/01/2019 17:06:37:487</t>
  </si>
  <si>
    <t>CHOAPA</t>
  </si>
  <si>
    <t>LOS VILOS</t>
  </si>
  <si>
    <t>SAN PEDRO LOS VILOS</t>
  </si>
  <si>
    <t>Entero</t>
  </si>
  <si>
    <t>Los Vilos</t>
  </si>
  <si>
    <t>EDUARDO ALFONSO LEIVA FERNANDEZ</t>
  </si>
  <si>
    <t>NO USAR - CONSUMO TRIPULACION</t>
  </si>
  <si>
    <t>ALONDRA</t>
  </si>
  <si>
    <t>2423</t>
  </si>
  <si>
    <t>TALC</t>
  </si>
  <si>
    <t>19/01/2019</t>
  </si>
  <si>
    <t>20/01/2019 19:16:39:517</t>
  </si>
  <si>
    <t>CONCEPCIÓN</t>
  </si>
  <si>
    <t>TALCAHUANO</t>
  </si>
  <si>
    <t>TUMBES</t>
  </si>
  <si>
    <t>Eviscerado</t>
  </si>
  <si>
    <t>Talcahuano</t>
  </si>
  <si>
    <t>JUAN ARNALDO TORRES HENRIQUEZ</t>
  </si>
  <si>
    <t>BELEN I</t>
  </si>
  <si>
    <t>2074</t>
  </si>
  <si>
    <t>LIR</t>
  </si>
  <si>
    <t>28/01/2019</t>
  </si>
  <si>
    <t>28/01/2019 11:41:12:700</t>
  </si>
  <si>
    <t>TOMÉ</t>
  </si>
  <si>
    <t>TOME</t>
  </si>
  <si>
    <t>Tome</t>
  </si>
  <si>
    <t>RODOLFO RODRIGUEZ COLOMA</t>
  </si>
  <si>
    <t>VENTA FRESCO A PUBLICO(CANASTEROS)</t>
  </si>
  <si>
    <t>SANTA CAROLINA</t>
  </si>
  <si>
    <t>2422</t>
  </si>
  <si>
    <t>27/01/2019</t>
  </si>
  <si>
    <t>28/01/2019 15:17:10:580</t>
  </si>
  <si>
    <t>JUAN ALFONSO SAN MARTIN SAN MARTIN</t>
  </si>
  <si>
    <t>SIRENA</t>
  </si>
  <si>
    <t>981</t>
  </si>
  <si>
    <t>11/02/2019</t>
  </si>
  <si>
    <t>11/02/2019 12:35:25:870</t>
  </si>
  <si>
    <t>CARMEN RODRIGUEZ  COLOMA</t>
  </si>
  <si>
    <t>25/02/2019</t>
  </si>
  <si>
    <t>25/02/2019 11:43:33:840</t>
  </si>
  <si>
    <t>TAHITI II</t>
  </si>
  <si>
    <t>910</t>
  </si>
  <si>
    <t>TOY</t>
  </si>
  <si>
    <t>05/03/2019</t>
  </si>
  <si>
    <t>06/03/2019 15:55:48:397</t>
  </si>
  <si>
    <t>ELQUI</t>
  </si>
  <si>
    <t>COQUIMBO</t>
  </si>
  <si>
    <t>TONGOY</t>
  </si>
  <si>
    <t>Tongoy</t>
  </si>
  <si>
    <t>DOMINGA DEL CARMEN MARIN DIAZ</t>
  </si>
  <si>
    <t>COMERCIALIZADORA E INVERSIONES SCALAMAR LIMITADA</t>
  </si>
  <si>
    <t>PLA</t>
  </si>
  <si>
    <t>OLIMPO V</t>
  </si>
  <si>
    <t>3405</t>
  </si>
  <si>
    <t>CON</t>
  </si>
  <si>
    <t>11/03/2019</t>
  </si>
  <si>
    <t>11/03/2019 19:15:27:217</t>
  </si>
  <si>
    <t>TALCA</t>
  </si>
  <si>
    <t>CONSTITUCIÓN</t>
  </si>
  <si>
    <t>MAGUILLINES</t>
  </si>
  <si>
    <t>Constitucion</t>
  </si>
  <si>
    <t>LUIS ANTONIO MUENA SEPULVEDA</t>
  </si>
  <si>
    <t>BASCOUR FUENTEALBA JULIO CESAR</t>
  </si>
  <si>
    <t>BYRON 2</t>
  </si>
  <si>
    <t>1371</t>
  </si>
  <si>
    <t>12/03/2019</t>
  </si>
  <si>
    <t>13/03/2019 15:40:59:350</t>
  </si>
  <si>
    <t>JILIBERTO HERNAN LOPEZ LOPEZ</t>
  </si>
  <si>
    <t>TAPIA BONILLA, EMILIO ALFREDO</t>
  </si>
  <si>
    <t>DEIBYS</t>
  </si>
  <si>
    <t>2312</t>
  </si>
  <si>
    <t>COQ</t>
  </si>
  <si>
    <t>13/03/2019 19:07:50:073</t>
  </si>
  <si>
    <t>LA HIGUERA</t>
  </si>
  <si>
    <t>TOTORALILLO NORTE</t>
  </si>
  <si>
    <t>CLAUDIO ALBERTO GODOY ROCO</t>
  </si>
  <si>
    <t>EL CIRCO II</t>
  </si>
  <si>
    <t>3332</t>
  </si>
  <si>
    <t>13/03/2019</t>
  </si>
  <si>
    <t>13/03/2019 20:00:46:737</t>
  </si>
  <si>
    <t>MANUEL JESUS VALDIVIA ARAYA</t>
  </si>
  <si>
    <t>LANCHA</t>
  </si>
  <si>
    <t>VICENTE II</t>
  </si>
  <si>
    <t>1443</t>
  </si>
  <si>
    <t>IQU</t>
  </si>
  <si>
    <t>05/01/2019</t>
  </si>
  <si>
    <t>16/01/2019 14:06:36:637</t>
  </si>
  <si>
    <t>IQUIQUE</t>
  </si>
  <si>
    <t>CAVANCHA</t>
  </si>
  <si>
    <t>Iquique</t>
  </si>
  <si>
    <t>ENRIQUE ALFONSO CASTILLO HIDALGO</t>
  </si>
  <si>
    <t>PUMA II</t>
  </si>
  <si>
    <t>3580</t>
  </si>
  <si>
    <t>VLD</t>
  </si>
  <si>
    <t>21/01/2019</t>
  </si>
  <si>
    <t>24/01/2019 12:35:32:053</t>
  </si>
  <si>
    <t>VALPARAÍSO</t>
  </si>
  <si>
    <t>QUINTERO</t>
  </si>
  <si>
    <t>EL EMBARCADERO</t>
  </si>
  <si>
    <t>Valparaiso</t>
  </si>
  <si>
    <t>ALICIA GARCIA CARRASCO</t>
  </si>
  <si>
    <t>TRES PEVES</t>
  </si>
  <si>
    <t>DON JAVIER II</t>
  </si>
  <si>
    <t>1927</t>
  </si>
  <si>
    <t>LEB</t>
  </si>
  <si>
    <t>08/01/2019</t>
  </si>
  <si>
    <t>08/01/2019 22:24:44:330</t>
  </si>
  <si>
    <t>ARAUCO</t>
  </si>
  <si>
    <t>LEBU</t>
  </si>
  <si>
    <t>Lebu</t>
  </si>
  <si>
    <t>JAVIER ENRIQUE RIFFO VERA</t>
  </si>
  <si>
    <t>COMERC.DE PROD.DEL MAR MAURICIO ANTONIO RETAMAL A. E.I.R.L</t>
  </si>
  <si>
    <t>SANTA ROSA II</t>
  </si>
  <si>
    <t>290</t>
  </si>
  <si>
    <t>EMU</t>
  </si>
  <si>
    <t>09/01/2019</t>
  </si>
  <si>
    <t>09/01/2019 21:06:47:413</t>
  </si>
  <si>
    <t>CARDENAL CARO</t>
  </si>
  <si>
    <t>PAREDONES</t>
  </si>
  <si>
    <t>BUCALEMU</t>
  </si>
  <si>
    <t>Pichilemu</t>
  </si>
  <si>
    <t>JOSE GUSTAVO MUÑOZ MUÑOZ</t>
  </si>
  <si>
    <t>VENTA EN PLAYA</t>
  </si>
  <si>
    <t>RABI I</t>
  </si>
  <si>
    <t>2033</t>
  </si>
  <si>
    <t>30/01/2019</t>
  </si>
  <si>
    <t>30/01/2019 12:03:31:563</t>
  </si>
  <si>
    <t>COLIUMO</t>
  </si>
  <si>
    <t>JOSE GASTON HENRIQUEZ AVILA</t>
  </si>
  <si>
    <t>ELENA</t>
  </si>
  <si>
    <t>3030</t>
  </si>
  <si>
    <t>SNO</t>
  </si>
  <si>
    <t>07/02/2019</t>
  </si>
  <si>
    <t>07/02/2019 12:38:46:193</t>
  </si>
  <si>
    <t>SAN ANTONIO</t>
  </si>
  <si>
    <t>SAN PEDRO - PACHECO ALTAMIRANO</t>
  </si>
  <si>
    <t>San Antonio</t>
  </si>
  <si>
    <t>BASILIO NERE ARRIAZA  CORNEJO</t>
  </si>
  <si>
    <t>Amelia Tapia</t>
  </si>
  <si>
    <t>MARIA SOLEDAD II</t>
  </si>
  <si>
    <t>2277</t>
  </si>
  <si>
    <t>05/03/2019 17:01:09:170</t>
  </si>
  <si>
    <t>GUAYACAN</t>
  </si>
  <si>
    <t>FOID RAUL YARYES VERGARA</t>
  </si>
  <si>
    <t>ORIZON S.A.</t>
  </si>
  <si>
    <t>EL BELLACO I</t>
  </si>
  <si>
    <t>1477</t>
  </si>
  <si>
    <t>14/03/2019</t>
  </si>
  <si>
    <t>15/03/2019 14:36:00:000</t>
  </si>
  <si>
    <t>ENRIQUE ALBINO SOLIS SALAZAR</t>
  </si>
  <si>
    <t>COMERCIALIZADORA RICARDO ANDRES CORTES OCHOA E.I.R.L</t>
  </si>
  <si>
    <t>SCARLETH I</t>
  </si>
  <si>
    <t>2231</t>
  </si>
  <si>
    <t>20/03/2019</t>
  </si>
  <si>
    <t>20/03/2019 12:14:10:937</t>
  </si>
  <si>
    <t>BORIS ELIZARDO MOLINA AVILA</t>
  </si>
  <si>
    <t>OMA GINA</t>
  </si>
  <si>
    <t>2788</t>
  </si>
  <si>
    <t>27/03/2019</t>
  </si>
  <si>
    <t>28/03/2019 12:07:24:567</t>
  </si>
  <si>
    <t>PESQUERA HERBERT RODOLFO KOBUS AMPUERO E.I.R.L</t>
  </si>
  <si>
    <t>28/03/2019</t>
  </si>
  <si>
    <t>29/03/2019 12:26:33:287</t>
  </si>
  <si>
    <t>MANUEL ALEJANDRO II</t>
  </si>
  <si>
    <t>4293</t>
  </si>
  <si>
    <t>VALP</t>
  </si>
  <si>
    <t>01/04/2019 11:37:23:007</t>
  </si>
  <si>
    <t>EL MEMBRILLO</t>
  </si>
  <si>
    <t>MANUEL DEL CARMEN CISTERNAS MARIN</t>
  </si>
  <si>
    <t>FLORENCIA PASCAL</t>
  </si>
  <si>
    <t>5095</t>
  </si>
  <si>
    <t>30/03/2019</t>
  </si>
  <si>
    <t>01/04/2019 12:12:10:253</t>
  </si>
  <si>
    <t>PEDRO BENITO ALARCON ALMONACID</t>
  </si>
  <si>
    <t>MARTYUSBIK</t>
  </si>
  <si>
    <t>1228</t>
  </si>
  <si>
    <t>01/04/2019</t>
  </si>
  <si>
    <t>01/04/2019 09:49:39:367</t>
  </si>
  <si>
    <t xml:space="preserve">RICARDO ANDRES CORTES OCHOA </t>
  </si>
  <si>
    <t>LA TOTITA</t>
  </si>
  <si>
    <t>1176</t>
  </si>
  <si>
    <t>31/03/2019</t>
  </si>
  <si>
    <t>01/04/2019 11:23:28:577</t>
  </si>
  <si>
    <t>BENJAMIN ALBERTO CORTES ZAMBRA</t>
  </si>
  <si>
    <t>LIDIA</t>
  </si>
  <si>
    <t>1394</t>
  </si>
  <si>
    <t>01/04/2019 11:38:22:050</t>
  </si>
  <si>
    <t>PUERTO ALDEA (HORNILLA)</t>
  </si>
  <si>
    <t>ALES ENRIQUE MATURANA MATURANA</t>
  </si>
  <si>
    <t>RICARDO</t>
  </si>
  <si>
    <t>535</t>
  </si>
  <si>
    <t>01/04/2019 11:44:33:617</t>
  </si>
  <si>
    <t>GABRIEL ANTONIO ZAMBRA ZAMBRA</t>
  </si>
  <si>
    <t>01/04/2019 12:09:59:447</t>
  </si>
  <si>
    <t>ANGEL POOL 3</t>
  </si>
  <si>
    <t>1484</t>
  </si>
  <si>
    <t>01/04/2019 13:32:47:427</t>
  </si>
  <si>
    <t>BENITO DEL CARMEN RAMOS ALVARADO</t>
  </si>
  <si>
    <t>MARTIRIO</t>
  </si>
  <si>
    <t>1133</t>
  </si>
  <si>
    <t>01/04/2019 14:05:56:780</t>
  </si>
  <si>
    <t>CRISTIAN ALBERTO SANTANDER ZEPEDA</t>
  </si>
  <si>
    <t>MAR DE BERING</t>
  </si>
  <si>
    <t>1157</t>
  </si>
  <si>
    <t>01/04/2019 14:10:31:320</t>
  </si>
  <si>
    <t>PEDRO ENRIQUE BARRAZA CERDA</t>
  </si>
  <si>
    <t>NO ESTOY NI AHI</t>
  </si>
  <si>
    <t>232</t>
  </si>
  <si>
    <t>13/03/2019 20:10:30:087</t>
  </si>
  <si>
    <t>PEDRO ALEJANDRO GODOY GODOY</t>
  </si>
  <si>
    <t>MARIA II</t>
  </si>
  <si>
    <t>3288</t>
  </si>
  <si>
    <t>26/03/2019</t>
  </si>
  <si>
    <t>27/03/2019 07:54:46:320</t>
  </si>
  <si>
    <t>VICTOR MANUEL CASTILLO ROJAS</t>
  </si>
  <si>
    <t>27/03/2019 07:56:12:617</t>
  </si>
  <si>
    <t>MAMA ROSA V</t>
  </si>
  <si>
    <t>3408</t>
  </si>
  <si>
    <t>29/03/2019</t>
  </si>
  <si>
    <t>29/03/2019 17:06:43:757</t>
  </si>
  <si>
    <t>BALTAZAR ENRIQUE ENCINA  MOLINA</t>
  </si>
  <si>
    <t>ANGELA MARTINA</t>
  </si>
  <si>
    <t>1167</t>
  </si>
  <si>
    <t>01/04/2019 09:39:01:460</t>
  </si>
  <si>
    <t>GUANAQUEROS</t>
  </si>
  <si>
    <t>OSCAR ANTONIO ANDRADE ALVARADO</t>
  </si>
  <si>
    <t>OSSANDON RAMIREZ JANET ANGELICA</t>
  </si>
  <si>
    <t>01/04/2019 11:20:50:387</t>
  </si>
  <si>
    <t>ANGEL POOL</t>
  </si>
  <si>
    <t>374</t>
  </si>
  <si>
    <t>01/04/2019 11:58:38:983</t>
  </si>
  <si>
    <t>CALAMAR I</t>
  </si>
  <si>
    <t>932</t>
  </si>
  <si>
    <t>01/04/2019 12:01:11:373</t>
  </si>
  <si>
    <t>JORGE GABRIEL HIDALGO MUÑOZ</t>
  </si>
  <si>
    <t>TORNADO II</t>
  </si>
  <si>
    <t>872</t>
  </si>
  <si>
    <t>01/04/2019 12:07:06:720</t>
  </si>
  <si>
    <t>JORGE FERNANDO MARIN CAMACHO</t>
  </si>
  <si>
    <t>DESTRUCTOR</t>
  </si>
  <si>
    <t>1148</t>
  </si>
  <si>
    <t>01/04/2019 13:21:35:723</t>
  </si>
  <si>
    <t>JOSE ARNOLDO TAPIA ZAMBRA</t>
  </si>
  <si>
    <t>MAICOL</t>
  </si>
  <si>
    <t>1413</t>
  </si>
  <si>
    <t>01/04/2019 13:36:26:180</t>
  </si>
  <si>
    <t>JOSE HUMBERTO COLLIPAL HUINCA</t>
  </si>
  <si>
    <t>AYUDANTE I</t>
  </si>
  <si>
    <t>1125</t>
  </si>
  <si>
    <t>01/04/2019 14:12:21:130</t>
  </si>
  <si>
    <t>RENE ALBERTO GALLEGUILLOS ZAMBRA</t>
  </si>
  <si>
    <t>02/04/2019 14:28:09:130</t>
  </si>
  <si>
    <t>CHILOTE I</t>
  </si>
  <si>
    <t>3001</t>
  </si>
  <si>
    <t>01/04/2019 14:51:57:880</t>
  </si>
  <si>
    <t>JULIO CESAR FUENTES MUÑOZ</t>
  </si>
  <si>
    <t>COMERCIALIZADORA FAFRAN SPA</t>
  </si>
  <si>
    <t>KEVIN II</t>
  </si>
  <si>
    <t>2428</t>
  </si>
  <si>
    <t>18/01/2019</t>
  </si>
  <si>
    <t>18/01/2019 19:57:00:000</t>
  </si>
  <si>
    <t>EVITA I</t>
  </si>
  <si>
    <t>1379</t>
  </si>
  <si>
    <t>LOT</t>
  </si>
  <si>
    <t>23/01/2019</t>
  </si>
  <si>
    <t>23/01/2019 14:06:35:730</t>
  </si>
  <si>
    <t>LOTA</t>
  </si>
  <si>
    <t>CALETA LOTA BAJO</t>
  </si>
  <si>
    <t>06/02/2019</t>
  </si>
  <si>
    <t>14/02/2019 09:02:02:327</t>
  </si>
  <si>
    <t>JEISON JACOB</t>
  </si>
  <si>
    <t>1758</t>
  </si>
  <si>
    <t>03/02/2019</t>
  </si>
  <si>
    <t>04/02/2019 13:43:17:840</t>
  </si>
  <si>
    <t>CORONEL</t>
  </si>
  <si>
    <t>LO ROJAS</t>
  </si>
  <si>
    <t>HERMAN JOSE MUÑOZ MEDINA</t>
  </si>
  <si>
    <t>SANTA FE II</t>
  </si>
  <si>
    <t>237</t>
  </si>
  <si>
    <t>10/02/2019</t>
  </si>
  <si>
    <t>11/02/2019 11:45:19:230</t>
  </si>
  <si>
    <t>CARLOS ROSALINO VEGA ANDRADE</t>
  </si>
  <si>
    <t>NONITA I</t>
  </si>
  <si>
    <t>1849</t>
  </si>
  <si>
    <t>25/02/2019 12:35:03:557</t>
  </si>
  <si>
    <t>PEDRO SEGUNDO COLOMA GONZALEZ</t>
  </si>
  <si>
    <t>DON RENATO</t>
  </si>
  <si>
    <t>1503</t>
  </si>
  <si>
    <t>01/03/2019</t>
  </si>
  <si>
    <t>01/03/2019 11:40:14:950</t>
  </si>
  <si>
    <t>RENATO ANTONIO SANHUEZA CUEVAS</t>
  </si>
  <si>
    <t>DOÑA KATY</t>
  </si>
  <si>
    <t>3245</t>
  </si>
  <si>
    <t>28/02/2019</t>
  </si>
  <si>
    <t>01/03/2019 19:42:35:750</t>
  </si>
  <si>
    <t>RUBEN FERNANDO SILVA PIZARRO</t>
  </si>
  <si>
    <t>DUBO POBLETE, RONALD GUSTAVO</t>
  </si>
  <si>
    <t>EL TSUNAMI</t>
  </si>
  <si>
    <t>3161</t>
  </si>
  <si>
    <t>10/03/2019</t>
  </si>
  <si>
    <t>11/03/2019 20:10:16:653</t>
  </si>
  <si>
    <t>15/03/2019 09:38:47:353</t>
  </si>
  <si>
    <t>15/03/2019 11:00:35:110</t>
  </si>
  <si>
    <t>27/03/2019 07:58:46:033</t>
  </si>
  <si>
    <t>29/03/2019 11:39:31:943</t>
  </si>
  <si>
    <t>DUST IN THE WIND II</t>
  </si>
  <si>
    <t>1170</t>
  </si>
  <si>
    <t>01/04/2019 10:40:53:763</t>
  </si>
  <si>
    <t>LEONEL ALFONSO ZEPEDA ALVARADO</t>
  </si>
  <si>
    <t>MARCO ANTONIO II</t>
  </si>
  <si>
    <t>3280</t>
  </si>
  <si>
    <t>01/04/2019 11:32:17:357</t>
  </si>
  <si>
    <t>TERESA DEL TRANSITO CAMPOS MATURANA</t>
  </si>
  <si>
    <t>CALIPSO</t>
  </si>
  <si>
    <t>102</t>
  </si>
  <si>
    <t>01/04/2019 11:38:33:117</t>
  </si>
  <si>
    <t>MANUEL ANTONIO MARIN DIAZ</t>
  </si>
  <si>
    <t>PVA CHILE SpA</t>
  </si>
  <si>
    <t>01/04/2019 11:49:55:053</t>
  </si>
  <si>
    <t>NORTH WESTERN</t>
  </si>
  <si>
    <t>1396</t>
  </si>
  <si>
    <t>01/04/2019 12:12:06:837</t>
  </si>
  <si>
    <t>CARLOS FRANCISCO MARIN CAMPOS</t>
  </si>
  <si>
    <t>LUISAF</t>
  </si>
  <si>
    <t>1342</t>
  </si>
  <si>
    <t>01/04/2019 12:39:02:860</t>
  </si>
  <si>
    <t>LUIS ALBERTO ROJAS  GODOI</t>
  </si>
  <si>
    <t>PESCAMAR</t>
  </si>
  <si>
    <t>1203</t>
  </si>
  <si>
    <t>01/04/2019 13:26:39:127</t>
  </si>
  <si>
    <t>AUDAZ VI</t>
  </si>
  <si>
    <t>1398</t>
  </si>
  <si>
    <t>01/04/2019 13:30:46:547</t>
  </si>
  <si>
    <t>EDILIO ARMANDO VELIZ VELIZ</t>
  </si>
  <si>
    <t>CAROL ANTONIO I</t>
  </si>
  <si>
    <t>2704</t>
  </si>
  <si>
    <t>01/04/2019 14:08:31:867</t>
  </si>
  <si>
    <t>LORENZO ANTONIO BRITO  CAMPOS</t>
  </si>
  <si>
    <t>ANGEL POOL I</t>
  </si>
  <si>
    <t>1233</t>
  </si>
  <si>
    <t>01/04/2019 14:35:52:773</t>
  </si>
  <si>
    <t>MIGUEL ANGEL RAMOS ALVARADO</t>
  </si>
  <si>
    <t>02/04/2019 09:37:54:627</t>
  </si>
  <si>
    <t>BALLENATO III</t>
  </si>
  <si>
    <t>876</t>
  </si>
  <si>
    <t>02/04/2019 11:59:09:230</t>
  </si>
  <si>
    <t>ALFONSO EDUARDO RAMOS GALLEGUILLOS</t>
  </si>
  <si>
    <t>02/04/2019</t>
  </si>
  <si>
    <t>02/04/2019 13:03:37:170</t>
  </si>
  <si>
    <t>HOHNSTRON DELGADO MARCELINO</t>
  </si>
  <si>
    <t>ALEXANDER I</t>
  </si>
  <si>
    <t>6544</t>
  </si>
  <si>
    <t>03/01/2019</t>
  </si>
  <si>
    <t>10/01/2019 10:39:48:937</t>
  </si>
  <si>
    <t>VALDIVIA</t>
  </si>
  <si>
    <t>Valdivia</t>
  </si>
  <si>
    <t>RICARDO ENRIQUE SOFRAIS MORGADO</t>
  </si>
  <si>
    <t>CONSUMO EN FRESCO</t>
  </si>
  <si>
    <t>28/01/2019 15:13:51:603</t>
  </si>
  <si>
    <t>01/02/2019</t>
  </si>
  <si>
    <t>01/02/2019 11:18:49:880</t>
  </si>
  <si>
    <t>EMILIO LUIS I</t>
  </si>
  <si>
    <t>2062</t>
  </si>
  <si>
    <t>01/02/2019 12:49:18:273</t>
  </si>
  <si>
    <t>JOSE MANUEL SANHUEZA MOSCOSO</t>
  </si>
  <si>
    <t>DON JEREMIAS</t>
  </si>
  <si>
    <t>1600</t>
  </si>
  <si>
    <t>08/02/2019</t>
  </si>
  <si>
    <t>08/02/2019 12:31:46:257</t>
  </si>
  <si>
    <t>CLAUDIO FERMIN MENDEZ HENRIQUEZ</t>
  </si>
  <si>
    <t>LOS COJINOA</t>
  </si>
  <si>
    <t>3217</t>
  </si>
  <si>
    <t>14/02/2019</t>
  </si>
  <si>
    <t>14/02/2019 14:25:59:953</t>
  </si>
  <si>
    <t>CLAUDIO HERNAN VELIZ QUIROZ</t>
  </si>
  <si>
    <t>Raúl Gallardo</t>
  </si>
  <si>
    <t>18/02/2019</t>
  </si>
  <si>
    <t>18/02/2019 18:55:41:500</t>
  </si>
  <si>
    <t>DOÑA FORTUNATA</t>
  </si>
  <si>
    <t>1198</t>
  </si>
  <si>
    <t>26/02/2019</t>
  </si>
  <si>
    <t>27/02/2019 12:13:55:753</t>
  </si>
  <si>
    <t>MARISA ROSANA BARRAZA CARVAJAL</t>
  </si>
  <si>
    <t>DON EMILIO</t>
  </si>
  <si>
    <t>988</t>
  </si>
  <si>
    <t>27/02/2019</t>
  </si>
  <si>
    <t>28/02/2019 11:23:25:410</t>
  </si>
  <si>
    <t>CARLOS OMAR MENDEZ SANHUEZA</t>
  </si>
  <si>
    <t>17/03/2019</t>
  </si>
  <si>
    <t>20/03/2019 16:35:46:623</t>
  </si>
  <si>
    <t>22/03/2019</t>
  </si>
  <si>
    <t>22/03/2019 15:53:10:680</t>
  </si>
  <si>
    <t>25/03/2019</t>
  </si>
  <si>
    <t>26/03/2019 09:58:52:210</t>
  </si>
  <si>
    <t>27/03/2019 07:57:32:267</t>
  </si>
  <si>
    <t>28/03/2019 10:38:32:967</t>
  </si>
  <si>
    <t>28/03/2019 12:14:41:893</t>
  </si>
  <si>
    <t>29/03/2019 12:32:47:730</t>
  </si>
  <si>
    <t>YOMA III</t>
  </si>
  <si>
    <t>1241</t>
  </si>
  <si>
    <t>31/03/2018</t>
  </si>
  <si>
    <t>01/04/2019 10:36:02:597</t>
  </si>
  <si>
    <t>MARCOS ANTONIO TORREJON ZAMBRA</t>
  </si>
  <si>
    <t>01/04/2019 11:36:06:157</t>
  </si>
  <si>
    <t>02/04/2019 09:59:25:410</t>
  </si>
  <si>
    <t>Detalle de las capturas</t>
  </si>
</sst>
</file>

<file path=xl/styles.xml><?xml version="1.0" encoding="utf-8"?>
<styleSheet xmlns="http://schemas.openxmlformats.org/spreadsheetml/2006/main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5" fillId="0" borderId="0"/>
  </cellStyleXfs>
  <cellXfs count="138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1" xfId="0" applyFill="1" applyBorder="1"/>
    <xf numFmtId="0" fontId="0" fillId="56" borderId="22" xfId="0" applyFill="1" applyBorder="1"/>
    <xf numFmtId="0" fontId="0" fillId="56" borderId="23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23" xfId="0" applyFont="1" applyFill="1" applyBorder="1"/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6" borderId="10" xfId="0" applyFill="1" applyBorder="1"/>
    <xf numFmtId="0" fontId="18" fillId="0" borderId="10" xfId="42112" applyFont="1" applyFill="1" applyBorder="1" applyAlignment="1">
      <alignment horizontal="right" wrapText="1"/>
    </xf>
    <xf numFmtId="0" fontId="16" fillId="58" borderId="10" xfId="0" applyFont="1" applyFill="1" applyBorder="1" applyAlignment="1">
      <alignment horizontal="center" wrapText="1"/>
    </xf>
    <xf numFmtId="0" fontId="16" fillId="61" borderId="10" xfId="0" applyFont="1" applyFill="1" applyBorder="1" applyAlignment="1">
      <alignment horizontal="center" vertical="center"/>
    </xf>
    <xf numFmtId="0" fontId="16" fillId="59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19" fillId="60" borderId="10" xfId="42112" applyFont="1" applyFill="1" applyBorder="1" applyAlignment="1">
      <alignment horizontal="center" wrapText="1"/>
    </xf>
    <xf numFmtId="0" fontId="16" fillId="59" borderId="10" xfId="0" applyFont="1" applyFill="1" applyBorder="1" applyAlignment="1">
      <alignment horizontal="center" wrapText="1"/>
    </xf>
    <xf numFmtId="0" fontId="16" fillId="58" borderId="10" xfId="0" applyFont="1" applyFill="1" applyBorder="1" applyAlignment="1">
      <alignment horizontal="center"/>
    </xf>
    <xf numFmtId="0" fontId="19" fillId="61" borderId="10" xfId="42112" applyFont="1" applyFill="1" applyBorder="1" applyAlignment="1">
      <alignment horizontal="center" wrapText="1"/>
    </xf>
    <xf numFmtId="9" fontId="16" fillId="61" borderId="10" xfId="42110" applyFont="1" applyFill="1" applyBorder="1" applyAlignment="1">
      <alignment horizontal="center"/>
    </xf>
    <xf numFmtId="0" fontId="19" fillId="59" borderId="10" xfId="42112" applyFont="1" applyFill="1" applyBorder="1" applyAlignment="1">
      <alignment horizontal="center" wrapText="1"/>
    </xf>
    <xf numFmtId="9" fontId="16" fillId="59" borderId="10" xfId="42110" applyFont="1" applyFill="1" applyBorder="1" applyAlignment="1">
      <alignment horizontal="center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0" fillId="0" borderId="10" xfId="0" applyFont="1" applyBorder="1"/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0" fillId="56" borderId="10" xfId="0" applyFont="1" applyFill="1" applyBorder="1" applyAlignment="1">
      <alignment horizontal="center"/>
    </xf>
    <xf numFmtId="0" fontId="0" fillId="0" borderId="10" xfId="0" applyBorder="1"/>
    <xf numFmtId="0" fontId="0" fillId="56" borderId="10" xfId="0" applyFill="1" applyBorder="1" applyAlignment="1">
      <alignment horizontal="center"/>
    </xf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18" fillId="63" borderId="10" xfId="42113" applyFont="1" applyFill="1" applyBorder="1" applyAlignment="1">
      <alignment horizontal="center"/>
    </xf>
    <xf numFmtId="0" fontId="18" fillId="63" borderId="10" xfId="42114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3" xfId="0" applyFont="1" applyFill="1" applyBorder="1"/>
    <xf numFmtId="0" fontId="16" fillId="0" borderId="4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5" xfId="0" applyFont="1" applyBorder="1"/>
    <xf numFmtId="0" fontId="0" fillId="0" borderId="56" xfId="0" applyFont="1" applyBorder="1"/>
    <xf numFmtId="0" fontId="0" fillId="0" borderId="57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10" fontId="0" fillId="0" borderId="57" xfId="0" applyNumberFormat="1" applyFont="1" applyBorder="1" applyAlignment="1">
      <alignment horizontal="center"/>
    </xf>
    <xf numFmtId="14" fontId="16" fillId="0" borderId="57" xfId="0" applyNumberFormat="1" applyFont="1" applyFill="1" applyBorder="1" applyAlignment="1">
      <alignment horizontal="center"/>
    </xf>
    <xf numFmtId="0" fontId="0" fillId="0" borderId="58" xfId="0" applyFont="1" applyBorder="1"/>
    <xf numFmtId="0" fontId="0" fillId="0" borderId="59" xfId="0" applyFont="1" applyFill="1" applyBorder="1"/>
    <xf numFmtId="0" fontId="0" fillId="0" borderId="60" xfId="0" applyFont="1" applyFill="1" applyBorder="1"/>
    <xf numFmtId="0" fontId="0" fillId="0" borderId="61" xfId="0" applyFont="1" applyFill="1" applyBorder="1"/>
    <xf numFmtId="0" fontId="50" fillId="0" borderId="11" xfId="42115" applyFont="1" applyFill="1" applyBorder="1" applyAlignment="1">
      <alignment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7" borderId="25" xfId="0" applyFont="1" applyFill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/>
    <xf numFmtId="0" fontId="56" fillId="64" borderId="50" xfId="42116" applyFont="1" applyFill="1" applyBorder="1" applyAlignment="1">
      <alignment horizontal="center"/>
    </xf>
    <xf numFmtId="0" fontId="56" fillId="0" borderId="11" xfId="42116" applyFont="1" applyFill="1" applyBorder="1" applyAlignment="1">
      <alignment horizontal="right" wrapText="1"/>
    </xf>
    <xf numFmtId="0" fontId="56" fillId="0" borderId="11" xfId="42116" applyFont="1" applyFill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59" borderId="27" xfId="0" applyFont="1" applyFill="1" applyBorder="1" applyAlignment="1">
      <alignment horizontal="center"/>
    </xf>
    <xf numFmtId="165" fontId="0" fillId="59" borderId="43" xfId="0" applyNumberFormat="1" applyFont="1" applyFill="1" applyBorder="1" applyAlignment="1">
      <alignment horizontal="center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 vertical="center"/>
    </xf>
    <xf numFmtId="0" fontId="16" fillId="59" borderId="62" xfId="0" applyFont="1" applyFill="1" applyBorder="1" applyAlignment="1">
      <alignment horizontal="center" vertical="center"/>
    </xf>
    <xf numFmtId="0" fontId="16" fillId="59" borderId="63" xfId="0" applyFont="1" applyFill="1" applyBorder="1" applyAlignment="1">
      <alignment horizontal="center" vertical="center"/>
    </xf>
    <xf numFmtId="0" fontId="16" fillId="59" borderId="20" xfId="0" applyFont="1" applyFill="1" applyBorder="1" applyAlignment="1">
      <alignment horizontal="center" vertical="center"/>
    </xf>
    <xf numFmtId="0" fontId="18" fillId="63" borderId="49" xfId="42113" applyFont="1" applyFill="1" applyBorder="1" applyAlignment="1">
      <alignment horizontal="center" wrapText="1"/>
    </xf>
    <xf numFmtId="0" fontId="18" fillId="63" borderId="41" xfId="42113" applyFont="1" applyFill="1" applyBorder="1" applyAlignment="1">
      <alignment horizontal="center" wrapText="1"/>
    </xf>
    <xf numFmtId="0" fontId="18" fillId="63" borderId="51" xfId="42113" applyFont="1" applyFill="1" applyBorder="1" applyAlignment="1">
      <alignment horizontal="center"/>
    </xf>
    <xf numFmtId="0" fontId="18" fillId="63" borderId="52" xfId="42113" applyFont="1" applyFill="1" applyBorder="1" applyAlignment="1">
      <alignment horizontal="center"/>
    </xf>
    <xf numFmtId="0" fontId="18" fillId="63" borderId="10" xfId="42114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6" fillId="59" borderId="10" xfId="0" applyFont="1" applyFill="1" applyBorder="1"/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58127</xdr:rowOff>
    </xdr:from>
    <xdr:to>
      <xdr:col>1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9"/>
  <sheetViews>
    <sheetView zoomScale="78" zoomScaleNormal="78" workbookViewId="0">
      <selection activeCell="C54" sqref="C54"/>
    </sheetView>
  </sheetViews>
  <sheetFormatPr baseColWidth="10" defaultColWidth="11.44140625" defaultRowHeight="14.4"/>
  <cols>
    <col min="1" max="1" width="13" style="1" customWidth="1"/>
    <col min="2" max="2" width="23.6640625" style="1" customWidth="1"/>
    <col min="3" max="3" width="16.88671875" style="1" customWidth="1"/>
    <col min="4" max="4" width="17.5546875" style="1" customWidth="1"/>
    <col min="5" max="5" width="15" style="1" customWidth="1"/>
    <col min="6" max="6" width="14.6640625" style="1" customWidth="1"/>
    <col min="7" max="7" width="14.88671875" style="1" customWidth="1"/>
    <col min="8" max="8" width="15.88671875" style="1" customWidth="1"/>
    <col min="9" max="10" width="15.44140625" style="1" customWidth="1"/>
    <col min="11" max="11" width="15.109375" style="1" customWidth="1"/>
    <col min="12" max="12" width="12.5546875" style="1" customWidth="1"/>
    <col min="13" max="13" width="16.109375" style="1" customWidth="1"/>
    <col min="14" max="14" width="15.88671875" style="1" customWidth="1"/>
    <col min="15" max="23" width="11.44140625" style="1"/>
    <col min="24" max="24" width="13.5546875" style="1" customWidth="1"/>
    <col min="25" max="16384" width="11.44140625" style="1"/>
  </cols>
  <sheetData>
    <row r="1" spans="1:25" s="11" customFormat="1" ht="1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2"/>
    </row>
    <row r="2" spans="1:25" ht="27" customHeight="1">
      <c r="A2" s="115" t="s">
        <v>38</v>
      </c>
      <c r="B2" s="116"/>
      <c r="C2" s="116"/>
      <c r="D2" s="116"/>
      <c r="E2" s="116"/>
      <c r="F2" s="116"/>
      <c r="G2" s="116"/>
      <c r="H2" s="116"/>
      <c r="I2" s="116"/>
      <c r="J2" s="11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65" customHeight="1">
      <c r="A3" s="118"/>
      <c r="B3" s="119"/>
      <c r="C3" s="119"/>
      <c r="D3" s="119"/>
      <c r="E3" s="119"/>
      <c r="F3" s="119"/>
      <c r="G3" s="119"/>
      <c r="H3" s="119"/>
      <c r="I3" s="119"/>
      <c r="J3" s="12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4" customHeight="1" thickBot="1">
      <c r="A4" s="71"/>
      <c r="B4" s="72"/>
      <c r="C4" s="72"/>
      <c r="D4" s="126">
        <v>43557</v>
      </c>
      <c r="E4" s="126"/>
      <c r="F4" s="126"/>
      <c r="G4" s="72"/>
      <c r="H4" s="72"/>
      <c r="I4" s="72"/>
      <c r="J4" s="7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6" customFormat="1" ht="29.4" thickBot="1">
      <c r="A6" s="37" t="s">
        <v>0</v>
      </c>
      <c r="B6" s="38" t="s">
        <v>1</v>
      </c>
      <c r="C6" s="39" t="s">
        <v>2</v>
      </c>
      <c r="D6" s="40" t="s">
        <v>3</v>
      </c>
      <c r="E6" s="40" t="s">
        <v>4</v>
      </c>
      <c r="F6" s="41" t="s">
        <v>5</v>
      </c>
      <c r="G6" s="40" t="s">
        <v>6</v>
      </c>
      <c r="H6" s="42" t="s">
        <v>29</v>
      </c>
      <c r="I6" s="42" t="s">
        <v>7</v>
      </c>
      <c r="J6" s="43" t="s">
        <v>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15" customHeight="1">
      <c r="A7" s="124" t="s">
        <v>27</v>
      </c>
      <c r="B7" s="30" t="s">
        <v>9</v>
      </c>
      <c r="C7" s="31" t="s">
        <v>12</v>
      </c>
      <c r="D7" s="60">
        <v>1000</v>
      </c>
      <c r="E7" s="32">
        <f>D7</f>
        <v>1000</v>
      </c>
      <c r="F7" s="32"/>
      <c r="G7" s="33">
        <f t="shared" ref="G7:G23" si="0">E7-F7</f>
        <v>1000</v>
      </c>
      <c r="H7" s="34">
        <f t="shared" ref="H7:H23" si="1">F7/E7</f>
        <v>0</v>
      </c>
      <c r="I7" s="35" t="s">
        <v>30</v>
      </c>
      <c r="J7" s="3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6" customFormat="1">
      <c r="A8" s="124"/>
      <c r="B8" s="12" t="s">
        <v>10</v>
      </c>
      <c r="C8" s="19" t="s">
        <v>12</v>
      </c>
      <c r="D8" s="20">
        <v>0</v>
      </c>
      <c r="E8" s="20">
        <f>D8</f>
        <v>0</v>
      </c>
      <c r="F8" s="27"/>
      <c r="G8" s="6">
        <f t="shared" si="0"/>
        <v>0</v>
      </c>
      <c r="H8" s="34">
        <v>0</v>
      </c>
      <c r="I8" s="9" t="s">
        <v>30</v>
      </c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6" customFormat="1" ht="15" thickBot="1">
      <c r="A9" s="124"/>
      <c r="B9" s="13" t="s">
        <v>11</v>
      </c>
      <c r="C9" s="23" t="s">
        <v>12</v>
      </c>
      <c r="D9" s="61">
        <v>1592</v>
      </c>
      <c r="E9" s="24">
        <f>D9</f>
        <v>1592</v>
      </c>
      <c r="F9" s="109">
        <v>5.9870000000000001</v>
      </c>
      <c r="G9" s="8">
        <f t="shared" si="0"/>
        <v>1586.0129999999999</v>
      </c>
      <c r="H9" s="111">
        <f t="shared" si="1"/>
        <v>3.7606783919597992E-3</v>
      </c>
      <c r="I9" s="9" t="s">
        <v>30</v>
      </c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6" customFormat="1" ht="15" thickBot="1">
      <c r="A10" s="124"/>
      <c r="B10" s="10" t="s">
        <v>24</v>
      </c>
      <c r="C10" s="78" t="s">
        <v>12</v>
      </c>
      <c r="D10" s="79">
        <v>157608</v>
      </c>
      <c r="E10" s="80">
        <f>D10</f>
        <v>157608</v>
      </c>
      <c r="F10" s="110">
        <v>150.565</v>
      </c>
      <c r="G10" s="81">
        <f>E10-F10</f>
        <v>157457.435</v>
      </c>
      <c r="H10" s="112">
        <f>F10/E10</f>
        <v>9.5531318207197605E-4</v>
      </c>
      <c r="I10" s="82" t="s">
        <v>30</v>
      </c>
      <c r="J10" s="8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15" customHeight="1">
      <c r="A11" s="124"/>
      <c r="B11" s="121" t="s">
        <v>25</v>
      </c>
      <c r="C11" s="90" t="s">
        <v>13</v>
      </c>
      <c r="D11" s="62">
        <v>4960</v>
      </c>
      <c r="E11" s="17">
        <f>D11</f>
        <v>4960</v>
      </c>
      <c r="F11" s="96">
        <v>4.9000000000000002E-2</v>
      </c>
      <c r="G11" s="7">
        <f>E11-F11</f>
        <v>4959.951</v>
      </c>
      <c r="H11" s="113">
        <f t="shared" si="1"/>
        <v>9.8790322580645173E-6</v>
      </c>
      <c r="I11" s="59" t="s">
        <v>30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6" customFormat="1">
      <c r="A12" s="124"/>
      <c r="B12" s="122"/>
      <c r="C12" s="91" t="s">
        <v>28</v>
      </c>
      <c r="D12" s="27">
        <v>4960</v>
      </c>
      <c r="E12" s="20">
        <f t="shared" ref="E12:E22" si="2">D12+G11</f>
        <v>9919.9510000000009</v>
      </c>
      <c r="F12" s="27">
        <f t="shared" ref="F12:F22" si="3">+C29</f>
        <v>0</v>
      </c>
      <c r="G12" s="6">
        <f>E12-F12</f>
        <v>9919.9510000000009</v>
      </c>
      <c r="H12" s="114">
        <f t="shared" si="1"/>
        <v>0</v>
      </c>
      <c r="I12" s="9" t="s">
        <v>30</v>
      </c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>
      <c r="A13" s="124"/>
      <c r="B13" s="122"/>
      <c r="C13" s="91" t="s">
        <v>14</v>
      </c>
      <c r="D13" s="27">
        <v>4950</v>
      </c>
      <c r="E13" s="20">
        <f t="shared" si="2"/>
        <v>14869.951000000001</v>
      </c>
      <c r="F13" s="97">
        <v>4.1829999999999998</v>
      </c>
      <c r="G13" s="6">
        <f t="shared" si="0"/>
        <v>14865.768</v>
      </c>
      <c r="H13" s="114">
        <f t="shared" si="1"/>
        <v>2.8130556718041638E-4</v>
      </c>
      <c r="I13" s="9" t="s">
        <v>30</v>
      </c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6" customFormat="1">
      <c r="A14" s="124"/>
      <c r="B14" s="122"/>
      <c r="C14" s="91" t="s">
        <v>15</v>
      </c>
      <c r="D14" s="27">
        <v>4950</v>
      </c>
      <c r="E14" s="20">
        <f t="shared" si="2"/>
        <v>19815.768</v>
      </c>
      <c r="F14" s="27">
        <f t="shared" si="3"/>
        <v>0</v>
      </c>
      <c r="G14" s="6">
        <f t="shared" si="0"/>
        <v>19815.768</v>
      </c>
      <c r="H14" s="21">
        <f t="shared" si="1"/>
        <v>0</v>
      </c>
      <c r="I14" s="9" t="s">
        <v>30</v>
      </c>
      <c r="J14" s="2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6" customFormat="1">
      <c r="A15" s="124"/>
      <c r="B15" s="122"/>
      <c r="C15" s="91" t="s">
        <v>16</v>
      </c>
      <c r="D15" s="27">
        <v>4948</v>
      </c>
      <c r="E15" s="20">
        <f t="shared" si="2"/>
        <v>24763.768</v>
      </c>
      <c r="F15" s="27">
        <f t="shared" si="3"/>
        <v>0</v>
      </c>
      <c r="G15" s="6">
        <f t="shared" si="0"/>
        <v>24763.768</v>
      </c>
      <c r="H15" s="21">
        <f t="shared" si="1"/>
        <v>0</v>
      </c>
      <c r="I15" s="9" t="s">
        <v>30</v>
      </c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6" customFormat="1">
      <c r="A16" s="124"/>
      <c r="B16" s="122"/>
      <c r="C16" s="91" t="s">
        <v>17</v>
      </c>
      <c r="D16" s="27">
        <v>4948</v>
      </c>
      <c r="E16" s="20">
        <f t="shared" si="2"/>
        <v>29711.768</v>
      </c>
      <c r="F16" s="27">
        <f t="shared" si="3"/>
        <v>0</v>
      </c>
      <c r="G16" s="6">
        <f t="shared" si="0"/>
        <v>29711.768</v>
      </c>
      <c r="H16" s="21">
        <f t="shared" si="1"/>
        <v>0</v>
      </c>
      <c r="I16" s="9" t="s">
        <v>30</v>
      </c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>
      <c r="A17" s="124"/>
      <c r="B17" s="122"/>
      <c r="C17" s="91" t="s">
        <v>18</v>
      </c>
      <c r="D17" s="27">
        <v>4940</v>
      </c>
      <c r="E17" s="20">
        <f t="shared" si="2"/>
        <v>34651.767999999996</v>
      </c>
      <c r="F17" s="27">
        <f t="shared" si="3"/>
        <v>0</v>
      </c>
      <c r="G17" s="6">
        <f t="shared" si="0"/>
        <v>34651.767999999996</v>
      </c>
      <c r="H17" s="21">
        <f t="shared" si="1"/>
        <v>0</v>
      </c>
      <c r="I17" s="9" t="s">
        <v>30</v>
      </c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>
      <c r="A18" s="124"/>
      <c r="B18" s="122"/>
      <c r="C18" s="91" t="s">
        <v>19</v>
      </c>
      <c r="D18" s="27">
        <v>4940</v>
      </c>
      <c r="E18" s="20">
        <f t="shared" si="2"/>
        <v>39591.767999999996</v>
      </c>
      <c r="F18" s="27">
        <f t="shared" si="3"/>
        <v>0</v>
      </c>
      <c r="G18" s="6">
        <f t="shared" si="0"/>
        <v>39591.767999999996</v>
      </c>
      <c r="H18" s="21">
        <f t="shared" si="1"/>
        <v>0</v>
      </c>
      <c r="I18" s="9" t="s">
        <v>30</v>
      </c>
      <c r="J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6" customFormat="1">
      <c r="A19" s="124"/>
      <c r="B19" s="122"/>
      <c r="C19" s="91" t="s">
        <v>20</v>
      </c>
      <c r="D19" s="27">
        <v>1</v>
      </c>
      <c r="E19" s="20">
        <f>D19+G18</f>
        <v>39592.767999999996</v>
      </c>
      <c r="F19" s="27">
        <f t="shared" si="3"/>
        <v>0</v>
      </c>
      <c r="G19" s="6">
        <f t="shared" si="0"/>
        <v>39592.767999999996</v>
      </c>
      <c r="H19" s="21">
        <f t="shared" si="1"/>
        <v>0</v>
      </c>
      <c r="I19" s="9" t="s">
        <v>30</v>
      </c>
      <c r="J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6" customFormat="1">
      <c r="A20" s="124"/>
      <c r="B20" s="122"/>
      <c r="C20" s="91" t="s">
        <v>21</v>
      </c>
      <c r="D20" s="27">
        <v>1</v>
      </c>
      <c r="E20" s="20">
        <f t="shared" si="2"/>
        <v>39593.767999999996</v>
      </c>
      <c r="F20" s="27">
        <f t="shared" si="3"/>
        <v>0</v>
      </c>
      <c r="G20" s="6">
        <f t="shared" si="0"/>
        <v>39593.767999999996</v>
      </c>
      <c r="H20" s="21">
        <f t="shared" si="1"/>
        <v>0</v>
      </c>
      <c r="I20" s="9" t="s">
        <v>30</v>
      </c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6" customFormat="1">
      <c r="A21" s="124"/>
      <c r="B21" s="122"/>
      <c r="C21" s="91" t="s">
        <v>22</v>
      </c>
      <c r="D21" s="27">
        <v>1</v>
      </c>
      <c r="E21" s="20">
        <f t="shared" si="2"/>
        <v>39594.767999999996</v>
      </c>
      <c r="F21" s="27">
        <f t="shared" si="3"/>
        <v>0</v>
      </c>
      <c r="G21" s="6">
        <f t="shared" si="0"/>
        <v>39594.767999999996</v>
      </c>
      <c r="H21" s="21">
        <f t="shared" si="1"/>
        <v>0</v>
      </c>
      <c r="I21" s="9" t="s">
        <v>30</v>
      </c>
      <c r="J21" s="2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6" customFormat="1" ht="15" thickBot="1">
      <c r="A22" s="124"/>
      <c r="B22" s="123"/>
      <c r="C22" s="92" t="s">
        <v>23</v>
      </c>
      <c r="D22" s="76">
        <v>1</v>
      </c>
      <c r="E22" s="24">
        <f t="shared" si="2"/>
        <v>39595.767999999996</v>
      </c>
      <c r="F22" s="76">
        <f t="shared" si="3"/>
        <v>0</v>
      </c>
      <c r="G22" s="8">
        <f t="shared" si="0"/>
        <v>39595.767999999996</v>
      </c>
      <c r="H22" s="25">
        <f t="shared" si="1"/>
        <v>0</v>
      </c>
      <c r="I22" s="63" t="s">
        <v>30</v>
      </c>
      <c r="J22" s="2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6" customFormat="1" ht="15" thickBot="1">
      <c r="A23" s="125"/>
      <c r="B23" s="14" t="s">
        <v>26</v>
      </c>
      <c r="C23" s="84" t="s">
        <v>12</v>
      </c>
      <c r="D23" s="85">
        <v>200</v>
      </c>
      <c r="E23" s="85">
        <f>D23</f>
        <v>200</v>
      </c>
      <c r="F23" s="85"/>
      <c r="G23" s="86">
        <f t="shared" si="0"/>
        <v>200</v>
      </c>
      <c r="H23" s="87">
        <f t="shared" si="1"/>
        <v>0</v>
      </c>
      <c r="I23" s="88" t="s">
        <v>30</v>
      </c>
      <c r="J23" s="8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29" customFormat="1">
      <c r="A24" s="28"/>
      <c r="B24" s="15"/>
      <c r="C24" s="15"/>
      <c r="D24" s="15"/>
      <c r="E24" s="15"/>
      <c r="F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29" customFormat="1"/>
    <row r="26" spans="1:25" s="29" customFormat="1" ht="27" hidden="1" customHeight="1">
      <c r="B26" s="47" t="s">
        <v>36</v>
      </c>
      <c r="C26" s="48">
        <f>SUM(D11:D23)</f>
        <v>39800</v>
      </c>
      <c r="D26" s="49">
        <f>SUM(D9:D10)</f>
        <v>159200</v>
      </c>
    </row>
    <row r="27" spans="1:25" s="29" customFormat="1" ht="25.95" hidden="1" customHeight="1">
      <c r="B27" s="50" t="s">
        <v>31</v>
      </c>
      <c r="C27" s="52" t="s">
        <v>32</v>
      </c>
      <c r="D27" s="53" t="s">
        <v>37</v>
      </c>
    </row>
    <row r="28" spans="1:25" s="29" customFormat="1" hidden="1">
      <c r="B28" s="44">
        <v>1</v>
      </c>
      <c r="C28" s="46"/>
      <c r="D28" s="68"/>
    </row>
    <row r="29" spans="1:25" s="11" customFormat="1" hidden="1">
      <c r="B29" s="44">
        <v>2</v>
      </c>
      <c r="C29" s="46"/>
      <c r="D29" s="70"/>
      <c r="G29" s="29"/>
    </row>
    <row r="30" spans="1:25" s="11" customFormat="1" hidden="1">
      <c r="B30" s="44">
        <v>3</v>
      </c>
      <c r="C30" s="46"/>
      <c r="D30" s="45"/>
    </row>
    <row r="31" spans="1:25" s="11" customFormat="1" hidden="1">
      <c r="B31" s="44">
        <v>4</v>
      </c>
      <c r="C31" s="46"/>
      <c r="D31" s="45"/>
    </row>
    <row r="32" spans="1:25" s="11" customFormat="1" hidden="1">
      <c r="B32" s="44">
        <v>5</v>
      </c>
      <c r="C32" s="46"/>
      <c r="D32" s="45"/>
    </row>
    <row r="33" spans="2:4" s="11" customFormat="1" hidden="1">
      <c r="B33" s="44">
        <v>6</v>
      </c>
      <c r="C33" s="46"/>
      <c r="D33" s="45"/>
    </row>
    <row r="34" spans="2:4" s="11" customFormat="1" hidden="1">
      <c r="B34" s="44">
        <v>7</v>
      </c>
      <c r="C34" s="46"/>
      <c r="D34" s="45"/>
    </row>
    <row r="35" spans="2:4" s="11" customFormat="1" hidden="1">
      <c r="B35" s="44">
        <v>8</v>
      </c>
      <c r="C35" s="46"/>
      <c r="D35" s="45"/>
    </row>
    <row r="36" spans="2:4" s="11" customFormat="1" hidden="1">
      <c r="B36" s="44">
        <v>9</v>
      </c>
      <c r="C36" s="46"/>
      <c r="D36" s="45"/>
    </row>
    <row r="37" spans="2:4" s="11" customFormat="1" hidden="1">
      <c r="B37" s="44">
        <v>10</v>
      </c>
      <c r="C37" s="46"/>
      <c r="D37" s="45"/>
    </row>
    <row r="38" spans="2:4" s="11" customFormat="1" hidden="1">
      <c r="B38" s="44">
        <v>11</v>
      </c>
      <c r="C38" s="46"/>
      <c r="D38" s="45"/>
    </row>
    <row r="39" spans="2:4" s="11" customFormat="1" hidden="1">
      <c r="B39" s="44">
        <v>12</v>
      </c>
      <c r="C39" s="46"/>
      <c r="D39" s="45"/>
    </row>
    <row r="40" spans="2:4" s="11" customFormat="1" hidden="1">
      <c r="B40" s="54" t="s">
        <v>33</v>
      </c>
      <c r="C40" s="51">
        <f>SUM(C28:C38)</f>
        <v>0</v>
      </c>
      <c r="D40" s="51">
        <f>SUM(D28:D38)</f>
        <v>0</v>
      </c>
    </row>
    <row r="41" spans="2:4" s="11" customFormat="1" hidden="1">
      <c r="B41" s="54" t="s">
        <v>35</v>
      </c>
      <c r="C41" s="55">
        <f>+C26-C40</f>
        <v>39800</v>
      </c>
      <c r="D41" s="57">
        <f>+D26-D40</f>
        <v>159200</v>
      </c>
    </row>
    <row r="42" spans="2:4" s="11" customFormat="1" hidden="1">
      <c r="B42" s="54" t="s">
        <v>34</v>
      </c>
      <c r="C42" s="56">
        <f>+C40/C26</f>
        <v>0</v>
      </c>
      <c r="D42" s="58">
        <f>+D40/D26</f>
        <v>0</v>
      </c>
    </row>
    <row r="43" spans="2:4" s="11" customFormat="1" hidden="1"/>
    <row r="44" spans="2:4" s="11" customFormat="1" hidden="1"/>
    <row r="45" spans="2:4" s="11" customFormat="1" hidden="1"/>
    <row r="46" spans="2:4" s="11" customFormat="1"/>
    <row r="47" spans="2:4" s="11" customFormat="1"/>
    <row r="48" spans="2:4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</sheetData>
  <mergeCells count="4">
    <mergeCell ref="A2:J3"/>
    <mergeCell ref="B11:B22"/>
    <mergeCell ref="A7:A23"/>
    <mergeCell ref="D4:F4"/>
  </mergeCells>
  <conditionalFormatting sqref="H7:H23">
    <cfRule type="cellIs" dxfId="0" priority="5" operator="greaterThan">
      <formula>0.95</formula>
    </cfRule>
  </conditionalFormatting>
  <conditionalFormatting sqref="C28:C39">
    <cfRule type="dataBar" priority="4">
      <dataBar>
        <cfvo type="min" val="0"/>
        <cfvo type="max" val="0"/>
        <color rgb="FF63C384"/>
      </dataBar>
    </cfRule>
  </conditionalFormatting>
  <conditionalFormatting sqref="D28:D39">
    <cfRule type="dataBar" priority="3">
      <dataBar>
        <cfvo type="min" val="0"/>
        <cfvo type="max" val="0"/>
        <color rgb="FFFF555A"/>
      </dataBar>
    </cfRule>
  </conditionalFormatting>
  <conditionalFormatting sqref="F9:F10">
    <cfRule type="dataBar" priority="2">
      <dataBar>
        <cfvo type="min" val="0"/>
        <cfvo type="max" val="0"/>
        <color rgb="FFFF555A"/>
      </dataBar>
    </cfRule>
  </conditionalFormatting>
  <conditionalFormatting sqref="F11:F13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B1:AQ128"/>
  <sheetViews>
    <sheetView showGridLines="0" tabSelected="1" topLeftCell="T100" zoomScale="62" zoomScaleNormal="62" workbookViewId="0">
      <selection activeCell="AE134" sqref="AE134"/>
    </sheetView>
  </sheetViews>
  <sheetFormatPr baseColWidth="10" defaultRowHeight="14.4"/>
  <cols>
    <col min="2" max="2" width="17.5546875" bestFit="1" customWidth="1"/>
    <col min="3" max="3" width="12.21875" customWidth="1"/>
    <col min="4" max="4" width="13.5546875" bestFit="1" customWidth="1"/>
    <col min="5" max="5" width="13.88671875" customWidth="1"/>
    <col min="6" max="6" width="15.109375" bestFit="1" customWidth="1"/>
    <col min="7" max="7" width="14.33203125" bestFit="1" customWidth="1"/>
    <col min="8" max="8" width="19.109375" customWidth="1"/>
    <col min="9" max="10" width="12.5546875" bestFit="1" customWidth="1"/>
    <col min="11" max="11" width="9.33203125" customWidth="1"/>
    <col min="12" max="12" width="7.88671875" customWidth="1"/>
    <col min="13" max="13" width="17.6640625" customWidth="1"/>
    <col min="14" max="14" width="20.88671875" bestFit="1" customWidth="1"/>
    <col min="15" max="15" width="11.88671875" bestFit="1" customWidth="1"/>
    <col min="25" max="30" width="9" customWidth="1"/>
    <col min="31" max="31" width="13.33203125" customWidth="1"/>
    <col min="32" max="32" width="9" customWidth="1"/>
  </cols>
  <sheetData>
    <row r="1" spans="2:43" s="1" customFormat="1"/>
    <row r="2" spans="2:43" s="1" customFormat="1">
      <c r="B2" s="127" t="s">
        <v>82</v>
      </c>
      <c r="C2" s="127"/>
      <c r="D2" s="127"/>
      <c r="E2" s="127"/>
    </row>
    <row r="3" spans="2:43">
      <c r="B3" s="103" t="s">
        <v>103</v>
      </c>
      <c r="C3" s="104" t="s">
        <v>76</v>
      </c>
      <c r="D3" s="104" t="s">
        <v>45</v>
      </c>
      <c r="E3" s="104" t="s">
        <v>46</v>
      </c>
      <c r="F3" s="1"/>
      <c r="G3" s="1"/>
      <c r="H3" s="1"/>
      <c r="I3" s="1"/>
      <c r="J3" s="1"/>
    </row>
    <row r="4" spans="2:43">
      <c r="B4" s="103">
        <v>1</v>
      </c>
      <c r="C4" s="20"/>
      <c r="D4" s="20">
        <v>0.15</v>
      </c>
      <c r="E4" s="20">
        <v>0.15</v>
      </c>
      <c r="F4" s="1"/>
      <c r="G4" s="1"/>
      <c r="H4" s="1"/>
      <c r="I4" s="1"/>
    </row>
    <row r="5" spans="2:43">
      <c r="B5" s="106">
        <v>4</v>
      </c>
      <c r="C5" s="20">
        <v>0.84</v>
      </c>
      <c r="D5" s="20">
        <v>143.292</v>
      </c>
      <c r="E5" s="20">
        <v>144.13200000000001</v>
      </c>
      <c r="F5" s="1"/>
      <c r="G5" s="1"/>
      <c r="H5" s="1"/>
      <c r="I5" s="1"/>
    </row>
    <row r="6" spans="2:43">
      <c r="B6" s="106">
        <v>5</v>
      </c>
      <c r="C6" s="20"/>
      <c r="D6" s="20">
        <v>0.83000000000000007</v>
      </c>
      <c r="E6" s="20">
        <v>0.83000000000000007</v>
      </c>
      <c r="F6" s="1"/>
      <c r="G6" s="1"/>
      <c r="H6" s="1"/>
      <c r="I6" s="1"/>
    </row>
    <row r="7" spans="2:43">
      <c r="B7" s="106">
        <v>7</v>
      </c>
      <c r="C7" s="20"/>
      <c r="D7" s="20">
        <v>0.19500000000000001</v>
      </c>
      <c r="E7" s="20">
        <v>0.19500000000000001</v>
      </c>
    </row>
    <row r="8" spans="2:43">
      <c r="B8" s="105">
        <v>8</v>
      </c>
      <c r="C8" s="107"/>
      <c r="D8" s="107">
        <v>5.2409999999999988</v>
      </c>
      <c r="E8" s="107">
        <v>5.2409999999999988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</row>
    <row r="9" spans="2:43">
      <c r="B9" s="103">
        <v>14</v>
      </c>
      <c r="C9" s="108"/>
      <c r="D9" s="108">
        <v>1.7000000000000001E-2</v>
      </c>
      <c r="E9" s="108">
        <v>1.7000000000000001E-2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</row>
    <row r="10" spans="2:43">
      <c r="B10" s="103" t="s">
        <v>46</v>
      </c>
      <c r="C10" s="103">
        <v>0.84</v>
      </c>
      <c r="D10" s="103">
        <v>149.72499999999999</v>
      </c>
      <c r="E10" s="103">
        <v>150.565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</row>
    <row r="11" spans="2:43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</row>
    <row r="12" spans="2:43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</row>
    <row r="13" spans="2:43">
      <c r="B13" s="127" t="s">
        <v>102</v>
      </c>
      <c r="C13" s="127"/>
      <c r="D13" s="127"/>
      <c r="E13" s="127"/>
      <c r="F13" s="127"/>
      <c r="G13" s="127"/>
      <c r="H13" s="127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</row>
    <row r="14" spans="2:43">
      <c r="B14" s="127"/>
      <c r="C14" s="127"/>
      <c r="D14" s="127"/>
      <c r="E14" s="127"/>
      <c r="F14" s="127"/>
      <c r="G14" s="127"/>
      <c r="H14" s="127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2:43">
      <c r="B15" s="103" t="s">
        <v>103</v>
      </c>
      <c r="C15" s="103" t="s">
        <v>47</v>
      </c>
      <c r="D15" s="103" t="s">
        <v>76</v>
      </c>
      <c r="E15" s="103" t="s">
        <v>48</v>
      </c>
      <c r="F15" s="103" t="s">
        <v>49</v>
      </c>
      <c r="G15" s="103" t="s">
        <v>45</v>
      </c>
      <c r="H15" s="103" t="s">
        <v>46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2:43">
      <c r="B16" s="103">
        <v>4</v>
      </c>
      <c r="C16" s="44"/>
      <c r="D16" s="44">
        <v>5.2850000000000001</v>
      </c>
      <c r="E16" s="44"/>
      <c r="F16" s="44">
        <v>0.41500000000000004</v>
      </c>
      <c r="G16" s="44">
        <v>1E-3</v>
      </c>
      <c r="H16" s="44">
        <v>5.7010000000000005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2:43">
      <c r="B17" s="103">
        <v>5</v>
      </c>
      <c r="C17" s="44">
        <v>7.0000000000000001E-3</v>
      </c>
      <c r="D17" s="44"/>
      <c r="E17" s="44">
        <v>0.18</v>
      </c>
      <c r="F17" s="44"/>
      <c r="G17" s="44"/>
      <c r="H17" s="44">
        <v>0.187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2:43">
      <c r="B18" s="103">
        <v>6</v>
      </c>
      <c r="C18" s="44"/>
      <c r="D18" s="44"/>
      <c r="E18" s="44">
        <v>0.1</v>
      </c>
      <c r="F18" s="44"/>
      <c r="G18" s="44"/>
      <c r="H18" s="44">
        <v>0.1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2:43">
      <c r="B19" s="103" t="s">
        <v>46</v>
      </c>
      <c r="C19" s="103">
        <v>7.0000000000000001E-3</v>
      </c>
      <c r="D19" s="103">
        <v>5.2850000000000001</v>
      </c>
      <c r="E19" s="103">
        <v>0.28000000000000003</v>
      </c>
      <c r="F19" s="103">
        <v>0.41500000000000004</v>
      </c>
      <c r="G19" s="103">
        <v>1E-3</v>
      </c>
      <c r="H19" s="103">
        <v>5.9880000000000004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</row>
    <row r="20" spans="2:43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2:43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</row>
    <row r="22" spans="2:43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</row>
    <row r="23" spans="2:43">
      <c r="B23" s="128" t="s">
        <v>108</v>
      </c>
      <c r="C23" s="129"/>
      <c r="D23" s="129"/>
      <c r="E23" s="129"/>
      <c r="F23" s="129"/>
      <c r="G23" s="130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</row>
    <row r="24" spans="2:43">
      <c r="B24" s="103" t="s">
        <v>103</v>
      </c>
      <c r="C24" s="103" t="s">
        <v>104</v>
      </c>
      <c r="D24" s="103" t="s">
        <v>105</v>
      </c>
      <c r="E24" s="103" t="s">
        <v>106</v>
      </c>
      <c r="F24" s="103" t="s">
        <v>107</v>
      </c>
      <c r="G24" s="103" t="s">
        <v>46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2:43">
      <c r="B25" s="44">
        <v>1</v>
      </c>
      <c r="C25" s="44">
        <v>4.1000000000000002E-2</v>
      </c>
      <c r="D25" s="44">
        <v>0.109</v>
      </c>
      <c r="E25" s="44"/>
      <c r="F25" s="44"/>
      <c r="G25" s="103">
        <v>0.15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2:43">
      <c r="B26" s="44">
        <v>4</v>
      </c>
      <c r="C26" s="44">
        <v>6.5000000000000002E-2</v>
      </c>
      <c r="D26" s="44">
        <v>0.3</v>
      </c>
      <c r="E26" s="44">
        <v>23.768999999999998</v>
      </c>
      <c r="F26" s="44">
        <v>125.69900000000001</v>
      </c>
      <c r="G26" s="103">
        <v>149.833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2:43">
      <c r="B27" s="44">
        <v>5</v>
      </c>
      <c r="C27" s="44">
        <v>7.0000000000000001E-3</v>
      </c>
      <c r="D27" s="44">
        <v>0.18</v>
      </c>
      <c r="E27" s="44">
        <v>0.05</v>
      </c>
      <c r="F27" s="44">
        <v>0.78</v>
      </c>
      <c r="G27" s="103">
        <v>1.0169999999999999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2:43">
      <c r="B28" s="44">
        <v>6</v>
      </c>
      <c r="C28" s="44">
        <v>0.1</v>
      </c>
      <c r="D28" s="44"/>
      <c r="E28" s="44"/>
      <c r="F28" s="44"/>
      <c r="G28" s="103">
        <v>0.1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</row>
    <row r="29" spans="2:43">
      <c r="B29" s="44">
        <v>7</v>
      </c>
      <c r="C29" s="44"/>
      <c r="D29" s="44"/>
      <c r="E29" s="44">
        <v>0.09</v>
      </c>
      <c r="F29" s="44">
        <v>0.105</v>
      </c>
      <c r="G29" s="103">
        <v>0.19500000000000001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2:43">
      <c r="B30" s="44">
        <v>8</v>
      </c>
      <c r="C30" s="44">
        <v>4.8640000000000008</v>
      </c>
      <c r="D30" s="44">
        <v>0.24199999999999999</v>
      </c>
      <c r="E30" s="44">
        <v>0.11000000000000001</v>
      </c>
      <c r="F30" s="44">
        <v>2.5000000000000001E-2</v>
      </c>
      <c r="G30" s="103">
        <v>5.2410000000000014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</row>
    <row r="31" spans="2:43">
      <c r="B31" s="44">
        <v>14</v>
      </c>
      <c r="C31" s="44">
        <v>1.7000000000000001E-2</v>
      </c>
      <c r="D31" s="44"/>
      <c r="E31" s="44"/>
      <c r="F31" s="44"/>
      <c r="G31" s="103">
        <v>1.7000000000000001E-2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</row>
    <row r="32" spans="2:43">
      <c r="B32" s="103" t="s">
        <v>46</v>
      </c>
      <c r="C32" s="103">
        <v>5.0940000000000012</v>
      </c>
      <c r="D32" s="103">
        <v>0.83099999999999996</v>
      </c>
      <c r="E32" s="103">
        <v>24.018999999999998</v>
      </c>
      <c r="F32" s="103">
        <v>126.60900000000002</v>
      </c>
      <c r="G32" s="103">
        <v>156.553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</row>
    <row r="33" spans="2:43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</row>
    <row r="34" spans="2:43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2:43">
      <c r="B35" s="95" t="s">
        <v>543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2:43">
      <c r="B36" s="136" t="s">
        <v>50</v>
      </c>
      <c r="C36" s="136" t="s">
        <v>44</v>
      </c>
      <c r="D36" s="136" t="s">
        <v>109</v>
      </c>
      <c r="E36" s="136" t="s">
        <v>110</v>
      </c>
      <c r="F36" s="136" t="s">
        <v>111</v>
      </c>
      <c r="G36" s="136" t="s">
        <v>112</v>
      </c>
      <c r="H36" s="136" t="s">
        <v>113</v>
      </c>
      <c r="I36" s="136" t="s">
        <v>114</v>
      </c>
      <c r="J36" s="136" t="s">
        <v>115</v>
      </c>
      <c r="K36" s="136" t="s">
        <v>116</v>
      </c>
      <c r="L36" s="136" t="s">
        <v>117</v>
      </c>
      <c r="M36" s="136" t="s">
        <v>118</v>
      </c>
      <c r="N36" s="136" t="s">
        <v>119</v>
      </c>
      <c r="O36" s="136" t="s">
        <v>120</v>
      </c>
      <c r="P36" s="136" t="s">
        <v>121</v>
      </c>
      <c r="Q36" s="136" t="s">
        <v>122</v>
      </c>
      <c r="R36" s="136" t="s">
        <v>123</v>
      </c>
      <c r="S36" s="136" t="s">
        <v>124</v>
      </c>
      <c r="T36" s="136" t="s">
        <v>125</v>
      </c>
      <c r="U36" s="136" t="s">
        <v>52</v>
      </c>
      <c r="V36" s="136" t="s">
        <v>126</v>
      </c>
      <c r="W36" s="136" t="s">
        <v>127</v>
      </c>
      <c r="X36" s="136" t="s">
        <v>128</v>
      </c>
      <c r="Y36" s="136" t="s">
        <v>129</v>
      </c>
      <c r="Z36" s="136" t="s">
        <v>57</v>
      </c>
      <c r="AA36" s="136" t="s">
        <v>130</v>
      </c>
      <c r="AB36" s="136" t="s">
        <v>82</v>
      </c>
      <c r="AC36" s="136" t="s">
        <v>131</v>
      </c>
      <c r="AD36" s="136" t="s">
        <v>73</v>
      </c>
      <c r="AE36" s="136" t="s">
        <v>59</v>
      </c>
      <c r="AF36" s="136" t="s">
        <v>74</v>
      </c>
      <c r="AG36" s="136" t="s">
        <v>83</v>
      </c>
      <c r="AH36" s="136" t="s">
        <v>84</v>
      </c>
      <c r="AI36" s="136" t="s">
        <v>85</v>
      </c>
      <c r="AJ36" s="136" t="s">
        <v>86</v>
      </c>
      <c r="AK36" s="136" t="s">
        <v>87</v>
      </c>
      <c r="AL36" s="136" t="s">
        <v>88</v>
      </c>
      <c r="AM36" s="136" t="s">
        <v>75</v>
      </c>
      <c r="AN36" s="136" t="s">
        <v>55</v>
      </c>
      <c r="AO36" s="136" t="s">
        <v>89</v>
      </c>
      <c r="AP36" s="136" t="s">
        <v>90</v>
      </c>
      <c r="AQ36" s="136" t="s">
        <v>91</v>
      </c>
    </row>
    <row r="37" spans="2:43">
      <c r="B37" s="1">
        <v>2019</v>
      </c>
      <c r="C37" s="1">
        <v>1</v>
      </c>
      <c r="D37" s="1">
        <v>15395547</v>
      </c>
      <c r="E37" s="1" t="s">
        <v>132</v>
      </c>
      <c r="F37" s="1">
        <v>2</v>
      </c>
      <c r="G37" s="1" t="s">
        <v>66</v>
      </c>
      <c r="H37" s="1">
        <v>965088</v>
      </c>
      <c r="I37" s="1" t="s">
        <v>133</v>
      </c>
      <c r="J37" s="1">
        <v>8.36</v>
      </c>
      <c r="K37" s="1">
        <v>7.5</v>
      </c>
      <c r="L37" s="1">
        <v>15</v>
      </c>
      <c r="M37" s="1" t="s">
        <v>134</v>
      </c>
      <c r="N37" s="1" t="s">
        <v>135</v>
      </c>
      <c r="O37" s="1" t="s">
        <v>136</v>
      </c>
      <c r="P37" s="1">
        <v>12</v>
      </c>
      <c r="Q37" s="1">
        <v>1</v>
      </c>
      <c r="R37" s="1">
        <v>2019</v>
      </c>
      <c r="S37" s="1" t="s">
        <v>137</v>
      </c>
      <c r="T37" s="1">
        <v>0</v>
      </c>
      <c r="U37" s="1">
        <v>4</v>
      </c>
      <c r="V37" s="1" t="s">
        <v>138</v>
      </c>
      <c r="W37" s="1" t="s">
        <v>139</v>
      </c>
      <c r="X37" s="1" t="s">
        <v>140</v>
      </c>
      <c r="Y37" s="1" t="s">
        <v>49</v>
      </c>
      <c r="Z37" s="1" t="s">
        <v>63</v>
      </c>
      <c r="AA37" s="1" t="s">
        <v>92</v>
      </c>
      <c r="AB37" s="1" t="s">
        <v>98</v>
      </c>
      <c r="AC37" s="1" t="s">
        <v>141</v>
      </c>
      <c r="AD37" s="1">
        <v>1.4999999999999999E-2</v>
      </c>
      <c r="AE37" s="1">
        <v>1.4999999999999999E-2</v>
      </c>
      <c r="AF37" s="1">
        <v>1</v>
      </c>
      <c r="AG37" s="1" t="s">
        <v>93</v>
      </c>
      <c r="AH37" s="1">
        <v>110</v>
      </c>
      <c r="AI37" s="1">
        <v>4</v>
      </c>
      <c r="AJ37" s="1" t="s">
        <v>94</v>
      </c>
      <c r="AK37" s="1" t="s">
        <v>142</v>
      </c>
      <c r="AL37" s="1">
        <v>4</v>
      </c>
      <c r="AM37" s="1">
        <v>7874</v>
      </c>
      <c r="AN37" s="1" t="s">
        <v>143</v>
      </c>
      <c r="AO37" s="1">
        <v>55555555</v>
      </c>
      <c r="AP37" s="1" t="s">
        <v>144</v>
      </c>
      <c r="AQ37" s="1" t="s">
        <v>99</v>
      </c>
    </row>
    <row r="38" spans="2:43">
      <c r="B38" s="1">
        <v>2019</v>
      </c>
      <c r="C38" s="1">
        <v>1</v>
      </c>
      <c r="D38" s="1">
        <v>15398021</v>
      </c>
      <c r="E38" s="1" t="s">
        <v>132</v>
      </c>
      <c r="F38" s="1">
        <v>1</v>
      </c>
      <c r="G38" s="1" t="s">
        <v>66</v>
      </c>
      <c r="H38" s="1">
        <v>125691</v>
      </c>
      <c r="I38" s="1" t="s">
        <v>145</v>
      </c>
      <c r="J38" s="1">
        <v>8.6</v>
      </c>
      <c r="K38" s="1">
        <v>7.5</v>
      </c>
      <c r="L38" s="1">
        <v>5</v>
      </c>
      <c r="M38" s="1" t="s">
        <v>146</v>
      </c>
      <c r="N38" s="1" t="s">
        <v>147</v>
      </c>
      <c r="O38" s="1" t="s">
        <v>148</v>
      </c>
      <c r="P38" s="1">
        <v>20</v>
      </c>
      <c r="Q38" s="1">
        <v>1</v>
      </c>
      <c r="R38" s="1">
        <v>2019</v>
      </c>
      <c r="S38" s="1" t="s">
        <v>149</v>
      </c>
      <c r="T38" s="1">
        <v>0</v>
      </c>
      <c r="U38" s="1">
        <v>8</v>
      </c>
      <c r="V38" s="1" t="s">
        <v>150</v>
      </c>
      <c r="W38" s="1" t="s">
        <v>151</v>
      </c>
      <c r="X38" s="1" t="s">
        <v>152</v>
      </c>
      <c r="Y38" s="1" t="s">
        <v>45</v>
      </c>
      <c r="Z38" s="1" t="s">
        <v>63</v>
      </c>
      <c r="AA38" s="1" t="s">
        <v>92</v>
      </c>
      <c r="AB38" s="1" t="s">
        <v>92</v>
      </c>
      <c r="AC38" s="1" t="s">
        <v>153</v>
      </c>
      <c r="AD38" s="1">
        <v>0.04</v>
      </c>
      <c r="AE38" s="1">
        <v>4.3999999999999997E-2</v>
      </c>
      <c r="AF38" s="1">
        <v>1.1000000000000001</v>
      </c>
      <c r="AG38" s="1" t="s">
        <v>93</v>
      </c>
      <c r="AH38" s="1">
        <v>114</v>
      </c>
      <c r="AI38" s="1">
        <v>8</v>
      </c>
      <c r="AJ38" s="1" t="s">
        <v>94</v>
      </c>
      <c r="AK38" s="1" t="s">
        <v>154</v>
      </c>
      <c r="AL38" s="1">
        <v>8</v>
      </c>
      <c r="AM38" s="1">
        <v>934920</v>
      </c>
      <c r="AN38" s="1" t="s">
        <v>155</v>
      </c>
      <c r="AO38" s="1">
        <v>1978</v>
      </c>
      <c r="AP38" s="1" t="s">
        <v>96</v>
      </c>
      <c r="AQ38" s="1" t="s">
        <v>97</v>
      </c>
    </row>
    <row r="39" spans="2:43">
      <c r="B39" s="1">
        <v>2019</v>
      </c>
      <c r="C39" s="1">
        <v>1</v>
      </c>
      <c r="D39" s="1">
        <v>15400773</v>
      </c>
      <c r="E39" s="1" t="s">
        <v>132</v>
      </c>
      <c r="F39" s="1">
        <v>2</v>
      </c>
      <c r="G39" s="1" t="s">
        <v>66</v>
      </c>
      <c r="H39" s="1">
        <v>960100</v>
      </c>
      <c r="I39" s="1" t="s">
        <v>156</v>
      </c>
      <c r="J39" s="1">
        <v>8.06</v>
      </c>
      <c r="K39" s="1">
        <v>8</v>
      </c>
      <c r="L39" s="1">
        <v>5</v>
      </c>
      <c r="M39" s="1" t="s">
        <v>157</v>
      </c>
      <c r="N39" s="1" t="s">
        <v>158</v>
      </c>
      <c r="O39" s="1" t="s">
        <v>159</v>
      </c>
      <c r="P39" s="1">
        <v>28</v>
      </c>
      <c r="Q39" s="1">
        <v>1</v>
      </c>
      <c r="R39" s="1">
        <v>2019</v>
      </c>
      <c r="S39" s="1" t="s">
        <v>160</v>
      </c>
      <c r="T39" s="1">
        <v>0</v>
      </c>
      <c r="U39" s="1">
        <v>8</v>
      </c>
      <c r="V39" s="1" t="s">
        <v>150</v>
      </c>
      <c r="W39" s="1" t="s">
        <v>161</v>
      </c>
      <c r="X39" s="1" t="s">
        <v>162</v>
      </c>
      <c r="Y39" s="1" t="s">
        <v>45</v>
      </c>
      <c r="Z39" s="1" t="s">
        <v>63</v>
      </c>
      <c r="AA39" s="1" t="s">
        <v>92</v>
      </c>
      <c r="AB39" s="1" t="s">
        <v>92</v>
      </c>
      <c r="AC39" s="1" t="s">
        <v>141</v>
      </c>
      <c r="AD39" s="1">
        <v>1.4999999999999999E-2</v>
      </c>
      <c r="AE39" s="1">
        <v>1.4999999999999999E-2</v>
      </c>
      <c r="AF39" s="1">
        <v>1</v>
      </c>
      <c r="AG39" s="1" t="s">
        <v>93</v>
      </c>
      <c r="AH39" s="1">
        <v>114</v>
      </c>
      <c r="AI39" s="1">
        <v>8</v>
      </c>
      <c r="AJ39" s="1" t="s">
        <v>94</v>
      </c>
      <c r="AK39" s="1" t="s">
        <v>163</v>
      </c>
      <c r="AL39" s="1">
        <v>8</v>
      </c>
      <c r="AM39" s="1">
        <v>18375</v>
      </c>
      <c r="AN39" s="1" t="s">
        <v>164</v>
      </c>
      <c r="AO39" s="1">
        <v>9999999</v>
      </c>
      <c r="AP39" s="1" t="s">
        <v>165</v>
      </c>
      <c r="AQ39" s="1" t="s">
        <v>99</v>
      </c>
    </row>
    <row r="40" spans="2:43">
      <c r="B40" s="1">
        <v>2019</v>
      </c>
      <c r="C40" s="1">
        <v>1</v>
      </c>
      <c r="D40" s="1">
        <v>15400858</v>
      </c>
      <c r="E40" s="1" t="s">
        <v>132</v>
      </c>
      <c r="F40" s="1">
        <v>1</v>
      </c>
      <c r="G40" s="1" t="s">
        <v>66</v>
      </c>
      <c r="H40" s="1">
        <v>4882</v>
      </c>
      <c r="I40" s="1" t="s">
        <v>166</v>
      </c>
      <c r="J40" s="1">
        <v>4.68</v>
      </c>
      <c r="K40" s="1">
        <v>5</v>
      </c>
      <c r="L40" s="1">
        <v>1</v>
      </c>
      <c r="M40" s="1" t="s">
        <v>167</v>
      </c>
      <c r="N40" s="1" t="s">
        <v>147</v>
      </c>
      <c r="O40" s="1" t="s">
        <v>168</v>
      </c>
      <c r="P40" s="1">
        <v>28</v>
      </c>
      <c r="Q40" s="1">
        <v>1</v>
      </c>
      <c r="R40" s="1">
        <v>2019</v>
      </c>
      <c r="S40" s="1" t="s">
        <v>169</v>
      </c>
      <c r="T40" s="1">
        <v>0</v>
      </c>
      <c r="U40" s="1">
        <v>8</v>
      </c>
      <c r="V40" s="1" t="s">
        <v>150</v>
      </c>
      <c r="W40" s="1" t="s">
        <v>151</v>
      </c>
      <c r="X40" s="1" t="s">
        <v>152</v>
      </c>
      <c r="Y40" s="1" t="s">
        <v>45</v>
      </c>
      <c r="Z40" s="1" t="s">
        <v>63</v>
      </c>
      <c r="AA40" s="1" t="s">
        <v>92</v>
      </c>
      <c r="AB40" s="1" t="s">
        <v>92</v>
      </c>
      <c r="AC40" s="1" t="s">
        <v>141</v>
      </c>
      <c r="AD40" s="1">
        <v>0.03</v>
      </c>
      <c r="AE40" s="1">
        <v>0.03</v>
      </c>
      <c r="AF40" s="1">
        <v>1</v>
      </c>
      <c r="AG40" s="1" t="s">
        <v>93</v>
      </c>
      <c r="AH40" s="1">
        <v>114</v>
      </c>
      <c r="AI40" s="1">
        <v>8</v>
      </c>
      <c r="AJ40" s="1" t="s">
        <v>94</v>
      </c>
      <c r="AK40" s="1" t="s">
        <v>154</v>
      </c>
      <c r="AL40" s="1">
        <v>8</v>
      </c>
      <c r="AM40" s="1">
        <v>18644</v>
      </c>
      <c r="AN40" s="1" t="s">
        <v>170</v>
      </c>
      <c r="AO40" s="1">
        <v>1978</v>
      </c>
      <c r="AP40" s="1" t="s">
        <v>96</v>
      </c>
      <c r="AQ40" s="1" t="s">
        <v>97</v>
      </c>
    </row>
    <row r="41" spans="2:43">
      <c r="B41" s="1">
        <v>2019</v>
      </c>
      <c r="C41" s="1">
        <v>2</v>
      </c>
      <c r="D41" s="1">
        <v>15406664</v>
      </c>
      <c r="E41" s="1" t="s">
        <v>132</v>
      </c>
      <c r="F41" s="1">
        <v>2</v>
      </c>
      <c r="G41" s="1" t="s">
        <v>66</v>
      </c>
      <c r="H41" s="1">
        <v>964936</v>
      </c>
      <c r="I41" s="1" t="s">
        <v>171</v>
      </c>
      <c r="J41" s="1">
        <v>7.2</v>
      </c>
      <c r="K41" s="1">
        <v>5</v>
      </c>
      <c r="L41" s="1">
        <v>5</v>
      </c>
      <c r="M41" s="1" t="s">
        <v>172</v>
      </c>
      <c r="N41" s="1" t="s">
        <v>158</v>
      </c>
      <c r="O41" s="1" t="s">
        <v>173</v>
      </c>
      <c r="P41" s="1">
        <v>11</v>
      </c>
      <c r="Q41" s="1">
        <v>2</v>
      </c>
      <c r="R41" s="1">
        <v>2019</v>
      </c>
      <c r="S41" s="1" t="s">
        <v>174</v>
      </c>
      <c r="T41" s="1">
        <v>0</v>
      </c>
      <c r="U41" s="1">
        <v>8</v>
      </c>
      <c r="V41" s="1" t="s">
        <v>150</v>
      </c>
      <c r="W41" s="1" t="s">
        <v>161</v>
      </c>
      <c r="X41" s="1" t="s">
        <v>162</v>
      </c>
      <c r="Y41" s="1" t="s">
        <v>45</v>
      </c>
      <c r="Z41" s="1" t="s">
        <v>63</v>
      </c>
      <c r="AA41" s="1" t="s">
        <v>92</v>
      </c>
      <c r="AB41" s="1" t="s">
        <v>92</v>
      </c>
      <c r="AC41" s="1" t="s">
        <v>141</v>
      </c>
      <c r="AD41" s="1">
        <v>1.4999999999999999E-2</v>
      </c>
      <c r="AE41" s="1">
        <v>1.4999999999999999E-2</v>
      </c>
      <c r="AF41" s="1">
        <v>1</v>
      </c>
      <c r="AG41" s="1" t="s">
        <v>93</v>
      </c>
      <c r="AH41" s="1">
        <v>114</v>
      </c>
      <c r="AI41" s="1">
        <v>8</v>
      </c>
      <c r="AJ41" s="1" t="s">
        <v>94</v>
      </c>
      <c r="AK41" s="1" t="s">
        <v>163</v>
      </c>
      <c r="AL41" s="1">
        <v>8</v>
      </c>
      <c r="AM41" s="1">
        <v>936374</v>
      </c>
      <c r="AN41" s="1" t="s">
        <v>175</v>
      </c>
      <c r="AO41" s="1">
        <v>9999999</v>
      </c>
      <c r="AP41" s="1" t="s">
        <v>165</v>
      </c>
      <c r="AQ41" s="1" t="s">
        <v>99</v>
      </c>
    </row>
    <row r="42" spans="2:43">
      <c r="B42" s="1">
        <v>2019</v>
      </c>
      <c r="C42" s="1">
        <v>2</v>
      </c>
      <c r="D42" s="1">
        <v>15411984</v>
      </c>
      <c r="E42" s="1" t="s">
        <v>132</v>
      </c>
      <c r="F42" s="1">
        <v>2</v>
      </c>
      <c r="G42" s="1" t="s">
        <v>66</v>
      </c>
      <c r="H42" s="1">
        <v>960100</v>
      </c>
      <c r="I42" s="1" t="s">
        <v>156</v>
      </c>
      <c r="J42" s="1">
        <v>8.06</v>
      </c>
      <c r="K42" s="1">
        <v>8</v>
      </c>
      <c r="L42" s="1">
        <v>5</v>
      </c>
      <c r="M42" s="1" t="s">
        <v>157</v>
      </c>
      <c r="N42" s="1" t="s">
        <v>158</v>
      </c>
      <c r="O42" s="1" t="s">
        <v>176</v>
      </c>
      <c r="P42" s="1">
        <v>25</v>
      </c>
      <c r="Q42" s="1">
        <v>2</v>
      </c>
      <c r="R42" s="1">
        <v>2019</v>
      </c>
      <c r="S42" s="1" t="s">
        <v>177</v>
      </c>
      <c r="T42" s="1">
        <v>0</v>
      </c>
      <c r="U42" s="1">
        <v>8</v>
      </c>
      <c r="V42" s="1" t="s">
        <v>150</v>
      </c>
      <c r="W42" s="1" t="s">
        <v>161</v>
      </c>
      <c r="X42" s="1" t="s">
        <v>162</v>
      </c>
      <c r="Y42" s="1" t="s">
        <v>45</v>
      </c>
      <c r="Z42" s="1" t="s">
        <v>63</v>
      </c>
      <c r="AA42" s="1" t="s">
        <v>92</v>
      </c>
      <c r="AB42" s="1" t="s">
        <v>92</v>
      </c>
      <c r="AC42" s="1" t="s">
        <v>141</v>
      </c>
      <c r="AD42" s="1">
        <v>1.4999999999999999E-2</v>
      </c>
      <c r="AE42" s="1">
        <v>1.4999999999999999E-2</v>
      </c>
      <c r="AF42" s="1">
        <v>1</v>
      </c>
      <c r="AG42" s="1" t="s">
        <v>93</v>
      </c>
      <c r="AH42" s="1">
        <v>114</v>
      </c>
      <c r="AI42" s="1">
        <v>8</v>
      </c>
      <c r="AJ42" s="1" t="s">
        <v>94</v>
      </c>
      <c r="AK42" s="1" t="s">
        <v>163</v>
      </c>
      <c r="AL42" s="1">
        <v>8</v>
      </c>
      <c r="AM42" s="1">
        <v>18375</v>
      </c>
      <c r="AN42" s="1" t="s">
        <v>164</v>
      </c>
      <c r="AO42" s="1">
        <v>9999999</v>
      </c>
      <c r="AP42" s="1" t="s">
        <v>165</v>
      </c>
      <c r="AQ42" s="1" t="s">
        <v>99</v>
      </c>
    </row>
    <row r="43" spans="2:43">
      <c r="B43" s="1">
        <v>2019</v>
      </c>
      <c r="C43" s="1">
        <v>3</v>
      </c>
      <c r="D43" s="1">
        <v>15416143</v>
      </c>
      <c r="E43" s="1" t="s">
        <v>132</v>
      </c>
      <c r="F43" s="1">
        <v>1</v>
      </c>
      <c r="G43" s="1" t="s">
        <v>66</v>
      </c>
      <c r="H43" s="1">
        <v>920759</v>
      </c>
      <c r="I43" s="1" t="s">
        <v>178</v>
      </c>
      <c r="J43" s="1">
        <v>9.1999999999999993</v>
      </c>
      <c r="K43" s="1">
        <v>10</v>
      </c>
      <c r="L43" s="1">
        <v>7</v>
      </c>
      <c r="M43" s="1" t="s">
        <v>179</v>
      </c>
      <c r="N43" s="1" t="s">
        <v>180</v>
      </c>
      <c r="O43" s="1" t="s">
        <v>181</v>
      </c>
      <c r="P43" s="1">
        <v>6</v>
      </c>
      <c r="Q43" s="1">
        <v>3</v>
      </c>
      <c r="R43" s="1">
        <v>2019</v>
      </c>
      <c r="S43" s="1" t="s">
        <v>182</v>
      </c>
      <c r="T43" s="1">
        <v>0</v>
      </c>
      <c r="U43" s="1">
        <v>4</v>
      </c>
      <c r="V43" s="1" t="s">
        <v>183</v>
      </c>
      <c r="W43" s="1" t="s">
        <v>184</v>
      </c>
      <c r="X43" s="1" t="s">
        <v>185</v>
      </c>
      <c r="Y43" s="1" t="s">
        <v>45</v>
      </c>
      <c r="Z43" s="1" t="s">
        <v>63</v>
      </c>
      <c r="AA43" s="1" t="s">
        <v>92</v>
      </c>
      <c r="AB43" s="1" t="s">
        <v>92</v>
      </c>
      <c r="AC43" s="1" t="s">
        <v>141</v>
      </c>
      <c r="AD43" s="1">
        <v>0.2</v>
      </c>
      <c r="AE43" s="1">
        <v>0.2</v>
      </c>
      <c r="AF43" s="1">
        <v>1</v>
      </c>
      <c r="AG43" s="1" t="s">
        <v>93</v>
      </c>
      <c r="AH43" s="1">
        <v>109</v>
      </c>
      <c r="AI43" s="1">
        <v>4</v>
      </c>
      <c r="AJ43" s="1" t="s">
        <v>94</v>
      </c>
      <c r="AK43" s="1" t="s">
        <v>186</v>
      </c>
      <c r="AL43" s="1">
        <v>4</v>
      </c>
      <c r="AM43" s="1">
        <v>7350</v>
      </c>
      <c r="AN43" s="1" t="s">
        <v>187</v>
      </c>
      <c r="AO43" s="1">
        <v>4228</v>
      </c>
      <c r="AP43" s="1" t="s">
        <v>188</v>
      </c>
      <c r="AQ43" s="1" t="s">
        <v>189</v>
      </c>
    </row>
    <row r="44" spans="2:43">
      <c r="B44" s="1">
        <v>2019</v>
      </c>
      <c r="C44" s="1">
        <v>3</v>
      </c>
      <c r="D44" s="1">
        <v>15418225</v>
      </c>
      <c r="E44" s="1" t="s">
        <v>132</v>
      </c>
      <c r="F44" s="1">
        <v>2</v>
      </c>
      <c r="G44" s="1" t="s">
        <v>66</v>
      </c>
      <c r="H44" s="1">
        <v>966766</v>
      </c>
      <c r="I44" s="1" t="s">
        <v>190</v>
      </c>
      <c r="J44" s="1">
        <v>10.8</v>
      </c>
      <c r="K44" s="1">
        <v>12.5</v>
      </c>
      <c r="L44" s="1">
        <v>15</v>
      </c>
      <c r="M44" s="1" t="s">
        <v>191</v>
      </c>
      <c r="N44" s="1" t="s">
        <v>192</v>
      </c>
      <c r="O44" s="1" t="s">
        <v>193</v>
      </c>
      <c r="P44" s="1">
        <v>11</v>
      </c>
      <c r="Q44" s="1">
        <v>3</v>
      </c>
      <c r="R44" s="1">
        <v>2019</v>
      </c>
      <c r="S44" s="1" t="s">
        <v>194</v>
      </c>
      <c r="T44" s="1">
        <v>0</v>
      </c>
      <c r="U44" s="1">
        <v>7</v>
      </c>
      <c r="V44" s="1" t="s">
        <v>195</v>
      </c>
      <c r="W44" s="1" t="s">
        <v>196</v>
      </c>
      <c r="X44" s="1" t="s">
        <v>197</v>
      </c>
      <c r="Y44" s="1" t="s">
        <v>45</v>
      </c>
      <c r="Z44" s="1" t="s">
        <v>63</v>
      </c>
      <c r="AA44" s="1" t="s">
        <v>92</v>
      </c>
      <c r="AB44" s="1" t="s">
        <v>92</v>
      </c>
      <c r="AC44" s="1" t="s">
        <v>141</v>
      </c>
      <c r="AD44" s="1">
        <v>0.08</v>
      </c>
      <c r="AE44" s="1">
        <v>0.08</v>
      </c>
      <c r="AF44" s="1">
        <v>1</v>
      </c>
      <c r="AG44" s="1" t="s">
        <v>93</v>
      </c>
      <c r="AH44" s="1">
        <v>113</v>
      </c>
      <c r="AI44" s="1">
        <v>7</v>
      </c>
      <c r="AJ44" s="1" t="s">
        <v>94</v>
      </c>
      <c r="AK44" s="1" t="s">
        <v>198</v>
      </c>
      <c r="AL44" s="1">
        <v>7</v>
      </c>
      <c r="AM44" s="1">
        <v>16653</v>
      </c>
      <c r="AN44" s="1" t="s">
        <v>199</v>
      </c>
      <c r="AO44" s="1">
        <v>488</v>
      </c>
      <c r="AP44" s="1" t="s">
        <v>200</v>
      </c>
      <c r="AQ44" s="1" t="s">
        <v>97</v>
      </c>
    </row>
    <row r="45" spans="2:43">
      <c r="B45" s="1">
        <v>2019</v>
      </c>
      <c r="C45" s="1">
        <v>3</v>
      </c>
      <c r="D45" s="1">
        <v>15419130</v>
      </c>
      <c r="E45" s="1" t="s">
        <v>132</v>
      </c>
      <c r="F45" s="1">
        <v>1</v>
      </c>
      <c r="G45" s="1" t="s">
        <v>66</v>
      </c>
      <c r="H45" s="1">
        <v>964214</v>
      </c>
      <c r="I45" s="1" t="s">
        <v>201</v>
      </c>
      <c r="J45" s="1">
        <v>6.8</v>
      </c>
      <c r="K45" s="1">
        <v>5</v>
      </c>
      <c r="L45" s="1">
        <v>5</v>
      </c>
      <c r="M45" s="1" t="s">
        <v>202</v>
      </c>
      <c r="N45" s="1" t="s">
        <v>180</v>
      </c>
      <c r="O45" s="1" t="s">
        <v>203</v>
      </c>
      <c r="P45" s="1">
        <v>12</v>
      </c>
      <c r="Q45" s="1">
        <v>3</v>
      </c>
      <c r="R45" s="1">
        <v>2019</v>
      </c>
      <c r="S45" s="1" t="s">
        <v>204</v>
      </c>
      <c r="T45" s="1">
        <v>0</v>
      </c>
      <c r="U45" s="1">
        <v>4</v>
      </c>
      <c r="V45" s="1" t="s">
        <v>183</v>
      </c>
      <c r="W45" s="1" t="s">
        <v>184</v>
      </c>
      <c r="X45" s="1" t="s">
        <v>185</v>
      </c>
      <c r="Y45" s="1" t="s">
        <v>49</v>
      </c>
      <c r="Z45" s="1" t="s">
        <v>63</v>
      </c>
      <c r="AA45" s="1" t="s">
        <v>92</v>
      </c>
      <c r="AB45" s="1" t="s">
        <v>98</v>
      </c>
      <c r="AC45" s="1" t="s">
        <v>141</v>
      </c>
      <c r="AD45" s="1">
        <v>0.4</v>
      </c>
      <c r="AE45" s="1">
        <v>0.4</v>
      </c>
      <c r="AF45" s="1">
        <v>1</v>
      </c>
      <c r="AG45" s="1" t="s">
        <v>93</v>
      </c>
      <c r="AH45" s="1">
        <v>148</v>
      </c>
      <c r="AI45" s="1">
        <v>4</v>
      </c>
      <c r="AJ45" s="1" t="s">
        <v>94</v>
      </c>
      <c r="AK45" s="1" t="s">
        <v>186</v>
      </c>
      <c r="AL45" s="1">
        <v>4</v>
      </c>
      <c r="AM45" s="1">
        <v>79441</v>
      </c>
      <c r="AN45" s="1" t="s">
        <v>205</v>
      </c>
      <c r="AO45" s="1">
        <v>4092</v>
      </c>
      <c r="AP45" s="1" t="s">
        <v>206</v>
      </c>
      <c r="AQ45" s="1" t="s">
        <v>189</v>
      </c>
    </row>
    <row r="46" spans="2:43">
      <c r="B46" s="1">
        <v>2019</v>
      </c>
      <c r="C46" s="1">
        <v>3</v>
      </c>
      <c r="D46" s="1">
        <v>15419298</v>
      </c>
      <c r="E46" s="1" t="s">
        <v>132</v>
      </c>
      <c r="F46" s="1">
        <v>1</v>
      </c>
      <c r="G46" s="1" t="s">
        <v>66</v>
      </c>
      <c r="H46" s="1">
        <v>955596</v>
      </c>
      <c r="I46" s="1" t="s">
        <v>207</v>
      </c>
      <c r="J46" s="1">
        <v>8.4</v>
      </c>
      <c r="K46" s="1">
        <v>8</v>
      </c>
      <c r="L46" s="1">
        <v>5.3</v>
      </c>
      <c r="M46" s="1" t="s">
        <v>208</v>
      </c>
      <c r="N46" s="1" t="s">
        <v>209</v>
      </c>
      <c r="O46" s="1" t="s">
        <v>203</v>
      </c>
      <c r="P46" s="1">
        <v>12</v>
      </c>
      <c r="Q46" s="1">
        <v>3</v>
      </c>
      <c r="R46" s="1">
        <v>2019</v>
      </c>
      <c r="S46" s="1" t="s">
        <v>210</v>
      </c>
      <c r="T46" s="1">
        <v>0</v>
      </c>
      <c r="U46" s="1">
        <v>4</v>
      </c>
      <c r="V46" s="1" t="s">
        <v>183</v>
      </c>
      <c r="W46" s="1" t="s">
        <v>211</v>
      </c>
      <c r="X46" s="1" t="s">
        <v>212</v>
      </c>
      <c r="Y46" s="1" t="s">
        <v>45</v>
      </c>
      <c r="Z46" s="1" t="s">
        <v>63</v>
      </c>
      <c r="AA46" s="1" t="s">
        <v>92</v>
      </c>
      <c r="AB46" s="1" t="s">
        <v>92</v>
      </c>
      <c r="AC46" s="1" t="s">
        <v>141</v>
      </c>
      <c r="AD46" s="1">
        <v>5.5E-2</v>
      </c>
      <c r="AE46" s="1">
        <v>5.5E-2</v>
      </c>
      <c r="AF46" s="1">
        <v>1</v>
      </c>
      <c r="AG46" s="1" t="s">
        <v>93</v>
      </c>
      <c r="AH46" s="1">
        <v>109</v>
      </c>
      <c r="AI46" s="1">
        <v>4</v>
      </c>
      <c r="AJ46" s="1" t="s">
        <v>94</v>
      </c>
      <c r="AK46" s="1" t="s">
        <v>100</v>
      </c>
      <c r="AL46" s="1">
        <v>4</v>
      </c>
      <c r="AM46" s="1">
        <v>80262</v>
      </c>
      <c r="AN46" s="1" t="s">
        <v>213</v>
      </c>
      <c r="AO46" s="1">
        <v>88888888</v>
      </c>
      <c r="AP46" s="1" t="s">
        <v>101</v>
      </c>
      <c r="AQ46" s="1" t="s">
        <v>99</v>
      </c>
    </row>
    <row r="47" spans="2:43">
      <c r="B47" s="1">
        <v>2019</v>
      </c>
      <c r="C47" s="1">
        <v>3</v>
      </c>
      <c r="D47" s="1">
        <v>15419315</v>
      </c>
      <c r="E47" s="1" t="s">
        <v>132</v>
      </c>
      <c r="F47" s="1">
        <v>1</v>
      </c>
      <c r="G47" s="1" t="s">
        <v>66</v>
      </c>
      <c r="H47" s="1">
        <v>965666</v>
      </c>
      <c r="I47" s="1" t="s">
        <v>214</v>
      </c>
      <c r="J47" s="1">
        <v>8</v>
      </c>
      <c r="K47" s="1">
        <v>5</v>
      </c>
      <c r="L47" s="1">
        <v>15</v>
      </c>
      <c r="M47" s="1" t="s">
        <v>215</v>
      </c>
      <c r="N47" s="1" t="s">
        <v>209</v>
      </c>
      <c r="O47" s="1" t="s">
        <v>216</v>
      </c>
      <c r="P47" s="1">
        <v>13</v>
      </c>
      <c r="Q47" s="1">
        <v>3</v>
      </c>
      <c r="R47" s="1">
        <v>2019</v>
      </c>
      <c r="S47" s="1" t="s">
        <v>217</v>
      </c>
      <c r="T47" s="1">
        <v>0</v>
      </c>
      <c r="U47" s="1">
        <v>4</v>
      </c>
      <c r="V47" s="1" t="s">
        <v>183</v>
      </c>
      <c r="W47" s="1" t="s">
        <v>211</v>
      </c>
      <c r="X47" s="1" t="s">
        <v>212</v>
      </c>
      <c r="Y47" s="1" t="s">
        <v>45</v>
      </c>
      <c r="Z47" s="1" t="s">
        <v>63</v>
      </c>
      <c r="AA47" s="1" t="s">
        <v>92</v>
      </c>
      <c r="AB47" s="1" t="s">
        <v>92</v>
      </c>
      <c r="AC47" s="1" t="s">
        <v>141</v>
      </c>
      <c r="AD47" s="1">
        <v>6.5000000000000002E-2</v>
      </c>
      <c r="AE47" s="1">
        <v>6.5000000000000002E-2</v>
      </c>
      <c r="AF47" s="1">
        <v>1</v>
      </c>
      <c r="AG47" s="1" t="s">
        <v>93</v>
      </c>
      <c r="AH47" s="1">
        <v>109</v>
      </c>
      <c r="AI47" s="1">
        <v>4</v>
      </c>
      <c r="AJ47" s="1" t="s">
        <v>94</v>
      </c>
      <c r="AK47" s="1" t="s">
        <v>100</v>
      </c>
      <c r="AL47" s="1">
        <v>4</v>
      </c>
      <c r="AM47" s="1">
        <v>927899</v>
      </c>
      <c r="AN47" s="1" t="s">
        <v>218</v>
      </c>
      <c r="AO47" s="1">
        <v>88888888</v>
      </c>
      <c r="AP47" s="1" t="s">
        <v>101</v>
      </c>
      <c r="AQ47" s="1" t="s">
        <v>99</v>
      </c>
    </row>
    <row r="48" spans="2:43">
      <c r="B48" s="1">
        <v>2019</v>
      </c>
      <c r="C48" s="1">
        <v>1</v>
      </c>
      <c r="D48" s="1">
        <v>15140442</v>
      </c>
      <c r="E48" s="1" t="s">
        <v>219</v>
      </c>
      <c r="F48" s="1">
        <v>2</v>
      </c>
      <c r="G48" s="1" t="s">
        <v>66</v>
      </c>
      <c r="H48" s="1">
        <v>901028</v>
      </c>
      <c r="I48" s="1" t="s">
        <v>220</v>
      </c>
      <c r="J48" s="1">
        <v>11</v>
      </c>
      <c r="K48" s="1">
        <v>8</v>
      </c>
      <c r="L48" s="1">
        <v>15.5</v>
      </c>
      <c r="M48" s="1" t="s">
        <v>221</v>
      </c>
      <c r="N48" s="1" t="s">
        <v>222</v>
      </c>
      <c r="O48" s="1" t="s">
        <v>223</v>
      </c>
      <c r="P48" s="1">
        <v>14</v>
      </c>
      <c r="Q48" s="1">
        <v>1</v>
      </c>
      <c r="R48" s="1">
        <v>2019</v>
      </c>
      <c r="S48" s="1" t="s">
        <v>224</v>
      </c>
      <c r="T48" s="1">
        <v>0</v>
      </c>
      <c r="U48" s="1">
        <v>1</v>
      </c>
      <c r="V48" s="1" t="s">
        <v>225</v>
      </c>
      <c r="W48" s="1" t="s">
        <v>225</v>
      </c>
      <c r="X48" s="1" t="s">
        <v>226</v>
      </c>
      <c r="Y48" s="1" t="s">
        <v>45</v>
      </c>
      <c r="Z48" s="1" t="s">
        <v>63</v>
      </c>
      <c r="AA48" s="1" t="s">
        <v>92</v>
      </c>
      <c r="AB48" s="1" t="s">
        <v>92</v>
      </c>
      <c r="AC48" s="1" t="s">
        <v>141</v>
      </c>
      <c r="AD48" s="1">
        <v>4.1000000000000002E-2</v>
      </c>
      <c r="AE48" s="1">
        <v>4.1000000000000002E-2</v>
      </c>
      <c r="AF48" s="1">
        <v>1</v>
      </c>
      <c r="AG48" s="1" t="s">
        <v>93</v>
      </c>
      <c r="AH48" s="1">
        <v>103</v>
      </c>
      <c r="AI48" s="1">
        <v>1</v>
      </c>
      <c r="AJ48" s="1" t="s">
        <v>94</v>
      </c>
      <c r="AK48" s="1" t="s">
        <v>227</v>
      </c>
      <c r="AL48" s="1">
        <v>1</v>
      </c>
      <c r="AM48" s="1">
        <v>644</v>
      </c>
      <c r="AN48" s="1" t="s">
        <v>228</v>
      </c>
      <c r="AO48" s="1">
        <v>9999999</v>
      </c>
      <c r="AP48" s="1" t="s">
        <v>165</v>
      </c>
      <c r="AQ48" s="1" t="s">
        <v>99</v>
      </c>
    </row>
    <row r="49" spans="2:43">
      <c r="B49" s="1">
        <v>2019</v>
      </c>
      <c r="C49" s="1">
        <v>1</v>
      </c>
      <c r="D49" s="1">
        <v>15141368</v>
      </c>
      <c r="E49" s="1" t="s">
        <v>219</v>
      </c>
      <c r="F49" s="1">
        <v>16</v>
      </c>
      <c r="G49" s="1" t="s">
        <v>66</v>
      </c>
      <c r="H49" s="1">
        <v>960755</v>
      </c>
      <c r="I49" s="1" t="s">
        <v>229</v>
      </c>
      <c r="J49" s="1">
        <v>17.89</v>
      </c>
      <c r="K49" s="1">
        <v>48</v>
      </c>
      <c r="L49" s="1">
        <v>50.7</v>
      </c>
      <c r="M49" s="1" t="s">
        <v>230</v>
      </c>
      <c r="N49" s="1" t="s">
        <v>231</v>
      </c>
      <c r="O49" s="1" t="s">
        <v>232</v>
      </c>
      <c r="P49" s="1">
        <v>24</v>
      </c>
      <c r="Q49" s="1">
        <v>1</v>
      </c>
      <c r="R49" s="1">
        <v>2019</v>
      </c>
      <c r="S49" s="1" t="s">
        <v>233</v>
      </c>
      <c r="T49" s="1">
        <v>0</v>
      </c>
      <c r="U49" s="1">
        <v>5</v>
      </c>
      <c r="V49" s="1" t="s">
        <v>234</v>
      </c>
      <c r="W49" s="1" t="s">
        <v>235</v>
      </c>
      <c r="X49" s="1" t="s">
        <v>236</v>
      </c>
      <c r="Y49" s="1" t="s">
        <v>47</v>
      </c>
      <c r="Z49" s="1" t="s">
        <v>63</v>
      </c>
      <c r="AA49" s="1" t="s">
        <v>92</v>
      </c>
      <c r="AB49" s="1" t="s">
        <v>98</v>
      </c>
      <c r="AC49" s="1" t="s">
        <v>141</v>
      </c>
      <c r="AD49" s="1">
        <v>7.0000000000000001E-3</v>
      </c>
      <c r="AE49" s="1">
        <v>7.0000000000000001E-3</v>
      </c>
      <c r="AF49" s="1">
        <v>1</v>
      </c>
      <c r="AG49" s="1" t="s">
        <v>93</v>
      </c>
      <c r="AH49" s="1">
        <v>111</v>
      </c>
      <c r="AI49" s="1">
        <v>5</v>
      </c>
      <c r="AJ49" s="1" t="s">
        <v>94</v>
      </c>
      <c r="AK49" s="1" t="s">
        <v>237</v>
      </c>
      <c r="AL49" s="1">
        <v>5</v>
      </c>
      <c r="AM49" s="1">
        <v>948287</v>
      </c>
      <c r="AN49" s="1" t="s">
        <v>238</v>
      </c>
      <c r="AO49" s="1">
        <v>76783978</v>
      </c>
      <c r="AP49" s="1" t="s">
        <v>239</v>
      </c>
      <c r="AQ49" s="1" t="s">
        <v>99</v>
      </c>
    </row>
    <row r="50" spans="2:43">
      <c r="B50" s="1">
        <v>2019</v>
      </c>
      <c r="C50" s="1">
        <v>1</v>
      </c>
      <c r="D50" s="1">
        <v>15393778</v>
      </c>
      <c r="E50" s="1" t="s">
        <v>132</v>
      </c>
      <c r="F50" s="1">
        <v>1</v>
      </c>
      <c r="G50" s="1" t="s">
        <v>66</v>
      </c>
      <c r="H50" s="1">
        <v>965687</v>
      </c>
      <c r="I50" s="1" t="s">
        <v>240</v>
      </c>
      <c r="J50" s="1">
        <v>9.4499999999999993</v>
      </c>
      <c r="K50" s="1">
        <v>10</v>
      </c>
      <c r="L50" s="1">
        <v>15</v>
      </c>
      <c r="M50" s="1" t="s">
        <v>241</v>
      </c>
      <c r="N50" s="1" t="s">
        <v>242</v>
      </c>
      <c r="O50" s="1" t="s">
        <v>243</v>
      </c>
      <c r="P50" s="1">
        <v>8</v>
      </c>
      <c r="Q50" s="1">
        <v>1</v>
      </c>
      <c r="R50" s="1">
        <v>2019</v>
      </c>
      <c r="S50" s="1" t="s">
        <v>244</v>
      </c>
      <c r="T50" s="1">
        <v>0</v>
      </c>
      <c r="U50" s="1">
        <v>8</v>
      </c>
      <c r="V50" s="1" t="s">
        <v>245</v>
      </c>
      <c r="W50" s="1" t="s">
        <v>246</v>
      </c>
      <c r="X50" s="1" t="s">
        <v>246</v>
      </c>
      <c r="Y50" s="1" t="s">
        <v>45</v>
      </c>
      <c r="Z50" s="1" t="s">
        <v>63</v>
      </c>
      <c r="AA50" s="1" t="s">
        <v>92</v>
      </c>
      <c r="AB50" s="1" t="s">
        <v>92</v>
      </c>
      <c r="AC50" s="1" t="s">
        <v>141</v>
      </c>
      <c r="AD50" s="1">
        <v>4.7</v>
      </c>
      <c r="AE50" s="1">
        <v>4.7</v>
      </c>
      <c r="AF50" s="1">
        <v>1</v>
      </c>
      <c r="AG50" s="1" t="s">
        <v>93</v>
      </c>
      <c r="AH50" s="1">
        <v>114</v>
      </c>
      <c r="AI50" s="1">
        <v>8</v>
      </c>
      <c r="AJ50" s="1" t="s">
        <v>94</v>
      </c>
      <c r="AK50" s="1" t="s">
        <v>247</v>
      </c>
      <c r="AL50" s="1">
        <v>8</v>
      </c>
      <c r="AM50" s="1">
        <v>924379</v>
      </c>
      <c r="AN50" s="1" t="s">
        <v>248</v>
      </c>
      <c r="AO50" s="1">
        <v>5473</v>
      </c>
      <c r="AP50" s="1" t="s">
        <v>249</v>
      </c>
      <c r="AQ50" s="1" t="s">
        <v>97</v>
      </c>
    </row>
    <row r="51" spans="2:43">
      <c r="B51" s="1">
        <v>2019</v>
      </c>
      <c r="C51" s="1">
        <v>1</v>
      </c>
      <c r="D51" s="1">
        <v>15394300</v>
      </c>
      <c r="E51" s="1" t="s">
        <v>132</v>
      </c>
      <c r="F51" s="1">
        <v>2</v>
      </c>
      <c r="G51" s="1" t="s">
        <v>66</v>
      </c>
      <c r="H51" s="1">
        <v>954991</v>
      </c>
      <c r="I51" s="1" t="s">
        <v>250</v>
      </c>
      <c r="J51" s="1">
        <v>9.35</v>
      </c>
      <c r="K51" s="1">
        <v>10</v>
      </c>
      <c r="L51" s="1">
        <v>7</v>
      </c>
      <c r="M51" s="1" t="s">
        <v>251</v>
      </c>
      <c r="N51" s="1" t="s">
        <v>252</v>
      </c>
      <c r="O51" s="1" t="s">
        <v>253</v>
      </c>
      <c r="P51" s="1">
        <v>9</v>
      </c>
      <c r="Q51" s="1">
        <v>1</v>
      </c>
      <c r="R51" s="1">
        <v>2019</v>
      </c>
      <c r="S51" s="1" t="s">
        <v>254</v>
      </c>
      <c r="T51" s="1">
        <v>0</v>
      </c>
      <c r="U51" s="1">
        <v>6</v>
      </c>
      <c r="V51" s="1" t="s">
        <v>255</v>
      </c>
      <c r="W51" s="1" t="s">
        <v>256</v>
      </c>
      <c r="X51" s="1" t="s">
        <v>257</v>
      </c>
      <c r="Y51" s="1" t="s">
        <v>48</v>
      </c>
      <c r="Z51" s="1" t="s">
        <v>63</v>
      </c>
      <c r="AA51" s="1" t="s">
        <v>92</v>
      </c>
      <c r="AB51" s="1" t="s">
        <v>98</v>
      </c>
      <c r="AC51" s="1" t="s">
        <v>141</v>
      </c>
      <c r="AD51" s="1">
        <v>0.1</v>
      </c>
      <c r="AE51" s="1">
        <v>0.1</v>
      </c>
      <c r="AF51" s="1">
        <v>1</v>
      </c>
      <c r="AG51" s="1" t="s">
        <v>93</v>
      </c>
      <c r="AH51" s="1">
        <v>112</v>
      </c>
      <c r="AI51" s="1">
        <v>6</v>
      </c>
      <c r="AJ51" s="1" t="s">
        <v>94</v>
      </c>
      <c r="AK51" s="1" t="s">
        <v>258</v>
      </c>
      <c r="AL51" s="1">
        <v>6</v>
      </c>
      <c r="AM51" s="1">
        <v>902227</v>
      </c>
      <c r="AN51" s="1" t="s">
        <v>259</v>
      </c>
      <c r="AO51" s="1">
        <v>1</v>
      </c>
      <c r="AP51" s="1" t="s">
        <v>260</v>
      </c>
      <c r="AQ51" s="1" t="s">
        <v>99</v>
      </c>
    </row>
    <row r="52" spans="2:43">
      <c r="B52" s="1">
        <v>2019</v>
      </c>
      <c r="C52" s="1">
        <v>1</v>
      </c>
      <c r="D52" s="1">
        <v>15401736</v>
      </c>
      <c r="E52" s="1" t="s">
        <v>132</v>
      </c>
      <c r="F52" s="1">
        <v>1</v>
      </c>
      <c r="G52" s="1" t="s">
        <v>66</v>
      </c>
      <c r="H52" s="1">
        <v>963705</v>
      </c>
      <c r="I52" s="1" t="s">
        <v>261</v>
      </c>
      <c r="J52" s="1">
        <v>6.8</v>
      </c>
      <c r="K52" s="1">
        <v>5</v>
      </c>
      <c r="L52" s="1">
        <v>5</v>
      </c>
      <c r="M52" s="1" t="s">
        <v>262</v>
      </c>
      <c r="N52" s="1" t="s">
        <v>158</v>
      </c>
      <c r="O52" s="1" t="s">
        <v>263</v>
      </c>
      <c r="P52" s="1">
        <v>30</v>
      </c>
      <c r="Q52" s="1">
        <v>1</v>
      </c>
      <c r="R52" s="1">
        <v>2019</v>
      </c>
      <c r="S52" s="1" t="s">
        <v>264</v>
      </c>
      <c r="T52" s="1">
        <v>0</v>
      </c>
      <c r="U52" s="1">
        <v>8</v>
      </c>
      <c r="V52" s="1" t="s">
        <v>150</v>
      </c>
      <c r="W52" s="1" t="s">
        <v>161</v>
      </c>
      <c r="X52" s="1" t="s">
        <v>265</v>
      </c>
      <c r="Y52" s="1" t="s">
        <v>45</v>
      </c>
      <c r="Z52" s="1" t="s">
        <v>63</v>
      </c>
      <c r="AA52" s="1" t="s">
        <v>92</v>
      </c>
      <c r="AB52" s="1" t="s">
        <v>92</v>
      </c>
      <c r="AC52" s="1" t="s">
        <v>141</v>
      </c>
      <c r="AD52" s="1">
        <v>0.03</v>
      </c>
      <c r="AE52" s="1">
        <v>0.03</v>
      </c>
      <c r="AF52" s="1">
        <v>1</v>
      </c>
      <c r="AG52" s="1" t="s">
        <v>93</v>
      </c>
      <c r="AH52" s="1">
        <v>114</v>
      </c>
      <c r="AI52" s="1">
        <v>8</v>
      </c>
      <c r="AJ52" s="1" t="s">
        <v>94</v>
      </c>
      <c r="AK52" s="1" t="s">
        <v>163</v>
      </c>
      <c r="AL52" s="1">
        <v>8</v>
      </c>
      <c r="AM52" s="1">
        <v>202221</v>
      </c>
      <c r="AN52" s="1" t="s">
        <v>266</v>
      </c>
      <c r="AO52" s="1">
        <v>9999999</v>
      </c>
      <c r="AP52" s="1" t="s">
        <v>165</v>
      </c>
      <c r="AQ52" s="1" t="s">
        <v>99</v>
      </c>
    </row>
    <row r="53" spans="2:43">
      <c r="B53" s="1">
        <v>2019</v>
      </c>
      <c r="C53" s="1">
        <v>2</v>
      </c>
      <c r="D53" s="1">
        <v>15405117</v>
      </c>
      <c r="E53" s="1" t="s">
        <v>132</v>
      </c>
      <c r="F53" s="1">
        <v>1</v>
      </c>
      <c r="G53" s="1" t="s">
        <v>66</v>
      </c>
      <c r="H53" s="1">
        <v>961066</v>
      </c>
      <c r="I53" s="1" t="s">
        <v>267</v>
      </c>
      <c r="J53" s="1">
        <v>9.4499999999999993</v>
      </c>
      <c r="K53" s="1">
        <v>10</v>
      </c>
      <c r="L53" s="1">
        <v>15</v>
      </c>
      <c r="M53" s="1" t="s">
        <v>268</v>
      </c>
      <c r="N53" s="1" t="s">
        <v>269</v>
      </c>
      <c r="O53" s="1" t="s">
        <v>270</v>
      </c>
      <c r="P53" s="1">
        <v>7</v>
      </c>
      <c r="Q53" s="1">
        <v>2</v>
      </c>
      <c r="R53" s="1">
        <v>2019</v>
      </c>
      <c r="S53" s="1" t="s">
        <v>271</v>
      </c>
      <c r="T53" s="1">
        <v>0</v>
      </c>
      <c r="U53" s="1">
        <v>5</v>
      </c>
      <c r="V53" s="1" t="s">
        <v>272</v>
      </c>
      <c r="W53" s="1" t="s">
        <v>272</v>
      </c>
      <c r="X53" s="1" t="s">
        <v>273</v>
      </c>
      <c r="Y53" s="1" t="s">
        <v>48</v>
      </c>
      <c r="Z53" s="1" t="s">
        <v>63</v>
      </c>
      <c r="AA53" s="1" t="s">
        <v>92</v>
      </c>
      <c r="AB53" s="1" t="s">
        <v>98</v>
      </c>
      <c r="AC53" s="1" t="s">
        <v>141</v>
      </c>
      <c r="AD53" s="1">
        <v>4.4999999999999998E-2</v>
      </c>
      <c r="AE53" s="1">
        <v>4.4999999999999998E-2</v>
      </c>
      <c r="AF53" s="1">
        <v>1</v>
      </c>
      <c r="AG53" s="1" t="s">
        <v>93</v>
      </c>
      <c r="AH53" s="1">
        <v>111</v>
      </c>
      <c r="AI53" s="1">
        <v>5</v>
      </c>
      <c r="AJ53" s="1" t="s">
        <v>94</v>
      </c>
      <c r="AK53" s="1" t="s">
        <v>274</v>
      </c>
      <c r="AL53" s="1">
        <v>5</v>
      </c>
      <c r="AM53" s="1">
        <v>960702</v>
      </c>
      <c r="AN53" s="1" t="s">
        <v>275</v>
      </c>
      <c r="AO53" s="1">
        <v>5239323</v>
      </c>
      <c r="AP53" s="1" t="s">
        <v>276</v>
      </c>
      <c r="AQ53" s="1" t="s">
        <v>99</v>
      </c>
    </row>
    <row r="54" spans="2:43">
      <c r="B54" s="1">
        <v>2019</v>
      </c>
      <c r="C54" s="1">
        <v>3</v>
      </c>
      <c r="D54" s="1">
        <v>15146891</v>
      </c>
      <c r="E54" s="1" t="s">
        <v>219</v>
      </c>
      <c r="F54" s="1">
        <v>2</v>
      </c>
      <c r="G54" s="1" t="s">
        <v>66</v>
      </c>
      <c r="H54" s="1">
        <v>950875</v>
      </c>
      <c r="I54" s="1" t="s">
        <v>277</v>
      </c>
      <c r="J54" s="1">
        <v>17.899999999999999</v>
      </c>
      <c r="K54" s="1">
        <v>50</v>
      </c>
      <c r="L54" s="1">
        <v>79.599999999999994</v>
      </c>
      <c r="M54" s="1" t="s">
        <v>278</v>
      </c>
      <c r="N54" s="1" t="s">
        <v>209</v>
      </c>
      <c r="O54" s="1" t="s">
        <v>181</v>
      </c>
      <c r="P54" s="1">
        <v>5</v>
      </c>
      <c r="Q54" s="1">
        <v>3</v>
      </c>
      <c r="R54" s="1">
        <v>2019</v>
      </c>
      <c r="S54" s="1" t="s">
        <v>279</v>
      </c>
      <c r="T54" s="1">
        <v>0</v>
      </c>
      <c r="U54" s="1">
        <v>4</v>
      </c>
      <c r="V54" s="1" t="s">
        <v>183</v>
      </c>
      <c r="W54" s="1" t="s">
        <v>184</v>
      </c>
      <c r="X54" s="1" t="s">
        <v>280</v>
      </c>
      <c r="Y54" s="1" t="s">
        <v>76</v>
      </c>
      <c r="Z54" s="1" t="s">
        <v>63</v>
      </c>
      <c r="AA54" s="1" t="s">
        <v>92</v>
      </c>
      <c r="AB54" s="1" t="s">
        <v>92</v>
      </c>
      <c r="AC54" s="1" t="s">
        <v>141</v>
      </c>
      <c r="AD54" s="1">
        <v>0.84</v>
      </c>
      <c r="AE54" s="1">
        <v>0.84</v>
      </c>
      <c r="AF54" s="1">
        <v>1</v>
      </c>
      <c r="AG54" s="1" t="s">
        <v>93</v>
      </c>
      <c r="AH54" s="1">
        <v>109</v>
      </c>
      <c r="AI54" s="1">
        <v>4</v>
      </c>
      <c r="AJ54" s="1" t="s">
        <v>94</v>
      </c>
      <c r="AK54" s="1" t="s">
        <v>100</v>
      </c>
      <c r="AL54" s="1">
        <v>4</v>
      </c>
      <c r="AM54" s="1">
        <v>78913</v>
      </c>
      <c r="AN54" s="1" t="s">
        <v>281</v>
      </c>
      <c r="AO54" s="1">
        <v>4007</v>
      </c>
      <c r="AP54" s="1" t="s">
        <v>282</v>
      </c>
      <c r="AQ54" s="1" t="s">
        <v>189</v>
      </c>
    </row>
    <row r="55" spans="2:43">
      <c r="B55" s="1">
        <v>2019</v>
      </c>
      <c r="C55" s="1">
        <v>3</v>
      </c>
      <c r="D55" s="1">
        <v>15419894</v>
      </c>
      <c r="E55" s="1" t="s">
        <v>132</v>
      </c>
      <c r="F55" s="1">
        <v>2</v>
      </c>
      <c r="G55" s="1" t="s">
        <v>66</v>
      </c>
      <c r="H55" s="1">
        <v>967045</v>
      </c>
      <c r="I55" s="1" t="s">
        <v>283</v>
      </c>
      <c r="J55" s="1">
        <v>11.95</v>
      </c>
      <c r="K55" s="1">
        <v>15</v>
      </c>
      <c r="L55" s="1">
        <v>15</v>
      </c>
      <c r="M55" s="1" t="s">
        <v>284</v>
      </c>
      <c r="N55" s="1" t="s">
        <v>180</v>
      </c>
      <c r="O55" s="1" t="s">
        <v>285</v>
      </c>
      <c r="P55" s="1">
        <v>15</v>
      </c>
      <c r="Q55" s="1">
        <v>3</v>
      </c>
      <c r="R55" s="1">
        <v>2019</v>
      </c>
      <c r="S55" s="1" t="s">
        <v>286</v>
      </c>
      <c r="T55" s="1">
        <v>0</v>
      </c>
      <c r="U55" s="1">
        <v>4</v>
      </c>
      <c r="V55" s="1" t="s">
        <v>183</v>
      </c>
      <c r="W55" s="1" t="s">
        <v>184</v>
      </c>
      <c r="X55" s="1" t="s">
        <v>184</v>
      </c>
      <c r="Y55" s="1" t="s">
        <v>76</v>
      </c>
      <c r="Z55" s="1" t="s">
        <v>63</v>
      </c>
      <c r="AA55" s="1" t="s">
        <v>92</v>
      </c>
      <c r="AB55" s="1" t="s">
        <v>98</v>
      </c>
      <c r="AC55" s="1" t="s">
        <v>141</v>
      </c>
      <c r="AD55" s="1">
        <v>5.2850000000000001</v>
      </c>
      <c r="AE55" s="1">
        <v>5.2850000000000001</v>
      </c>
      <c r="AF55" s="1">
        <v>1</v>
      </c>
      <c r="AG55" s="1" t="s">
        <v>93</v>
      </c>
      <c r="AH55" s="1">
        <v>109</v>
      </c>
      <c r="AI55" s="1">
        <v>4</v>
      </c>
      <c r="AJ55" s="1" t="s">
        <v>94</v>
      </c>
      <c r="AK55" s="1" t="s">
        <v>186</v>
      </c>
      <c r="AL55" s="1">
        <v>4</v>
      </c>
      <c r="AM55" s="1">
        <v>79543</v>
      </c>
      <c r="AN55" s="1" t="s">
        <v>287</v>
      </c>
      <c r="AO55" s="1">
        <v>5293</v>
      </c>
      <c r="AP55" s="1" t="s">
        <v>288</v>
      </c>
      <c r="AQ55" s="1" t="s">
        <v>97</v>
      </c>
    </row>
    <row r="56" spans="2:43">
      <c r="B56" s="1">
        <v>2019</v>
      </c>
      <c r="C56" s="1">
        <v>3</v>
      </c>
      <c r="D56" s="1">
        <v>15421298</v>
      </c>
      <c r="E56" s="1" t="s">
        <v>132</v>
      </c>
      <c r="F56" s="1">
        <v>2</v>
      </c>
      <c r="G56" s="1" t="s">
        <v>66</v>
      </c>
      <c r="H56" s="1">
        <v>965862</v>
      </c>
      <c r="I56" s="1" t="s">
        <v>289</v>
      </c>
      <c r="J56" s="1">
        <v>5.6</v>
      </c>
      <c r="K56" s="1">
        <v>5</v>
      </c>
      <c r="L56" s="1">
        <v>5</v>
      </c>
      <c r="M56" s="1" t="s">
        <v>290</v>
      </c>
      <c r="N56" s="1" t="s">
        <v>158</v>
      </c>
      <c r="O56" s="1" t="s">
        <v>291</v>
      </c>
      <c r="P56" s="1">
        <v>20</v>
      </c>
      <c r="Q56" s="1">
        <v>3</v>
      </c>
      <c r="R56" s="1">
        <v>2019</v>
      </c>
      <c r="S56" s="1" t="s">
        <v>292</v>
      </c>
      <c r="T56" s="1">
        <v>0</v>
      </c>
      <c r="U56" s="1">
        <v>8</v>
      </c>
      <c r="V56" s="1" t="s">
        <v>150</v>
      </c>
      <c r="W56" s="1" t="s">
        <v>161</v>
      </c>
      <c r="X56" s="1" t="s">
        <v>162</v>
      </c>
      <c r="Y56" s="1" t="s">
        <v>45</v>
      </c>
      <c r="Z56" s="1" t="s">
        <v>63</v>
      </c>
      <c r="AA56" s="1" t="s">
        <v>92</v>
      </c>
      <c r="AB56" s="1" t="s">
        <v>92</v>
      </c>
      <c r="AC56" s="1" t="s">
        <v>141</v>
      </c>
      <c r="AD56" s="1">
        <v>3.5000000000000003E-2</v>
      </c>
      <c r="AE56" s="1">
        <v>3.5000000000000003E-2</v>
      </c>
      <c r="AF56" s="1">
        <v>1</v>
      </c>
      <c r="AG56" s="1" t="s">
        <v>93</v>
      </c>
      <c r="AH56" s="1">
        <v>114</v>
      </c>
      <c r="AI56" s="1">
        <v>8</v>
      </c>
      <c r="AJ56" s="1" t="s">
        <v>94</v>
      </c>
      <c r="AK56" s="1" t="s">
        <v>163</v>
      </c>
      <c r="AL56" s="1">
        <v>8</v>
      </c>
      <c r="AM56" s="1">
        <v>65040</v>
      </c>
      <c r="AN56" s="1" t="s">
        <v>293</v>
      </c>
      <c r="AO56" s="1">
        <v>9999999</v>
      </c>
      <c r="AP56" s="1" t="s">
        <v>165</v>
      </c>
      <c r="AQ56" s="1" t="s">
        <v>99</v>
      </c>
    </row>
    <row r="57" spans="2:43">
      <c r="B57" s="1">
        <v>2019</v>
      </c>
      <c r="C57" s="1">
        <v>3</v>
      </c>
      <c r="D57" s="1">
        <v>15424074</v>
      </c>
      <c r="E57" s="1" t="s">
        <v>132</v>
      </c>
      <c r="F57" s="1">
        <v>1</v>
      </c>
      <c r="G57" s="1" t="s">
        <v>66</v>
      </c>
      <c r="H57" s="1">
        <v>958214</v>
      </c>
      <c r="I57" s="1" t="s">
        <v>294</v>
      </c>
      <c r="J57" s="1">
        <v>10.3</v>
      </c>
      <c r="K57" s="1">
        <v>12</v>
      </c>
      <c r="L57" s="1">
        <v>9.3000000000000007</v>
      </c>
      <c r="M57" s="1" t="s">
        <v>295</v>
      </c>
      <c r="N57" s="1" t="s">
        <v>209</v>
      </c>
      <c r="O57" s="1" t="s">
        <v>296</v>
      </c>
      <c r="P57" s="1">
        <v>28</v>
      </c>
      <c r="Q57" s="1">
        <v>3</v>
      </c>
      <c r="R57" s="1">
        <v>2019</v>
      </c>
      <c r="S57" s="1" t="s">
        <v>297</v>
      </c>
      <c r="T57" s="1">
        <v>0</v>
      </c>
      <c r="U57" s="1">
        <v>4</v>
      </c>
      <c r="V57" s="1" t="s">
        <v>183</v>
      </c>
      <c r="W57" s="1" t="s">
        <v>184</v>
      </c>
      <c r="X57" s="1" t="s">
        <v>184</v>
      </c>
      <c r="Y57" s="1" t="s">
        <v>45</v>
      </c>
      <c r="Z57" s="1" t="s">
        <v>63</v>
      </c>
      <c r="AA57" s="1" t="s">
        <v>98</v>
      </c>
      <c r="AB57" s="1" t="s">
        <v>92</v>
      </c>
      <c r="AC57" s="1" t="s">
        <v>141</v>
      </c>
      <c r="AD57" s="1">
        <v>0.02</v>
      </c>
      <c r="AE57" s="1">
        <v>0.02</v>
      </c>
      <c r="AF57" s="1">
        <v>1</v>
      </c>
      <c r="AG57" s="1" t="s">
        <v>93</v>
      </c>
      <c r="AH57" s="1">
        <v>109</v>
      </c>
      <c r="AI57" s="1">
        <v>4</v>
      </c>
      <c r="AJ57" s="1" t="s">
        <v>94</v>
      </c>
      <c r="AK57" s="1" t="s">
        <v>100</v>
      </c>
      <c r="AL57" s="1">
        <v>4</v>
      </c>
      <c r="AM57" s="1">
        <v>76191057</v>
      </c>
      <c r="AN57" s="1" t="s">
        <v>298</v>
      </c>
      <c r="AO57" s="1">
        <v>55555555</v>
      </c>
      <c r="AP57" s="1" t="s">
        <v>144</v>
      </c>
      <c r="AQ57" s="1" t="s">
        <v>99</v>
      </c>
    </row>
    <row r="58" spans="2:43">
      <c r="B58" s="1">
        <v>2019</v>
      </c>
      <c r="C58" s="1">
        <v>3</v>
      </c>
      <c r="D58" s="1">
        <v>15424606</v>
      </c>
      <c r="E58" s="1" t="s">
        <v>132</v>
      </c>
      <c r="F58" s="1">
        <v>2</v>
      </c>
      <c r="G58" s="1" t="s">
        <v>66</v>
      </c>
      <c r="H58" s="1">
        <v>965862</v>
      </c>
      <c r="I58" s="1" t="s">
        <v>289</v>
      </c>
      <c r="J58" s="1">
        <v>5.6</v>
      </c>
      <c r="K58" s="1">
        <v>5</v>
      </c>
      <c r="L58" s="1">
        <v>5</v>
      </c>
      <c r="M58" s="1" t="s">
        <v>290</v>
      </c>
      <c r="N58" s="1" t="s">
        <v>158</v>
      </c>
      <c r="O58" s="1" t="s">
        <v>299</v>
      </c>
      <c r="P58" s="1">
        <v>28</v>
      </c>
      <c r="Q58" s="1">
        <v>3</v>
      </c>
      <c r="R58" s="1">
        <v>2019</v>
      </c>
      <c r="S58" s="1" t="s">
        <v>300</v>
      </c>
      <c r="T58" s="1">
        <v>0</v>
      </c>
      <c r="U58" s="1">
        <v>8</v>
      </c>
      <c r="V58" s="1" t="s">
        <v>150</v>
      </c>
      <c r="W58" s="1" t="s">
        <v>161</v>
      </c>
      <c r="X58" s="1" t="s">
        <v>162</v>
      </c>
      <c r="Y58" s="1" t="s">
        <v>45</v>
      </c>
      <c r="Z58" s="1" t="s">
        <v>63</v>
      </c>
      <c r="AA58" s="1" t="s">
        <v>92</v>
      </c>
      <c r="AB58" s="1" t="s">
        <v>92</v>
      </c>
      <c r="AC58" s="1" t="s">
        <v>141</v>
      </c>
      <c r="AD58" s="1">
        <v>0.01</v>
      </c>
      <c r="AE58" s="1">
        <v>0.01</v>
      </c>
      <c r="AF58" s="1">
        <v>1</v>
      </c>
      <c r="AG58" s="1" t="s">
        <v>93</v>
      </c>
      <c r="AH58" s="1">
        <v>114</v>
      </c>
      <c r="AI58" s="1">
        <v>8</v>
      </c>
      <c r="AJ58" s="1" t="s">
        <v>94</v>
      </c>
      <c r="AK58" s="1" t="s">
        <v>163</v>
      </c>
      <c r="AL58" s="1">
        <v>8</v>
      </c>
      <c r="AM58" s="1">
        <v>65040</v>
      </c>
      <c r="AN58" s="1" t="s">
        <v>293</v>
      </c>
      <c r="AO58" s="1">
        <v>9999999</v>
      </c>
      <c r="AP58" s="1" t="s">
        <v>165</v>
      </c>
      <c r="AQ58" s="1" t="s">
        <v>99</v>
      </c>
    </row>
    <row r="59" spans="2:43">
      <c r="B59" s="1">
        <v>2019</v>
      </c>
      <c r="C59" s="1">
        <v>3</v>
      </c>
      <c r="D59" s="1">
        <v>15425395</v>
      </c>
      <c r="E59" s="1" t="s">
        <v>132</v>
      </c>
      <c r="F59" s="1">
        <v>2</v>
      </c>
      <c r="G59" s="1" t="s">
        <v>66</v>
      </c>
      <c r="H59" s="1">
        <v>955939</v>
      </c>
      <c r="I59" s="1" t="s">
        <v>301</v>
      </c>
      <c r="J59" s="1">
        <v>9.4499999999999993</v>
      </c>
      <c r="K59" s="1">
        <v>10</v>
      </c>
      <c r="L59" s="1">
        <v>7.6</v>
      </c>
      <c r="M59" s="1" t="s">
        <v>302</v>
      </c>
      <c r="N59" s="1" t="s">
        <v>303</v>
      </c>
      <c r="O59" s="1" t="s">
        <v>299</v>
      </c>
      <c r="P59" s="1">
        <v>28</v>
      </c>
      <c r="Q59" s="1">
        <v>3</v>
      </c>
      <c r="R59" s="1">
        <v>2019</v>
      </c>
      <c r="S59" s="1" t="s">
        <v>304</v>
      </c>
      <c r="T59" s="1">
        <v>0</v>
      </c>
      <c r="U59" s="1">
        <v>5</v>
      </c>
      <c r="V59" s="1" t="s">
        <v>234</v>
      </c>
      <c r="W59" s="1" t="s">
        <v>234</v>
      </c>
      <c r="X59" s="1" t="s">
        <v>305</v>
      </c>
      <c r="Y59" s="1" t="s">
        <v>45</v>
      </c>
      <c r="Z59" s="1" t="s">
        <v>63</v>
      </c>
      <c r="AA59" s="1" t="s">
        <v>92</v>
      </c>
      <c r="AB59" s="1" t="s">
        <v>92</v>
      </c>
      <c r="AC59" s="1" t="s">
        <v>141</v>
      </c>
      <c r="AD59" s="1">
        <v>0.03</v>
      </c>
      <c r="AE59" s="1">
        <v>0.03</v>
      </c>
      <c r="AF59" s="1">
        <v>1</v>
      </c>
      <c r="AG59" s="1" t="s">
        <v>93</v>
      </c>
      <c r="AH59" s="1">
        <v>111</v>
      </c>
      <c r="AI59" s="1">
        <v>5</v>
      </c>
      <c r="AJ59" s="1" t="s">
        <v>94</v>
      </c>
      <c r="AK59" s="1" t="s">
        <v>237</v>
      </c>
      <c r="AL59" s="1">
        <v>5</v>
      </c>
      <c r="AM59" s="1">
        <v>13603</v>
      </c>
      <c r="AN59" s="1" t="s">
        <v>306</v>
      </c>
      <c r="AO59" s="1">
        <v>9999999</v>
      </c>
      <c r="AP59" s="1" t="s">
        <v>165</v>
      </c>
      <c r="AQ59" s="1" t="s">
        <v>99</v>
      </c>
    </row>
    <row r="60" spans="2:43">
      <c r="B60" s="1">
        <v>2019</v>
      </c>
      <c r="C60" s="1">
        <v>3</v>
      </c>
      <c r="D60" s="1">
        <v>15425439</v>
      </c>
      <c r="E60" s="1" t="s">
        <v>132</v>
      </c>
      <c r="F60" s="1">
        <v>2</v>
      </c>
      <c r="G60" s="1" t="s">
        <v>66</v>
      </c>
      <c r="H60" s="1">
        <v>965909</v>
      </c>
      <c r="I60" s="1" t="s">
        <v>307</v>
      </c>
      <c r="J60" s="1">
        <v>7.9</v>
      </c>
      <c r="K60" s="1">
        <v>5</v>
      </c>
      <c r="L60" s="1">
        <v>5</v>
      </c>
      <c r="M60" s="1" t="s">
        <v>308</v>
      </c>
      <c r="N60" s="1" t="s">
        <v>303</v>
      </c>
      <c r="O60" s="1" t="s">
        <v>309</v>
      </c>
      <c r="P60" s="1">
        <v>30</v>
      </c>
      <c r="Q60" s="1">
        <v>3</v>
      </c>
      <c r="R60" s="1">
        <v>2019</v>
      </c>
      <c r="S60" s="1" t="s">
        <v>310</v>
      </c>
      <c r="T60" s="1">
        <v>0</v>
      </c>
      <c r="U60" s="1">
        <v>5</v>
      </c>
      <c r="V60" s="1" t="s">
        <v>234</v>
      </c>
      <c r="W60" s="1" t="s">
        <v>234</v>
      </c>
      <c r="X60" s="1" t="s">
        <v>305</v>
      </c>
      <c r="Y60" s="1" t="s">
        <v>45</v>
      </c>
      <c r="Z60" s="1" t="s">
        <v>63</v>
      </c>
      <c r="AA60" s="1" t="s">
        <v>92</v>
      </c>
      <c r="AB60" s="1" t="s">
        <v>92</v>
      </c>
      <c r="AC60" s="1" t="s">
        <v>141</v>
      </c>
      <c r="AD60" s="1">
        <v>0.02</v>
      </c>
      <c r="AE60" s="1">
        <v>0.02</v>
      </c>
      <c r="AF60" s="1">
        <v>1</v>
      </c>
      <c r="AG60" s="1" t="s">
        <v>93</v>
      </c>
      <c r="AH60" s="1">
        <v>111</v>
      </c>
      <c r="AI60" s="1">
        <v>5</v>
      </c>
      <c r="AJ60" s="1" t="s">
        <v>94</v>
      </c>
      <c r="AK60" s="1" t="s">
        <v>237</v>
      </c>
      <c r="AL60" s="1">
        <v>5</v>
      </c>
      <c r="AM60" s="1">
        <v>13583</v>
      </c>
      <c r="AN60" s="1" t="s">
        <v>311</v>
      </c>
      <c r="AO60" s="1">
        <v>9999999</v>
      </c>
      <c r="AP60" s="1" t="s">
        <v>165</v>
      </c>
      <c r="AQ60" s="1" t="s">
        <v>99</v>
      </c>
    </row>
    <row r="61" spans="2:43">
      <c r="B61" s="1">
        <v>2019</v>
      </c>
      <c r="C61" s="1">
        <v>4</v>
      </c>
      <c r="D61" s="1">
        <v>15425299</v>
      </c>
      <c r="E61" s="1" t="s">
        <v>132</v>
      </c>
      <c r="F61" s="1">
        <v>1</v>
      </c>
      <c r="G61" s="1" t="s">
        <v>66</v>
      </c>
      <c r="H61" s="1">
        <v>956674</v>
      </c>
      <c r="I61" s="1" t="s">
        <v>312</v>
      </c>
      <c r="J61" s="1">
        <v>9.4</v>
      </c>
      <c r="K61" s="1">
        <v>10</v>
      </c>
      <c r="L61" s="1">
        <v>7.3</v>
      </c>
      <c r="M61" s="1" t="s">
        <v>313</v>
      </c>
      <c r="N61" s="1" t="s">
        <v>180</v>
      </c>
      <c r="O61" s="1" t="s">
        <v>314</v>
      </c>
      <c r="P61" s="1">
        <v>1</v>
      </c>
      <c r="Q61" s="1">
        <v>4</v>
      </c>
      <c r="R61" s="1">
        <v>2019</v>
      </c>
      <c r="S61" s="1" t="s">
        <v>315</v>
      </c>
      <c r="T61" s="1">
        <v>0</v>
      </c>
      <c r="U61" s="1">
        <v>4</v>
      </c>
      <c r="V61" s="1" t="s">
        <v>183</v>
      </c>
      <c r="W61" s="1" t="s">
        <v>184</v>
      </c>
      <c r="X61" s="1" t="s">
        <v>185</v>
      </c>
      <c r="Y61" s="1" t="s">
        <v>45</v>
      </c>
      <c r="Z61" s="1" t="s">
        <v>63</v>
      </c>
      <c r="AA61" s="1" t="s">
        <v>92</v>
      </c>
      <c r="AB61" s="1" t="s">
        <v>92</v>
      </c>
      <c r="AC61" s="1" t="s">
        <v>141</v>
      </c>
      <c r="AD61" s="1">
        <v>5</v>
      </c>
      <c r="AE61" s="1">
        <v>5</v>
      </c>
      <c r="AF61" s="1">
        <v>1</v>
      </c>
      <c r="AG61" s="1" t="s">
        <v>93</v>
      </c>
      <c r="AH61" s="1">
        <v>109</v>
      </c>
      <c r="AI61" s="1">
        <v>4</v>
      </c>
      <c r="AJ61" s="1" t="s">
        <v>94</v>
      </c>
      <c r="AK61" s="1" t="s">
        <v>186</v>
      </c>
      <c r="AL61" s="1">
        <v>4</v>
      </c>
      <c r="AM61" s="1">
        <v>950982</v>
      </c>
      <c r="AN61" s="1" t="s">
        <v>316</v>
      </c>
      <c r="AO61" s="1">
        <v>5293</v>
      </c>
      <c r="AP61" s="1" t="s">
        <v>288</v>
      </c>
      <c r="AQ61" s="1" t="s">
        <v>97</v>
      </c>
    </row>
    <row r="62" spans="2:43">
      <c r="B62" s="1">
        <v>2019</v>
      </c>
      <c r="C62" s="1">
        <v>4</v>
      </c>
      <c r="D62" s="1">
        <v>15425380</v>
      </c>
      <c r="E62" s="1" t="s">
        <v>132</v>
      </c>
      <c r="F62" s="1">
        <v>1</v>
      </c>
      <c r="G62" s="1" t="s">
        <v>66</v>
      </c>
      <c r="H62" s="1">
        <v>956055</v>
      </c>
      <c r="I62" s="1" t="s">
        <v>317</v>
      </c>
      <c r="J62" s="1">
        <v>9.3699999999999992</v>
      </c>
      <c r="K62" s="1">
        <v>10</v>
      </c>
      <c r="L62" s="1">
        <v>7</v>
      </c>
      <c r="M62" s="1" t="s">
        <v>318</v>
      </c>
      <c r="N62" s="1" t="s">
        <v>180</v>
      </c>
      <c r="O62" s="1" t="s">
        <v>319</v>
      </c>
      <c r="P62" s="1">
        <v>1</v>
      </c>
      <c r="Q62" s="1">
        <v>4</v>
      </c>
      <c r="R62" s="1">
        <v>2019</v>
      </c>
      <c r="S62" s="1" t="s">
        <v>320</v>
      </c>
      <c r="T62" s="1">
        <v>0</v>
      </c>
      <c r="U62" s="1">
        <v>4</v>
      </c>
      <c r="V62" s="1" t="s">
        <v>183</v>
      </c>
      <c r="W62" s="1" t="s">
        <v>184</v>
      </c>
      <c r="X62" s="1" t="s">
        <v>185</v>
      </c>
      <c r="Y62" s="1" t="s">
        <v>45</v>
      </c>
      <c r="Z62" s="1" t="s">
        <v>63</v>
      </c>
      <c r="AA62" s="1" t="s">
        <v>92</v>
      </c>
      <c r="AB62" s="1" t="s">
        <v>92</v>
      </c>
      <c r="AC62" s="1" t="s">
        <v>141</v>
      </c>
      <c r="AD62" s="1">
        <v>5</v>
      </c>
      <c r="AE62" s="1">
        <v>5</v>
      </c>
      <c r="AF62" s="1">
        <v>1</v>
      </c>
      <c r="AG62" s="1" t="s">
        <v>93</v>
      </c>
      <c r="AH62" s="1">
        <v>109</v>
      </c>
      <c r="AI62" s="1">
        <v>4</v>
      </c>
      <c r="AJ62" s="1" t="s">
        <v>94</v>
      </c>
      <c r="AK62" s="1" t="s">
        <v>186</v>
      </c>
      <c r="AL62" s="1">
        <v>4</v>
      </c>
      <c r="AM62" s="1">
        <v>7330</v>
      </c>
      <c r="AN62" s="1" t="s">
        <v>321</v>
      </c>
      <c r="AO62" s="1">
        <v>2921</v>
      </c>
      <c r="AP62" s="1" t="s">
        <v>188</v>
      </c>
      <c r="AQ62" s="1" t="s">
        <v>97</v>
      </c>
    </row>
    <row r="63" spans="2:43">
      <c r="B63" s="1">
        <v>2019</v>
      </c>
      <c r="C63" s="1">
        <v>4</v>
      </c>
      <c r="D63" s="1">
        <v>15425397</v>
      </c>
      <c r="E63" s="1" t="s">
        <v>132</v>
      </c>
      <c r="F63" s="1">
        <v>1</v>
      </c>
      <c r="G63" s="1" t="s">
        <v>66</v>
      </c>
      <c r="H63" s="1">
        <v>964519</v>
      </c>
      <c r="I63" s="1" t="s">
        <v>322</v>
      </c>
      <c r="J63" s="1">
        <v>8.3699999999999992</v>
      </c>
      <c r="K63" s="1">
        <v>7.5</v>
      </c>
      <c r="L63" s="1">
        <v>15</v>
      </c>
      <c r="M63" s="1" t="s">
        <v>323</v>
      </c>
      <c r="N63" s="1" t="s">
        <v>180</v>
      </c>
      <c r="O63" s="1" t="s">
        <v>319</v>
      </c>
      <c r="P63" s="1">
        <v>1</v>
      </c>
      <c r="Q63" s="1">
        <v>4</v>
      </c>
      <c r="R63" s="1">
        <v>2019</v>
      </c>
      <c r="S63" s="1" t="s">
        <v>324</v>
      </c>
      <c r="T63" s="1">
        <v>0</v>
      </c>
      <c r="U63" s="1">
        <v>4</v>
      </c>
      <c r="V63" s="1" t="s">
        <v>183</v>
      </c>
      <c r="W63" s="1" t="s">
        <v>184</v>
      </c>
      <c r="X63" s="1" t="s">
        <v>325</v>
      </c>
      <c r="Y63" s="1" t="s">
        <v>45</v>
      </c>
      <c r="Z63" s="1" t="s">
        <v>63</v>
      </c>
      <c r="AA63" s="1" t="s">
        <v>92</v>
      </c>
      <c r="AB63" s="1" t="s">
        <v>92</v>
      </c>
      <c r="AC63" s="1" t="s">
        <v>141</v>
      </c>
      <c r="AD63" s="1">
        <v>3</v>
      </c>
      <c r="AE63" s="1">
        <v>3</v>
      </c>
      <c r="AF63" s="1">
        <v>1</v>
      </c>
      <c r="AG63" s="1" t="s">
        <v>93</v>
      </c>
      <c r="AH63" s="1">
        <v>109</v>
      </c>
      <c r="AI63" s="1">
        <v>4</v>
      </c>
      <c r="AJ63" s="1" t="s">
        <v>94</v>
      </c>
      <c r="AK63" s="1" t="s">
        <v>186</v>
      </c>
      <c r="AL63" s="1">
        <v>4</v>
      </c>
      <c r="AM63" s="1">
        <v>5603</v>
      </c>
      <c r="AN63" s="1" t="s">
        <v>326</v>
      </c>
      <c r="AO63" s="1">
        <v>2921</v>
      </c>
      <c r="AP63" s="1" t="s">
        <v>188</v>
      </c>
      <c r="AQ63" s="1" t="s">
        <v>97</v>
      </c>
    </row>
    <row r="64" spans="2:43">
      <c r="B64" s="1">
        <v>2019</v>
      </c>
      <c r="C64" s="1">
        <v>4</v>
      </c>
      <c r="D64" s="1">
        <v>15425401</v>
      </c>
      <c r="E64" s="1" t="s">
        <v>132</v>
      </c>
      <c r="F64" s="1">
        <v>1</v>
      </c>
      <c r="G64" s="1" t="s">
        <v>66</v>
      </c>
      <c r="H64" s="1">
        <v>36129</v>
      </c>
      <c r="I64" s="1" t="s">
        <v>327</v>
      </c>
      <c r="J64" s="1">
        <v>7.5</v>
      </c>
      <c r="K64" s="1">
        <v>5</v>
      </c>
      <c r="L64" s="1">
        <v>4</v>
      </c>
      <c r="M64" s="1" t="s">
        <v>328</v>
      </c>
      <c r="N64" s="1" t="s">
        <v>180</v>
      </c>
      <c r="O64" s="1" t="s">
        <v>319</v>
      </c>
      <c r="P64" s="1">
        <v>1</v>
      </c>
      <c r="Q64" s="1">
        <v>4</v>
      </c>
      <c r="R64" s="1">
        <v>2019</v>
      </c>
      <c r="S64" s="1" t="s">
        <v>329</v>
      </c>
      <c r="T64" s="1">
        <v>0</v>
      </c>
      <c r="U64" s="1">
        <v>4</v>
      </c>
      <c r="V64" s="1" t="s">
        <v>183</v>
      </c>
      <c r="W64" s="1" t="s">
        <v>184</v>
      </c>
      <c r="X64" s="1" t="s">
        <v>185</v>
      </c>
      <c r="Y64" s="1" t="s">
        <v>45</v>
      </c>
      <c r="Z64" s="1" t="s">
        <v>63</v>
      </c>
      <c r="AA64" s="1" t="s">
        <v>92</v>
      </c>
      <c r="AB64" s="1" t="s">
        <v>92</v>
      </c>
      <c r="AC64" s="1" t="s">
        <v>141</v>
      </c>
      <c r="AD64" s="1">
        <v>4.5</v>
      </c>
      <c r="AE64" s="1">
        <v>4.5</v>
      </c>
      <c r="AF64" s="1">
        <v>1</v>
      </c>
      <c r="AG64" s="1" t="s">
        <v>93</v>
      </c>
      <c r="AH64" s="1">
        <v>109</v>
      </c>
      <c r="AI64" s="1">
        <v>4</v>
      </c>
      <c r="AJ64" s="1" t="s">
        <v>94</v>
      </c>
      <c r="AK64" s="1" t="s">
        <v>186</v>
      </c>
      <c r="AL64" s="1">
        <v>4</v>
      </c>
      <c r="AM64" s="1">
        <v>6651</v>
      </c>
      <c r="AN64" s="1" t="s">
        <v>330</v>
      </c>
      <c r="AO64" s="1">
        <v>2921</v>
      </c>
      <c r="AP64" s="1" t="s">
        <v>188</v>
      </c>
      <c r="AQ64" s="1" t="s">
        <v>97</v>
      </c>
    </row>
    <row r="65" spans="2:43">
      <c r="B65" s="1">
        <v>2019</v>
      </c>
      <c r="C65" s="1">
        <v>4</v>
      </c>
      <c r="D65" s="1">
        <v>15425436</v>
      </c>
      <c r="E65" s="1" t="s">
        <v>132</v>
      </c>
      <c r="F65" s="1">
        <v>1</v>
      </c>
      <c r="G65" s="1" t="s">
        <v>66</v>
      </c>
      <c r="H65" s="1">
        <v>920759</v>
      </c>
      <c r="I65" s="1" t="s">
        <v>178</v>
      </c>
      <c r="J65" s="1">
        <v>9.1999999999999993</v>
      </c>
      <c r="K65" s="1">
        <v>10</v>
      </c>
      <c r="L65" s="1">
        <v>7</v>
      </c>
      <c r="M65" s="1" t="s">
        <v>179</v>
      </c>
      <c r="N65" s="1" t="s">
        <v>180</v>
      </c>
      <c r="O65" s="1" t="s">
        <v>319</v>
      </c>
      <c r="P65" s="1">
        <v>1</v>
      </c>
      <c r="Q65" s="1">
        <v>4</v>
      </c>
      <c r="R65" s="1">
        <v>2019</v>
      </c>
      <c r="S65" s="1" t="s">
        <v>331</v>
      </c>
      <c r="T65" s="1">
        <v>0</v>
      </c>
      <c r="U65" s="1">
        <v>4</v>
      </c>
      <c r="V65" s="1" t="s">
        <v>183</v>
      </c>
      <c r="W65" s="1" t="s">
        <v>184</v>
      </c>
      <c r="X65" s="1" t="s">
        <v>185</v>
      </c>
      <c r="Y65" s="1" t="s">
        <v>45</v>
      </c>
      <c r="Z65" s="1" t="s">
        <v>63</v>
      </c>
      <c r="AA65" s="1" t="s">
        <v>92</v>
      </c>
      <c r="AB65" s="1" t="s">
        <v>92</v>
      </c>
      <c r="AC65" s="1" t="s">
        <v>141</v>
      </c>
      <c r="AD65" s="1">
        <v>6</v>
      </c>
      <c r="AE65" s="1">
        <v>6</v>
      </c>
      <c r="AF65" s="1">
        <v>1</v>
      </c>
      <c r="AG65" s="1" t="s">
        <v>93</v>
      </c>
      <c r="AH65" s="1">
        <v>109</v>
      </c>
      <c r="AI65" s="1">
        <v>4</v>
      </c>
      <c r="AJ65" s="1" t="s">
        <v>94</v>
      </c>
      <c r="AK65" s="1" t="s">
        <v>186</v>
      </c>
      <c r="AL65" s="1">
        <v>4</v>
      </c>
      <c r="AM65" s="1">
        <v>7350</v>
      </c>
      <c r="AN65" s="1" t="s">
        <v>187</v>
      </c>
      <c r="AO65" s="1">
        <v>2921</v>
      </c>
      <c r="AP65" s="1" t="s">
        <v>188</v>
      </c>
      <c r="AQ65" s="1" t="s">
        <v>97</v>
      </c>
    </row>
    <row r="66" spans="2:43">
      <c r="B66" s="1">
        <v>2019</v>
      </c>
      <c r="C66" s="1">
        <v>4</v>
      </c>
      <c r="D66" s="1">
        <v>15425469</v>
      </c>
      <c r="E66" s="1" t="s">
        <v>132</v>
      </c>
      <c r="F66" s="1">
        <v>1</v>
      </c>
      <c r="G66" s="1" t="s">
        <v>66</v>
      </c>
      <c r="H66" s="1">
        <v>696598</v>
      </c>
      <c r="I66" s="1" t="s">
        <v>332</v>
      </c>
      <c r="J66" s="1">
        <v>10.4</v>
      </c>
      <c r="K66" s="1">
        <v>12.5</v>
      </c>
      <c r="L66" s="1">
        <v>5</v>
      </c>
      <c r="M66" s="1" t="s">
        <v>333</v>
      </c>
      <c r="N66" s="1" t="s">
        <v>180</v>
      </c>
      <c r="O66" s="1" t="s">
        <v>319</v>
      </c>
      <c r="P66" s="1">
        <v>1</v>
      </c>
      <c r="Q66" s="1">
        <v>4</v>
      </c>
      <c r="R66" s="1">
        <v>2019</v>
      </c>
      <c r="S66" s="1" t="s">
        <v>334</v>
      </c>
      <c r="T66" s="1">
        <v>0</v>
      </c>
      <c r="U66" s="1">
        <v>4</v>
      </c>
      <c r="V66" s="1" t="s">
        <v>183</v>
      </c>
      <c r="W66" s="1" t="s">
        <v>184</v>
      </c>
      <c r="X66" s="1" t="s">
        <v>325</v>
      </c>
      <c r="Y66" s="1" t="s">
        <v>45</v>
      </c>
      <c r="Z66" s="1" t="s">
        <v>63</v>
      </c>
      <c r="AA66" s="1" t="s">
        <v>92</v>
      </c>
      <c r="AB66" s="1" t="s">
        <v>98</v>
      </c>
      <c r="AC66" s="1" t="s">
        <v>141</v>
      </c>
      <c r="AD66" s="1">
        <v>1E-3</v>
      </c>
      <c r="AE66" s="1">
        <v>1E-3</v>
      </c>
      <c r="AF66" s="1">
        <v>1</v>
      </c>
      <c r="AG66" s="1" t="s">
        <v>93</v>
      </c>
      <c r="AH66" s="1">
        <v>109</v>
      </c>
      <c r="AI66" s="1">
        <v>4</v>
      </c>
      <c r="AJ66" s="1" t="s">
        <v>94</v>
      </c>
      <c r="AK66" s="1" t="s">
        <v>100</v>
      </c>
      <c r="AL66" s="1">
        <v>4</v>
      </c>
      <c r="AM66" s="1">
        <v>927835</v>
      </c>
      <c r="AN66" s="1" t="s">
        <v>335</v>
      </c>
      <c r="AO66" s="1">
        <v>2921</v>
      </c>
      <c r="AP66" s="1" t="s">
        <v>188</v>
      </c>
      <c r="AQ66" s="1" t="s">
        <v>97</v>
      </c>
    </row>
    <row r="67" spans="2:43">
      <c r="B67" s="1">
        <v>2019</v>
      </c>
      <c r="C67" s="1">
        <v>4</v>
      </c>
      <c r="D67" s="1">
        <v>15425482</v>
      </c>
      <c r="E67" s="1" t="s">
        <v>132</v>
      </c>
      <c r="F67" s="1">
        <v>1</v>
      </c>
      <c r="G67" s="1" t="s">
        <v>66</v>
      </c>
      <c r="H67" s="1">
        <v>954695</v>
      </c>
      <c r="I67" s="1" t="s">
        <v>336</v>
      </c>
      <c r="J67" s="1">
        <v>7.3</v>
      </c>
      <c r="K67" s="1">
        <v>5</v>
      </c>
      <c r="L67" s="1">
        <v>4</v>
      </c>
      <c r="M67" s="1" t="s">
        <v>337</v>
      </c>
      <c r="N67" s="1" t="s">
        <v>180</v>
      </c>
      <c r="O67" s="1" t="s">
        <v>319</v>
      </c>
      <c r="P67" s="1">
        <v>1</v>
      </c>
      <c r="Q67" s="1">
        <v>4</v>
      </c>
      <c r="R67" s="1">
        <v>2019</v>
      </c>
      <c r="S67" s="1" t="s">
        <v>338</v>
      </c>
      <c r="T67" s="1">
        <v>0</v>
      </c>
      <c r="U67" s="1">
        <v>4</v>
      </c>
      <c r="V67" s="1" t="s">
        <v>183</v>
      </c>
      <c r="W67" s="1" t="s">
        <v>184</v>
      </c>
      <c r="X67" s="1" t="s">
        <v>325</v>
      </c>
      <c r="Y67" s="1" t="s">
        <v>45</v>
      </c>
      <c r="Z67" s="1" t="s">
        <v>63</v>
      </c>
      <c r="AA67" s="1" t="s">
        <v>92</v>
      </c>
      <c r="AB67" s="1" t="s">
        <v>92</v>
      </c>
      <c r="AC67" s="1" t="s">
        <v>141</v>
      </c>
      <c r="AD67" s="1">
        <v>5</v>
      </c>
      <c r="AE67" s="1">
        <v>5</v>
      </c>
      <c r="AF67" s="1">
        <v>1</v>
      </c>
      <c r="AG67" s="1" t="s">
        <v>93</v>
      </c>
      <c r="AH67" s="1">
        <v>109</v>
      </c>
      <c r="AI67" s="1">
        <v>4</v>
      </c>
      <c r="AJ67" s="1" t="s">
        <v>94</v>
      </c>
      <c r="AK67" s="1" t="s">
        <v>186</v>
      </c>
      <c r="AL67" s="1">
        <v>4</v>
      </c>
      <c r="AM67" s="1">
        <v>947946</v>
      </c>
      <c r="AN67" s="1" t="s">
        <v>339</v>
      </c>
      <c r="AO67" s="1">
        <v>2921</v>
      </c>
      <c r="AP67" s="1" t="s">
        <v>188</v>
      </c>
      <c r="AQ67" s="1" t="s">
        <v>97</v>
      </c>
    </row>
    <row r="68" spans="2:43">
      <c r="B68" s="1">
        <v>2019</v>
      </c>
      <c r="C68" s="1">
        <v>4</v>
      </c>
      <c r="D68" s="1">
        <v>15425487</v>
      </c>
      <c r="E68" s="1" t="s">
        <v>132</v>
      </c>
      <c r="F68" s="1">
        <v>1</v>
      </c>
      <c r="G68" s="1" t="s">
        <v>66</v>
      </c>
      <c r="H68" s="1">
        <v>958034</v>
      </c>
      <c r="I68" s="1" t="s">
        <v>340</v>
      </c>
      <c r="J68" s="1">
        <v>8.1999999999999993</v>
      </c>
      <c r="K68" s="1">
        <v>8</v>
      </c>
      <c r="L68" s="1">
        <v>4.8</v>
      </c>
      <c r="M68" s="1" t="s">
        <v>341</v>
      </c>
      <c r="N68" s="1" t="s">
        <v>180</v>
      </c>
      <c r="O68" s="1" t="s">
        <v>319</v>
      </c>
      <c r="P68" s="1">
        <v>1</v>
      </c>
      <c r="Q68" s="1">
        <v>4</v>
      </c>
      <c r="R68" s="1">
        <v>2019</v>
      </c>
      <c r="S68" s="1" t="s">
        <v>342</v>
      </c>
      <c r="T68" s="1">
        <v>0</v>
      </c>
      <c r="U68" s="1">
        <v>4</v>
      </c>
      <c r="V68" s="1" t="s">
        <v>183</v>
      </c>
      <c r="W68" s="1" t="s">
        <v>184</v>
      </c>
      <c r="X68" s="1" t="s">
        <v>325</v>
      </c>
      <c r="Y68" s="1" t="s">
        <v>45</v>
      </c>
      <c r="Z68" s="1" t="s">
        <v>63</v>
      </c>
      <c r="AA68" s="1" t="s">
        <v>92</v>
      </c>
      <c r="AB68" s="1" t="s">
        <v>92</v>
      </c>
      <c r="AC68" s="1" t="s">
        <v>141</v>
      </c>
      <c r="AD68" s="1">
        <v>5</v>
      </c>
      <c r="AE68" s="1">
        <v>5</v>
      </c>
      <c r="AF68" s="1">
        <v>1</v>
      </c>
      <c r="AG68" s="1" t="s">
        <v>93</v>
      </c>
      <c r="AH68" s="1">
        <v>109</v>
      </c>
      <c r="AI68" s="1">
        <v>4</v>
      </c>
      <c r="AJ68" s="1" t="s">
        <v>94</v>
      </c>
      <c r="AK68" s="1" t="s">
        <v>100</v>
      </c>
      <c r="AL68" s="1">
        <v>4</v>
      </c>
      <c r="AM68" s="1">
        <v>5694</v>
      </c>
      <c r="AN68" s="1" t="s">
        <v>343</v>
      </c>
      <c r="AO68" s="1">
        <v>2921</v>
      </c>
      <c r="AP68" s="1" t="s">
        <v>188</v>
      </c>
      <c r="AQ68" s="1" t="s">
        <v>97</v>
      </c>
    </row>
    <row r="69" spans="2:43">
      <c r="B69" s="1">
        <v>2019</v>
      </c>
      <c r="C69" s="1">
        <v>3</v>
      </c>
      <c r="D69" s="1">
        <v>15419320</v>
      </c>
      <c r="E69" s="1" t="s">
        <v>132</v>
      </c>
      <c r="F69" s="1">
        <v>3</v>
      </c>
      <c r="G69" s="1" t="s">
        <v>66</v>
      </c>
      <c r="H69" s="1">
        <v>966571</v>
      </c>
      <c r="I69" s="1" t="s">
        <v>344</v>
      </c>
      <c r="J69" s="1">
        <v>8.4499999999999993</v>
      </c>
      <c r="K69" s="1">
        <v>7.5</v>
      </c>
      <c r="L69" s="1">
        <v>15</v>
      </c>
      <c r="M69" s="1" t="s">
        <v>345</v>
      </c>
      <c r="N69" s="1" t="s">
        <v>180</v>
      </c>
      <c r="O69" s="1" t="s">
        <v>216</v>
      </c>
      <c r="P69" s="1">
        <v>13</v>
      </c>
      <c r="Q69" s="1">
        <v>3</v>
      </c>
      <c r="R69" s="1">
        <v>2019</v>
      </c>
      <c r="S69" s="1" t="s">
        <v>346</v>
      </c>
      <c r="T69" s="1">
        <v>0</v>
      </c>
      <c r="U69" s="1">
        <v>4</v>
      </c>
      <c r="V69" s="1" t="s">
        <v>183</v>
      </c>
      <c r="W69" s="1" t="s">
        <v>211</v>
      </c>
      <c r="X69" s="1" t="s">
        <v>212</v>
      </c>
      <c r="Y69" s="1" t="s">
        <v>45</v>
      </c>
      <c r="Z69" s="1" t="s">
        <v>63</v>
      </c>
      <c r="AA69" s="1" t="s">
        <v>92</v>
      </c>
      <c r="AB69" s="1" t="s">
        <v>92</v>
      </c>
      <c r="AC69" s="1" t="s">
        <v>141</v>
      </c>
      <c r="AD69" s="1">
        <v>5.5E-2</v>
      </c>
      <c r="AE69" s="1">
        <v>5.5E-2</v>
      </c>
      <c r="AF69" s="1">
        <v>1</v>
      </c>
      <c r="AG69" s="1" t="s">
        <v>93</v>
      </c>
      <c r="AH69" s="1">
        <v>109</v>
      </c>
      <c r="AI69" s="1">
        <v>4</v>
      </c>
      <c r="AJ69" s="1" t="s">
        <v>94</v>
      </c>
      <c r="AK69" s="1" t="s">
        <v>100</v>
      </c>
      <c r="AL69" s="1">
        <v>4</v>
      </c>
      <c r="AM69" s="1">
        <v>922148</v>
      </c>
      <c r="AN69" s="1" t="s">
        <v>347</v>
      </c>
      <c r="AO69" s="1">
        <v>88888888</v>
      </c>
      <c r="AP69" s="1" t="s">
        <v>101</v>
      </c>
      <c r="AQ69" s="1" t="s">
        <v>99</v>
      </c>
    </row>
    <row r="70" spans="2:43">
      <c r="B70" s="1">
        <v>2019</v>
      </c>
      <c r="C70" s="1">
        <v>3</v>
      </c>
      <c r="D70" s="1">
        <v>15423619</v>
      </c>
      <c r="E70" s="1" t="s">
        <v>132</v>
      </c>
      <c r="F70" s="1">
        <v>1</v>
      </c>
      <c r="G70" s="1" t="s">
        <v>66</v>
      </c>
      <c r="H70" s="1">
        <v>965323</v>
      </c>
      <c r="I70" s="1" t="s">
        <v>348</v>
      </c>
      <c r="J70" s="1">
        <v>10.3</v>
      </c>
      <c r="K70" s="1">
        <v>12.5</v>
      </c>
      <c r="L70" s="1">
        <v>15</v>
      </c>
      <c r="M70" s="1" t="s">
        <v>349</v>
      </c>
      <c r="N70" s="1" t="s">
        <v>209</v>
      </c>
      <c r="O70" s="1" t="s">
        <v>350</v>
      </c>
      <c r="P70" s="1">
        <v>27</v>
      </c>
      <c r="Q70" s="1">
        <v>3</v>
      </c>
      <c r="R70" s="1">
        <v>2019</v>
      </c>
      <c r="S70" s="1" t="s">
        <v>351</v>
      </c>
      <c r="T70" s="1">
        <v>0</v>
      </c>
      <c r="U70" s="1">
        <v>4</v>
      </c>
      <c r="V70" s="1" t="s">
        <v>183</v>
      </c>
      <c r="W70" s="1" t="s">
        <v>184</v>
      </c>
      <c r="X70" s="1" t="s">
        <v>185</v>
      </c>
      <c r="Y70" s="1" t="s">
        <v>45</v>
      </c>
      <c r="Z70" s="1" t="s">
        <v>63</v>
      </c>
      <c r="AA70" s="1" t="s">
        <v>92</v>
      </c>
      <c r="AB70" s="1" t="s">
        <v>92</v>
      </c>
      <c r="AC70" s="1" t="s">
        <v>141</v>
      </c>
      <c r="AD70" s="1">
        <v>0.214</v>
      </c>
      <c r="AE70" s="1">
        <v>0.214</v>
      </c>
      <c r="AF70" s="1">
        <v>1</v>
      </c>
      <c r="AG70" s="1" t="s">
        <v>93</v>
      </c>
      <c r="AH70" s="1">
        <v>109</v>
      </c>
      <c r="AI70" s="1">
        <v>4</v>
      </c>
      <c r="AJ70" s="1" t="s">
        <v>94</v>
      </c>
      <c r="AK70" s="1" t="s">
        <v>186</v>
      </c>
      <c r="AL70" s="1">
        <v>4</v>
      </c>
      <c r="AM70" s="1">
        <v>936242</v>
      </c>
      <c r="AN70" s="1" t="s">
        <v>352</v>
      </c>
      <c r="AO70" s="1">
        <v>2921</v>
      </c>
      <c r="AP70" s="1" t="s">
        <v>188</v>
      </c>
      <c r="AQ70" s="1" t="s">
        <v>97</v>
      </c>
    </row>
    <row r="71" spans="2:43">
      <c r="B71" s="1">
        <v>2019</v>
      </c>
      <c r="C71" s="1">
        <v>3</v>
      </c>
      <c r="D71" s="1">
        <v>15423620</v>
      </c>
      <c r="E71" s="1" t="s">
        <v>132</v>
      </c>
      <c r="F71" s="1">
        <v>1</v>
      </c>
      <c r="G71" s="1" t="s">
        <v>66</v>
      </c>
      <c r="H71" s="1">
        <v>920759</v>
      </c>
      <c r="I71" s="1" t="s">
        <v>178</v>
      </c>
      <c r="J71" s="1">
        <v>9.1999999999999993</v>
      </c>
      <c r="K71" s="1">
        <v>10</v>
      </c>
      <c r="L71" s="1">
        <v>7</v>
      </c>
      <c r="M71" s="1" t="s">
        <v>179</v>
      </c>
      <c r="N71" s="1" t="s">
        <v>180</v>
      </c>
      <c r="O71" s="1" t="s">
        <v>350</v>
      </c>
      <c r="P71" s="1">
        <v>27</v>
      </c>
      <c r="Q71" s="1">
        <v>3</v>
      </c>
      <c r="R71" s="1">
        <v>2019</v>
      </c>
      <c r="S71" s="1" t="s">
        <v>353</v>
      </c>
      <c r="T71" s="1">
        <v>0</v>
      </c>
      <c r="U71" s="1">
        <v>4</v>
      </c>
      <c r="V71" s="1" t="s">
        <v>183</v>
      </c>
      <c r="W71" s="1" t="s">
        <v>184</v>
      </c>
      <c r="X71" s="1" t="s">
        <v>185</v>
      </c>
      <c r="Y71" s="1" t="s">
        <v>45</v>
      </c>
      <c r="Z71" s="1" t="s">
        <v>63</v>
      </c>
      <c r="AA71" s="1" t="s">
        <v>92</v>
      </c>
      <c r="AB71" s="1" t="s">
        <v>92</v>
      </c>
      <c r="AC71" s="1" t="s">
        <v>141</v>
      </c>
      <c r="AD71" s="1">
        <v>1.1870000000000001</v>
      </c>
      <c r="AE71" s="1">
        <v>1.1870000000000001</v>
      </c>
      <c r="AF71" s="1">
        <v>1</v>
      </c>
      <c r="AG71" s="1" t="s">
        <v>93</v>
      </c>
      <c r="AH71" s="1">
        <v>109</v>
      </c>
      <c r="AI71" s="1">
        <v>4</v>
      </c>
      <c r="AJ71" s="1" t="s">
        <v>94</v>
      </c>
      <c r="AK71" s="1" t="s">
        <v>186</v>
      </c>
      <c r="AL71" s="1">
        <v>4</v>
      </c>
      <c r="AM71" s="1">
        <v>7350</v>
      </c>
      <c r="AN71" s="1" t="s">
        <v>187</v>
      </c>
      <c r="AO71" s="1">
        <v>2921</v>
      </c>
      <c r="AP71" s="1" t="s">
        <v>188</v>
      </c>
      <c r="AQ71" s="1" t="s">
        <v>97</v>
      </c>
    </row>
    <row r="72" spans="2:43">
      <c r="B72" s="1">
        <v>2019</v>
      </c>
      <c r="C72" s="1">
        <v>3</v>
      </c>
      <c r="D72" s="1">
        <v>15424817</v>
      </c>
      <c r="E72" s="1" t="s">
        <v>132</v>
      </c>
      <c r="F72" s="1">
        <v>2</v>
      </c>
      <c r="G72" s="1" t="s">
        <v>66</v>
      </c>
      <c r="H72" s="1">
        <v>966897</v>
      </c>
      <c r="I72" s="1" t="s">
        <v>354</v>
      </c>
      <c r="J72" s="1">
        <v>10.5</v>
      </c>
      <c r="K72" s="1">
        <v>12</v>
      </c>
      <c r="L72" s="1">
        <v>15</v>
      </c>
      <c r="M72" s="1" t="s">
        <v>355</v>
      </c>
      <c r="N72" s="1" t="s">
        <v>192</v>
      </c>
      <c r="O72" s="1" t="s">
        <v>356</v>
      </c>
      <c r="P72" s="1">
        <v>29</v>
      </c>
      <c r="Q72" s="1">
        <v>3</v>
      </c>
      <c r="R72" s="1">
        <v>2019</v>
      </c>
      <c r="S72" s="1" t="s">
        <v>357</v>
      </c>
      <c r="T72" s="1">
        <v>0</v>
      </c>
      <c r="U72" s="1">
        <v>7</v>
      </c>
      <c r="V72" s="1" t="s">
        <v>195</v>
      </c>
      <c r="W72" s="1" t="s">
        <v>196</v>
      </c>
      <c r="X72" s="1" t="s">
        <v>197</v>
      </c>
      <c r="Y72" s="1" t="s">
        <v>45</v>
      </c>
      <c r="Z72" s="1" t="s">
        <v>63</v>
      </c>
      <c r="AA72" s="1" t="s">
        <v>92</v>
      </c>
      <c r="AB72" s="1" t="s">
        <v>92</v>
      </c>
      <c r="AC72" s="1" t="s">
        <v>141</v>
      </c>
      <c r="AD72" s="1">
        <v>0.01</v>
      </c>
      <c r="AE72" s="1">
        <v>0.01</v>
      </c>
      <c r="AF72" s="1">
        <v>1</v>
      </c>
      <c r="AG72" s="1" t="s">
        <v>93</v>
      </c>
      <c r="AH72" s="1">
        <v>113</v>
      </c>
      <c r="AI72" s="1">
        <v>7</v>
      </c>
      <c r="AJ72" s="1" t="s">
        <v>94</v>
      </c>
      <c r="AK72" s="1" t="s">
        <v>198</v>
      </c>
      <c r="AL72" s="1">
        <v>7</v>
      </c>
      <c r="AM72" s="1">
        <v>902379</v>
      </c>
      <c r="AN72" s="1" t="s">
        <v>358</v>
      </c>
      <c r="AO72" s="1">
        <v>9999999</v>
      </c>
      <c r="AP72" s="1" t="s">
        <v>165</v>
      </c>
      <c r="AQ72" s="1" t="s">
        <v>99</v>
      </c>
    </row>
    <row r="73" spans="2:43">
      <c r="B73" s="1">
        <v>2019</v>
      </c>
      <c r="C73" s="1">
        <v>3</v>
      </c>
      <c r="D73" s="1">
        <v>15425288</v>
      </c>
      <c r="E73" s="1" t="s">
        <v>132</v>
      </c>
      <c r="F73" s="1">
        <v>1</v>
      </c>
      <c r="G73" s="1" t="s">
        <v>66</v>
      </c>
      <c r="H73" s="1">
        <v>961660</v>
      </c>
      <c r="I73" s="1" t="s">
        <v>359</v>
      </c>
      <c r="J73" s="1">
        <v>8.35</v>
      </c>
      <c r="K73" s="1">
        <v>8</v>
      </c>
      <c r="L73" s="1">
        <v>15</v>
      </c>
      <c r="M73" s="1" t="s">
        <v>360</v>
      </c>
      <c r="N73" s="1" t="s">
        <v>180</v>
      </c>
      <c r="O73" s="1" t="s">
        <v>309</v>
      </c>
      <c r="P73" s="1">
        <v>31</v>
      </c>
      <c r="Q73" s="1">
        <v>3</v>
      </c>
      <c r="R73" s="1">
        <v>2019</v>
      </c>
      <c r="S73" s="1" t="s">
        <v>361</v>
      </c>
      <c r="T73" s="1">
        <v>0</v>
      </c>
      <c r="U73" s="1">
        <v>4</v>
      </c>
      <c r="V73" s="1" t="s">
        <v>183</v>
      </c>
      <c r="W73" s="1" t="s">
        <v>184</v>
      </c>
      <c r="X73" s="1" t="s">
        <v>362</v>
      </c>
      <c r="Y73" s="1" t="s">
        <v>45</v>
      </c>
      <c r="Z73" s="1" t="s">
        <v>63</v>
      </c>
      <c r="AA73" s="1" t="s">
        <v>92</v>
      </c>
      <c r="AB73" s="1" t="s">
        <v>92</v>
      </c>
      <c r="AC73" s="1" t="s">
        <v>141</v>
      </c>
      <c r="AD73" s="1">
        <v>6</v>
      </c>
      <c r="AE73" s="1">
        <v>6</v>
      </c>
      <c r="AF73" s="1">
        <v>1</v>
      </c>
      <c r="AG73" s="1" t="s">
        <v>93</v>
      </c>
      <c r="AH73" s="1">
        <v>109</v>
      </c>
      <c r="AI73" s="1">
        <v>4</v>
      </c>
      <c r="AJ73" s="1" t="s">
        <v>94</v>
      </c>
      <c r="AK73" s="1" t="s">
        <v>186</v>
      </c>
      <c r="AL73" s="1">
        <v>4</v>
      </c>
      <c r="AM73" s="1">
        <v>956142</v>
      </c>
      <c r="AN73" s="1" t="s">
        <v>363</v>
      </c>
      <c r="AO73" s="1">
        <v>6267</v>
      </c>
      <c r="AP73" s="1" t="s">
        <v>364</v>
      </c>
      <c r="AQ73" s="1" t="s">
        <v>97</v>
      </c>
    </row>
    <row r="74" spans="2:43">
      <c r="B74" s="1">
        <v>2019</v>
      </c>
      <c r="C74" s="1">
        <v>4</v>
      </c>
      <c r="D74" s="1">
        <v>15425377</v>
      </c>
      <c r="E74" s="1" t="s">
        <v>132</v>
      </c>
      <c r="F74" s="1">
        <v>1</v>
      </c>
      <c r="G74" s="1" t="s">
        <v>66</v>
      </c>
      <c r="H74" s="1">
        <v>965323</v>
      </c>
      <c r="I74" s="1" t="s">
        <v>348</v>
      </c>
      <c r="J74" s="1">
        <v>10.3</v>
      </c>
      <c r="K74" s="1">
        <v>12.5</v>
      </c>
      <c r="L74" s="1">
        <v>15</v>
      </c>
      <c r="M74" s="1" t="s">
        <v>349</v>
      </c>
      <c r="N74" s="1" t="s">
        <v>209</v>
      </c>
      <c r="O74" s="1" t="s">
        <v>319</v>
      </c>
      <c r="P74" s="1">
        <v>1</v>
      </c>
      <c r="Q74" s="1">
        <v>4</v>
      </c>
      <c r="R74" s="1">
        <v>2019</v>
      </c>
      <c r="S74" s="1" t="s">
        <v>365</v>
      </c>
      <c r="T74" s="1">
        <v>0</v>
      </c>
      <c r="U74" s="1">
        <v>4</v>
      </c>
      <c r="V74" s="1" t="s">
        <v>183</v>
      </c>
      <c r="W74" s="1" t="s">
        <v>184</v>
      </c>
      <c r="X74" s="1" t="s">
        <v>185</v>
      </c>
      <c r="Y74" s="1" t="s">
        <v>45</v>
      </c>
      <c r="Z74" s="1" t="s">
        <v>63</v>
      </c>
      <c r="AA74" s="1" t="s">
        <v>92</v>
      </c>
      <c r="AB74" s="1" t="s">
        <v>92</v>
      </c>
      <c r="AC74" s="1" t="s">
        <v>141</v>
      </c>
      <c r="AD74" s="1">
        <v>4</v>
      </c>
      <c r="AE74" s="1">
        <v>4</v>
      </c>
      <c r="AF74" s="1">
        <v>1</v>
      </c>
      <c r="AG74" s="1" t="s">
        <v>93</v>
      </c>
      <c r="AH74" s="1">
        <v>109</v>
      </c>
      <c r="AI74" s="1">
        <v>4</v>
      </c>
      <c r="AJ74" s="1" t="s">
        <v>94</v>
      </c>
      <c r="AK74" s="1" t="s">
        <v>186</v>
      </c>
      <c r="AL74" s="1">
        <v>4</v>
      </c>
      <c r="AM74" s="1">
        <v>936242</v>
      </c>
      <c r="AN74" s="1" t="s">
        <v>352</v>
      </c>
      <c r="AO74" s="1">
        <v>2921</v>
      </c>
      <c r="AP74" s="1" t="s">
        <v>188</v>
      </c>
      <c r="AQ74" s="1" t="s">
        <v>97</v>
      </c>
    </row>
    <row r="75" spans="2:43">
      <c r="B75" s="1">
        <v>2019</v>
      </c>
      <c r="C75" s="1">
        <v>4</v>
      </c>
      <c r="D75" s="1">
        <v>15425420</v>
      </c>
      <c r="E75" s="1" t="s">
        <v>132</v>
      </c>
      <c r="F75" s="1">
        <v>1</v>
      </c>
      <c r="G75" s="1" t="s">
        <v>66</v>
      </c>
      <c r="H75" s="1">
        <v>956058</v>
      </c>
      <c r="I75" s="1" t="s">
        <v>366</v>
      </c>
      <c r="J75" s="1">
        <v>10</v>
      </c>
      <c r="K75" s="1">
        <v>10</v>
      </c>
      <c r="L75" s="1">
        <v>8.5</v>
      </c>
      <c r="M75" s="1" t="s">
        <v>367</v>
      </c>
      <c r="N75" s="1" t="s">
        <v>180</v>
      </c>
      <c r="O75" s="1" t="s">
        <v>319</v>
      </c>
      <c r="P75" s="1">
        <v>1</v>
      </c>
      <c r="Q75" s="1">
        <v>4</v>
      </c>
      <c r="R75" s="1">
        <v>2019</v>
      </c>
      <c r="S75" s="1" t="s">
        <v>368</v>
      </c>
      <c r="T75" s="1">
        <v>0</v>
      </c>
      <c r="U75" s="1">
        <v>4</v>
      </c>
      <c r="V75" s="1" t="s">
        <v>183</v>
      </c>
      <c r="W75" s="1" t="s">
        <v>184</v>
      </c>
      <c r="X75" s="1" t="s">
        <v>185</v>
      </c>
      <c r="Y75" s="1" t="s">
        <v>45</v>
      </c>
      <c r="Z75" s="1" t="s">
        <v>63</v>
      </c>
      <c r="AA75" s="1" t="s">
        <v>92</v>
      </c>
      <c r="AB75" s="1" t="s">
        <v>92</v>
      </c>
      <c r="AC75" s="1" t="s">
        <v>141</v>
      </c>
      <c r="AD75" s="1">
        <v>6</v>
      </c>
      <c r="AE75" s="1">
        <v>6</v>
      </c>
      <c r="AF75" s="1">
        <v>1</v>
      </c>
      <c r="AG75" s="1" t="s">
        <v>93</v>
      </c>
      <c r="AH75" s="1">
        <v>109</v>
      </c>
      <c r="AI75" s="1">
        <v>4</v>
      </c>
      <c r="AJ75" s="1" t="s">
        <v>94</v>
      </c>
      <c r="AK75" s="1" t="s">
        <v>186</v>
      </c>
      <c r="AL75" s="1">
        <v>4</v>
      </c>
      <c r="AM75" s="1">
        <v>927835</v>
      </c>
      <c r="AN75" s="1" t="s">
        <v>335</v>
      </c>
      <c r="AO75" s="1">
        <v>2921</v>
      </c>
      <c r="AP75" s="1" t="s">
        <v>188</v>
      </c>
      <c r="AQ75" s="1" t="s">
        <v>97</v>
      </c>
    </row>
    <row r="76" spans="2:43">
      <c r="B76" s="1">
        <v>2019</v>
      </c>
      <c r="C76" s="1">
        <v>4</v>
      </c>
      <c r="D76" s="1">
        <v>15425424</v>
      </c>
      <c r="E76" s="1" t="s">
        <v>132</v>
      </c>
      <c r="F76" s="1">
        <v>1</v>
      </c>
      <c r="G76" s="1" t="s">
        <v>66</v>
      </c>
      <c r="H76" s="1">
        <v>920696</v>
      </c>
      <c r="I76" s="1" t="s">
        <v>369</v>
      </c>
      <c r="J76" s="1">
        <v>7.29</v>
      </c>
      <c r="K76" s="1">
        <v>5</v>
      </c>
      <c r="L76" s="1">
        <v>5</v>
      </c>
      <c r="M76" s="1" t="s">
        <v>370</v>
      </c>
      <c r="N76" s="1" t="s">
        <v>180</v>
      </c>
      <c r="O76" s="1" t="s">
        <v>319</v>
      </c>
      <c r="P76" s="1">
        <v>1</v>
      </c>
      <c r="Q76" s="1">
        <v>4</v>
      </c>
      <c r="R76" s="1">
        <v>2019</v>
      </c>
      <c r="S76" s="1" t="s">
        <v>371</v>
      </c>
      <c r="T76" s="1">
        <v>0</v>
      </c>
      <c r="U76" s="1">
        <v>4</v>
      </c>
      <c r="V76" s="1" t="s">
        <v>183</v>
      </c>
      <c r="W76" s="1" t="s">
        <v>184</v>
      </c>
      <c r="X76" s="1" t="s">
        <v>325</v>
      </c>
      <c r="Y76" s="1" t="s">
        <v>45</v>
      </c>
      <c r="Z76" s="1" t="s">
        <v>63</v>
      </c>
      <c r="AA76" s="1" t="s">
        <v>92</v>
      </c>
      <c r="AB76" s="1" t="s">
        <v>92</v>
      </c>
      <c r="AC76" s="1" t="s">
        <v>141</v>
      </c>
      <c r="AD76" s="1">
        <v>3</v>
      </c>
      <c r="AE76" s="1">
        <v>3</v>
      </c>
      <c r="AF76" s="1">
        <v>1</v>
      </c>
      <c r="AG76" s="1" t="s">
        <v>93</v>
      </c>
      <c r="AH76" s="1">
        <v>109</v>
      </c>
      <c r="AI76" s="1">
        <v>4</v>
      </c>
      <c r="AJ76" s="1" t="s">
        <v>94</v>
      </c>
      <c r="AK76" s="1" t="s">
        <v>186</v>
      </c>
      <c r="AL76" s="1">
        <v>4</v>
      </c>
      <c r="AM76" s="1">
        <v>6186</v>
      </c>
      <c r="AN76" s="1" t="s">
        <v>372</v>
      </c>
      <c r="AO76" s="1">
        <v>2921</v>
      </c>
      <c r="AP76" s="1" t="s">
        <v>188</v>
      </c>
      <c r="AQ76" s="1" t="s">
        <v>97</v>
      </c>
    </row>
    <row r="77" spans="2:43">
      <c r="B77" s="1">
        <v>2019</v>
      </c>
      <c r="C77" s="1">
        <v>4</v>
      </c>
      <c r="D77" s="1">
        <v>15425432</v>
      </c>
      <c r="E77" s="1" t="s">
        <v>132</v>
      </c>
      <c r="F77" s="1">
        <v>1</v>
      </c>
      <c r="G77" s="1" t="s">
        <v>66</v>
      </c>
      <c r="H77" s="1">
        <v>920684</v>
      </c>
      <c r="I77" s="1" t="s">
        <v>373</v>
      </c>
      <c r="J77" s="1">
        <v>8</v>
      </c>
      <c r="K77" s="1">
        <v>5</v>
      </c>
      <c r="L77" s="1">
        <v>4.3</v>
      </c>
      <c r="M77" s="1" t="s">
        <v>374</v>
      </c>
      <c r="N77" s="1" t="s">
        <v>180</v>
      </c>
      <c r="O77" s="1" t="s">
        <v>319</v>
      </c>
      <c r="P77" s="1">
        <v>1</v>
      </c>
      <c r="Q77" s="1">
        <v>4</v>
      </c>
      <c r="R77" s="1">
        <v>2019</v>
      </c>
      <c r="S77" s="1" t="s">
        <v>375</v>
      </c>
      <c r="T77" s="1">
        <v>0</v>
      </c>
      <c r="U77" s="1">
        <v>4</v>
      </c>
      <c r="V77" s="1" t="s">
        <v>183</v>
      </c>
      <c r="W77" s="1" t="s">
        <v>184</v>
      </c>
      <c r="X77" s="1" t="s">
        <v>325</v>
      </c>
      <c r="Y77" s="1" t="s">
        <v>45</v>
      </c>
      <c r="Z77" s="1" t="s">
        <v>63</v>
      </c>
      <c r="AA77" s="1" t="s">
        <v>92</v>
      </c>
      <c r="AB77" s="1" t="s">
        <v>92</v>
      </c>
      <c r="AC77" s="1" t="s">
        <v>141</v>
      </c>
      <c r="AD77" s="1">
        <v>5</v>
      </c>
      <c r="AE77" s="1">
        <v>5</v>
      </c>
      <c r="AF77" s="1">
        <v>1</v>
      </c>
      <c r="AG77" s="1" t="s">
        <v>93</v>
      </c>
      <c r="AH77" s="1">
        <v>109</v>
      </c>
      <c r="AI77" s="1">
        <v>4</v>
      </c>
      <c r="AJ77" s="1" t="s">
        <v>94</v>
      </c>
      <c r="AK77" s="1" t="s">
        <v>186</v>
      </c>
      <c r="AL77" s="1">
        <v>4</v>
      </c>
      <c r="AM77" s="1">
        <v>6647</v>
      </c>
      <c r="AN77" s="1" t="s">
        <v>376</v>
      </c>
      <c r="AO77" s="1">
        <v>2921</v>
      </c>
      <c r="AP77" s="1" t="s">
        <v>188</v>
      </c>
      <c r="AQ77" s="1" t="s">
        <v>97</v>
      </c>
    </row>
    <row r="78" spans="2:43">
      <c r="B78" s="1">
        <v>2019</v>
      </c>
      <c r="C78" s="1">
        <v>4</v>
      </c>
      <c r="D78" s="1">
        <v>15425465</v>
      </c>
      <c r="E78" s="1" t="s">
        <v>132</v>
      </c>
      <c r="F78" s="1">
        <v>1</v>
      </c>
      <c r="G78" s="1" t="s">
        <v>66</v>
      </c>
      <c r="H78" s="1">
        <v>955434</v>
      </c>
      <c r="I78" s="1" t="s">
        <v>377</v>
      </c>
      <c r="J78" s="1">
        <v>9</v>
      </c>
      <c r="K78" s="1">
        <v>10</v>
      </c>
      <c r="L78" s="1">
        <v>6.5</v>
      </c>
      <c r="M78" s="1" t="s">
        <v>378</v>
      </c>
      <c r="N78" s="1" t="s">
        <v>180</v>
      </c>
      <c r="O78" s="1" t="s">
        <v>319</v>
      </c>
      <c r="P78" s="1">
        <v>1</v>
      </c>
      <c r="Q78" s="1">
        <v>4</v>
      </c>
      <c r="R78" s="1">
        <v>2019</v>
      </c>
      <c r="S78" s="1" t="s">
        <v>379</v>
      </c>
      <c r="T78" s="1">
        <v>0</v>
      </c>
      <c r="U78" s="1">
        <v>4</v>
      </c>
      <c r="V78" s="1" t="s">
        <v>183</v>
      </c>
      <c r="W78" s="1" t="s">
        <v>184</v>
      </c>
      <c r="X78" s="1" t="s">
        <v>325</v>
      </c>
      <c r="Y78" s="1" t="s">
        <v>45</v>
      </c>
      <c r="Z78" s="1" t="s">
        <v>63</v>
      </c>
      <c r="AA78" s="1" t="s">
        <v>92</v>
      </c>
      <c r="AB78" s="1" t="s">
        <v>92</v>
      </c>
      <c r="AC78" s="1" t="s">
        <v>141</v>
      </c>
      <c r="AD78" s="1">
        <v>5</v>
      </c>
      <c r="AE78" s="1">
        <v>5</v>
      </c>
      <c r="AF78" s="1">
        <v>1</v>
      </c>
      <c r="AG78" s="1" t="s">
        <v>93</v>
      </c>
      <c r="AH78" s="1">
        <v>109</v>
      </c>
      <c r="AI78" s="1">
        <v>4</v>
      </c>
      <c r="AJ78" s="1" t="s">
        <v>94</v>
      </c>
      <c r="AK78" s="1" t="s">
        <v>186</v>
      </c>
      <c r="AL78" s="1">
        <v>4</v>
      </c>
      <c r="AM78" s="1">
        <v>961732</v>
      </c>
      <c r="AN78" s="1" t="s">
        <v>380</v>
      </c>
      <c r="AO78" s="1">
        <v>2921</v>
      </c>
      <c r="AP78" s="1" t="s">
        <v>188</v>
      </c>
      <c r="AQ78" s="1" t="s">
        <v>97</v>
      </c>
    </row>
    <row r="79" spans="2:43">
      <c r="B79" s="1">
        <v>2019</v>
      </c>
      <c r="C79" s="1">
        <v>4</v>
      </c>
      <c r="D79" s="1">
        <v>15425470</v>
      </c>
      <c r="E79" s="1" t="s">
        <v>132</v>
      </c>
      <c r="F79" s="1">
        <v>1</v>
      </c>
      <c r="G79" s="1" t="s">
        <v>66</v>
      </c>
      <c r="H79" s="1">
        <v>964381</v>
      </c>
      <c r="I79" s="1" t="s">
        <v>381</v>
      </c>
      <c r="J79" s="1">
        <v>8.5</v>
      </c>
      <c r="K79" s="1">
        <v>7.5</v>
      </c>
      <c r="L79" s="1">
        <v>15</v>
      </c>
      <c r="M79" s="1" t="s">
        <v>382</v>
      </c>
      <c r="N79" s="1" t="s">
        <v>180</v>
      </c>
      <c r="O79" s="1" t="s">
        <v>319</v>
      </c>
      <c r="P79" s="1">
        <v>1</v>
      </c>
      <c r="Q79" s="1">
        <v>4</v>
      </c>
      <c r="R79" s="1">
        <v>2019</v>
      </c>
      <c r="S79" s="1" t="s">
        <v>383</v>
      </c>
      <c r="T79" s="1">
        <v>0</v>
      </c>
      <c r="U79" s="1">
        <v>4</v>
      </c>
      <c r="V79" s="1" t="s">
        <v>183</v>
      </c>
      <c r="W79" s="1" t="s">
        <v>184</v>
      </c>
      <c r="X79" s="1" t="s">
        <v>325</v>
      </c>
      <c r="Y79" s="1" t="s">
        <v>45</v>
      </c>
      <c r="Z79" s="1" t="s">
        <v>63</v>
      </c>
      <c r="AA79" s="1" t="s">
        <v>92</v>
      </c>
      <c r="AB79" s="1" t="s">
        <v>92</v>
      </c>
      <c r="AC79" s="1" t="s">
        <v>141</v>
      </c>
      <c r="AD79" s="1">
        <v>5</v>
      </c>
      <c r="AE79" s="1">
        <v>5</v>
      </c>
      <c r="AF79" s="1">
        <v>1</v>
      </c>
      <c r="AG79" s="1" t="s">
        <v>93</v>
      </c>
      <c r="AH79" s="1">
        <v>109</v>
      </c>
      <c r="AI79" s="1">
        <v>4</v>
      </c>
      <c r="AJ79" s="1" t="s">
        <v>94</v>
      </c>
      <c r="AK79" s="1" t="s">
        <v>186</v>
      </c>
      <c r="AL79" s="1">
        <v>4</v>
      </c>
      <c r="AM79" s="1">
        <v>5590</v>
      </c>
      <c r="AN79" s="1" t="s">
        <v>384</v>
      </c>
      <c r="AO79" s="1">
        <v>2921</v>
      </c>
      <c r="AP79" s="1" t="s">
        <v>188</v>
      </c>
      <c r="AQ79" s="1" t="s">
        <v>97</v>
      </c>
    </row>
    <row r="80" spans="2:43">
      <c r="B80" s="1">
        <v>2019</v>
      </c>
      <c r="C80" s="1">
        <v>4</v>
      </c>
      <c r="D80" s="1">
        <v>15425489</v>
      </c>
      <c r="E80" s="1" t="s">
        <v>132</v>
      </c>
      <c r="F80" s="1">
        <v>1</v>
      </c>
      <c r="G80" s="1" t="s">
        <v>66</v>
      </c>
      <c r="H80" s="1">
        <v>954537</v>
      </c>
      <c r="I80" s="1" t="s">
        <v>385</v>
      </c>
      <c r="J80" s="1">
        <v>8.8000000000000007</v>
      </c>
      <c r="K80" s="1">
        <v>8</v>
      </c>
      <c r="L80" s="1">
        <v>6.2</v>
      </c>
      <c r="M80" s="1" t="s">
        <v>386</v>
      </c>
      <c r="N80" s="1" t="s">
        <v>180</v>
      </c>
      <c r="O80" s="1" t="s">
        <v>319</v>
      </c>
      <c r="P80" s="1">
        <v>1</v>
      </c>
      <c r="Q80" s="1">
        <v>4</v>
      </c>
      <c r="R80" s="1">
        <v>2019</v>
      </c>
      <c r="S80" s="1" t="s">
        <v>387</v>
      </c>
      <c r="T80" s="1">
        <v>0</v>
      </c>
      <c r="U80" s="1">
        <v>4</v>
      </c>
      <c r="V80" s="1" t="s">
        <v>183</v>
      </c>
      <c r="W80" s="1" t="s">
        <v>184</v>
      </c>
      <c r="X80" s="1" t="s">
        <v>325</v>
      </c>
      <c r="Y80" s="1" t="s">
        <v>45</v>
      </c>
      <c r="Z80" s="1" t="s">
        <v>63</v>
      </c>
      <c r="AA80" s="1" t="s">
        <v>92</v>
      </c>
      <c r="AB80" s="1" t="s">
        <v>92</v>
      </c>
      <c r="AC80" s="1" t="s">
        <v>141</v>
      </c>
      <c r="AD80" s="1">
        <v>2</v>
      </c>
      <c r="AE80" s="1">
        <v>2</v>
      </c>
      <c r="AF80" s="1">
        <v>1</v>
      </c>
      <c r="AG80" s="1" t="s">
        <v>93</v>
      </c>
      <c r="AH80" s="1">
        <v>109</v>
      </c>
      <c r="AI80" s="1">
        <v>4</v>
      </c>
      <c r="AJ80" s="1" t="s">
        <v>94</v>
      </c>
      <c r="AK80" s="1" t="s">
        <v>186</v>
      </c>
      <c r="AL80" s="1">
        <v>4</v>
      </c>
      <c r="AM80" s="1">
        <v>7316</v>
      </c>
      <c r="AN80" s="1" t="s">
        <v>388</v>
      </c>
      <c r="AO80" s="1">
        <v>2921</v>
      </c>
      <c r="AP80" s="1" t="s">
        <v>188</v>
      </c>
      <c r="AQ80" s="1" t="s">
        <v>97</v>
      </c>
    </row>
    <row r="81" spans="2:43">
      <c r="B81" s="1">
        <v>2019</v>
      </c>
      <c r="C81" s="1">
        <v>4</v>
      </c>
      <c r="D81" s="1">
        <v>15425940</v>
      </c>
      <c r="E81" s="1" t="s">
        <v>132</v>
      </c>
      <c r="F81" s="1">
        <v>1</v>
      </c>
      <c r="G81" s="1" t="s">
        <v>66</v>
      </c>
      <c r="H81" s="1">
        <v>956674</v>
      </c>
      <c r="I81" s="1" t="s">
        <v>312</v>
      </c>
      <c r="J81" s="1">
        <v>9.4</v>
      </c>
      <c r="K81" s="1">
        <v>10</v>
      </c>
      <c r="L81" s="1">
        <v>7.3</v>
      </c>
      <c r="M81" s="1" t="s">
        <v>313</v>
      </c>
      <c r="N81" s="1" t="s">
        <v>180</v>
      </c>
      <c r="O81" s="1" t="s">
        <v>314</v>
      </c>
      <c r="P81" s="1">
        <v>2</v>
      </c>
      <c r="Q81" s="1">
        <v>4</v>
      </c>
      <c r="R81" s="1">
        <v>2019</v>
      </c>
      <c r="S81" s="1" t="s">
        <v>389</v>
      </c>
      <c r="T81" s="1">
        <v>0</v>
      </c>
      <c r="U81" s="1">
        <v>4</v>
      </c>
      <c r="V81" s="1" t="s">
        <v>183</v>
      </c>
      <c r="W81" s="1" t="s">
        <v>184</v>
      </c>
      <c r="X81" s="1" t="s">
        <v>185</v>
      </c>
      <c r="Y81" s="1" t="s">
        <v>45</v>
      </c>
      <c r="Z81" s="1" t="s">
        <v>63</v>
      </c>
      <c r="AA81" s="1" t="s">
        <v>92</v>
      </c>
      <c r="AB81" s="1" t="s">
        <v>92</v>
      </c>
      <c r="AC81" s="1" t="s">
        <v>141</v>
      </c>
      <c r="AD81" s="1">
        <v>0.378</v>
      </c>
      <c r="AE81" s="1">
        <v>0.378</v>
      </c>
      <c r="AF81" s="1">
        <v>1</v>
      </c>
      <c r="AG81" s="1" t="s">
        <v>93</v>
      </c>
      <c r="AH81" s="1">
        <v>109</v>
      </c>
      <c r="AI81" s="1">
        <v>4</v>
      </c>
      <c r="AJ81" s="1" t="s">
        <v>94</v>
      </c>
      <c r="AK81" s="1" t="s">
        <v>186</v>
      </c>
      <c r="AL81" s="1">
        <v>4</v>
      </c>
      <c r="AM81" s="1">
        <v>950982</v>
      </c>
      <c r="AN81" s="1" t="s">
        <v>316</v>
      </c>
      <c r="AO81" s="1">
        <v>5293</v>
      </c>
      <c r="AP81" s="1" t="s">
        <v>288</v>
      </c>
      <c r="AQ81" s="1" t="s">
        <v>97</v>
      </c>
    </row>
    <row r="82" spans="2:43">
      <c r="B82" s="1">
        <v>2019</v>
      </c>
      <c r="C82" s="1">
        <v>4</v>
      </c>
      <c r="D82" s="1">
        <v>15425505</v>
      </c>
      <c r="E82" s="1" t="s">
        <v>132</v>
      </c>
      <c r="F82" s="1">
        <v>2</v>
      </c>
      <c r="G82" s="1" t="s">
        <v>66</v>
      </c>
      <c r="H82" s="1">
        <v>961144</v>
      </c>
      <c r="I82" s="1" t="s">
        <v>390</v>
      </c>
      <c r="J82" s="1">
        <v>10.4</v>
      </c>
      <c r="K82" s="1">
        <v>11</v>
      </c>
      <c r="L82" s="1">
        <v>15</v>
      </c>
      <c r="M82" s="1" t="s">
        <v>391</v>
      </c>
      <c r="N82" s="1" t="s">
        <v>192</v>
      </c>
      <c r="O82" s="1" t="s">
        <v>314</v>
      </c>
      <c r="P82" s="1">
        <v>1</v>
      </c>
      <c r="Q82" s="1">
        <v>4</v>
      </c>
      <c r="R82" s="1">
        <v>2019</v>
      </c>
      <c r="S82" s="1" t="s">
        <v>392</v>
      </c>
      <c r="T82" s="1">
        <v>0</v>
      </c>
      <c r="U82" s="1">
        <v>7</v>
      </c>
      <c r="V82" s="1" t="s">
        <v>195</v>
      </c>
      <c r="W82" s="1" t="s">
        <v>196</v>
      </c>
      <c r="X82" s="1" t="s">
        <v>197</v>
      </c>
      <c r="Y82" s="1" t="s">
        <v>45</v>
      </c>
      <c r="Z82" s="1" t="s">
        <v>63</v>
      </c>
      <c r="AA82" s="1" t="s">
        <v>92</v>
      </c>
      <c r="AB82" s="1" t="s">
        <v>92</v>
      </c>
      <c r="AC82" s="1" t="s">
        <v>141</v>
      </c>
      <c r="AD82" s="1">
        <v>0.105</v>
      </c>
      <c r="AE82" s="1">
        <v>0.105</v>
      </c>
      <c r="AF82" s="1">
        <v>1</v>
      </c>
      <c r="AG82" s="1" t="s">
        <v>93</v>
      </c>
      <c r="AH82" s="1">
        <v>113</v>
      </c>
      <c r="AI82" s="1">
        <v>7</v>
      </c>
      <c r="AJ82" s="1" t="s">
        <v>94</v>
      </c>
      <c r="AK82" s="1" t="s">
        <v>198</v>
      </c>
      <c r="AL82" s="1">
        <v>7</v>
      </c>
      <c r="AM82" s="1">
        <v>915991</v>
      </c>
      <c r="AN82" s="1" t="s">
        <v>393</v>
      </c>
      <c r="AO82" s="1">
        <v>4587</v>
      </c>
      <c r="AP82" s="1" t="s">
        <v>394</v>
      </c>
      <c r="AQ82" s="1" t="s">
        <v>97</v>
      </c>
    </row>
    <row r="83" spans="2:43">
      <c r="B83" s="1">
        <v>2019</v>
      </c>
      <c r="C83" s="1">
        <v>1</v>
      </c>
      <c r="D83" s="1">
        <v>15397605</v>
      </c>
      <c r="E83" s="1" t="s">
        <v>132</v>
      </c>
      <c r="F83" s="1">
        <v>5</v>
      </c>
      <c r="G83" s="1" t="s">
        <v>66</v>
      </c>
      <c r="H83" s="1">
        <v>956797</v>
      </c>
      <c r="I83" s="1" t="s">
        <v>395</v>
      </c>
      <c r="J83" s="1">
        <v>6.3</v>
      </c>
      <c r="K83" s="1">
        <v>5</v>
      </c>
      <c r="L83" s="1">
        <v>4</v>
      </c>
      <c r="M83" s="1" t="s">
        <v>396</v>
      </c>
      <c r="N83" s="1" t="s">
        <v>209</v>
      </c>
      <c r="O83" s="1" t="s">
        <v>397</v>
      </c>
      <c r="P83" s="1">
        <v>18</v>
      </c>
      <c r="Q83" s="1">
        <v>1</v>
      </c>
      <c r="R83" s="1">
        <v>2019</v>
      </c>
      <c r="S83" s="1" t="s">
        <v>398</v>
      </c>
      <c r="T83" s="1">
        <v>0</v>
      </c>
      <c r="U83" s="1">
        <v>4</v>
      </c>
      <c r="V83" s="1" t="s">
        <v>183</v>
      </c>
      <c r="W83" s="1" t="s">
        <v>211</v>
      </c>
      <c r="X83" s="1" t="s">
        <v>212</v>
      </c>
      <c r="Y83" s="1" t="s">
        <v>45</v>
      </c>
      <c r="Z83" s="1" t="s">
        <v>63</v>
      </c>
      <c r="AA83" s="1" t="s">
        <v>92</v>
      </c>
      <c r="AB83" s="1" t="s">
        <v>92</v>
      </c>
      <c r="AC83" s="1" t="s">
        <v>141</v>
      </c>
      <c r="AD83" s="1">
        <v>0.05</v>
      </c>
      <c r="AE83" s="1">
        <v>0.05</v>
      </c>
      <c r="AF83" s="1">
        <v>1</v>
      </c>
      <c r="AG83" s="1" t="s">
        <v>93</v>
      </c>
      <c r="AH83" s="1">
        <v>109</v>
      </c>
      <c r="AI83" s="1">
        <v>4</v>
      </c>
      <c r="AJ83" s="1" t="s">
        <v>94</v>
      </c>
      <c r="AK83" s="1" t="s">
        <v>100</v>
      </c>
      <c r="AL83" s="1">
        <v>4</v>
      </c>
      <c r="AM83" s="1">
        <v>79052</v>
      </c>
      <c r="AN83" s="1" t="s">
        <v>77</v>
      </c>
      <c r="AO83" s="1">
        <v>88888888</v>
      </c>
      <c r="AP83" s="1" t="s">
        <v>101</v>
      </c>
      <c r="AQ83" s="1" t="s">
        <v>99</v>
      </c>
    </row>
    <row r="84" spans="2:43">
      <c r="B84" s="1">
        <v>2019</v>
      </c>
      <c r="C84" s="1">
        <v>1</v>
      </c>
      <c r="D84" s="1">
        <v>15399305</v>
      </c>
      <c r="E84" s="1" t="s">
        <v>132</v>
      </c>
      <c r="F84" s="1">
        <v>2</v>
      </c>
      <c r="G84" s="1" t="s">
        <v>66</v>
      </c>
      <c r="H84" s="1">
        <v>955452</v>
      </c>
      <c r="I84" s="1" t="s">
        <v>399</v>
      </c>
      <c r="J84" s="1">
        <v>5.15</v>
      </c>
      <c r="K84" s="1">
        <v>5</v>
      </c>
      <c r="L84" s="1">
        <v>1</v>
      </c>
      <c r="M84" s="1" t="s">
        <v>400</v>
      </c>
      <c r="N84" s="1" t="s">
        <v>401</v>
      </c>
      <c r="O84" s="1" t="s">
        <v>402</v>
      </c>
      <c r="P84" s="1">
        <v>23</v>
      </c>
      <c r="Q84" s="1">
        <v>1</v>
      </c>
      <c r="R84" s="1">
        <v>2019</v>
      </c>
      <c r="S84" s="1" t="s">
        <v>403</v>
      </c>
      <c r="T84" s="1">
        <v>0</v>
      </c>
      <c r="U84" s="1">
        <v>8</v>
      </c>
      <c r="V84" s="1" t="s">
        <v>150</v>
      </c>
      <c r="W84" s="1" t="s">
        <v>404</v>
      </c>
      <c r="X84" s="1" t="s">
        <v>405</v>
      </c>
      <c r="Y84" s="1" t="s">
        <v>45</v>
      </c>
      <c r="Z84" s="1" t="s">
        <v>63</v>
      </c>
      <c r="AA84" s="1" t="s">
        <v>92</v>
      </c>
      <c r="AB84" s="1" t="s">
        <v>92</v>
      </c>
      <c r="AC84" s="1" t="s">
        <v>141</v>
      </c>
      <c r="AD84" s="1">
        <v>1.4999999999999999E-2</v>
      </c>
      <c r="AE84" s="1">
        <v>1.4999999999999999E-2</v>
      </c>
      <c r="AF84" s="1">
        <v>1</v>
      </c>
      <c r="AG84" s="1" t="s">
        <v>93</v>
      </c>
      <c r="AH84" s="1">
        <v>114</v>
      </c>
      <c r="AI84" s="1">
        <v>8</v>
      </c>
      <c r="AJ84" s="1" t="s">
        <v>94</v>
      </c>
      <c r="AK84" s="1" t="s">
        <v>95</v>
      </c>
      <c r="AL84" s="1">
        <v>8</v>
      </c>
      <c r="AM84" s="1">
        <v>25511</v>
      </c>
      <c r="AN84" s="1" t="s">
        <v>78</v>
      </c>
      <c r="AO84" s="1">
        <v>1978</v>
      </c>
      <c r="AP84" s="1" t="s">
        <v>96</v>
      </c>
      <c r="AQ84" s="1" t="s">
        <v>97</v>
      </c>
    </row>
    <row r="85" spans="2:43">
      <c r="B85" s="1">
        <v>2019</v>
      </c>
      <c r="C85" s="1">
        <v>2</v>
      </c>
      <c r="D85" s="1">
        <v>15143960</v>
      </c>
      <c r="E85" s="1" t="s">
        <v>219</v>
      </c>
      <c r="F85" s="1">
        <v>5</v>
      </c>
      <c r="G85" s="1" t="s">
        <v>66</v>
      </c>
      <c r="H85" s="1">
        <v>901028</v>
      </c>
      <c r="I85" s="1" t="s">
        <v>220</v>
      </c>
      <c r="J85" s="1">
        <v>11</v>
      </c>
      <c r="K85" s="1">
        <v>8</v>
      </c>
      <c r="L85" s="1">
        <v>15.5</v>
      </c>
      <c r="M85" s="1" t="s">
        <v>221</v>
      </c>
      <c r="N85" s="1" t="s">
        <v>222</v>
      </c>
      <c r="O85" s="1" t="s">
        <v>406</v>
      </c>
      <c r="P85" s="1">
        <v>13</v>
      </c>
      <c r="Q85" s="1">
        <v>2</v>
      </c>
      <c r="R85" s="1">
        <v>2019</v>
      </c>
      <c r="S85" s="1" t="s">
        <v>407</v>
      </c>
      <c r="T85" s="1">
        <v>0</v>
      </c>
      <c r="U85" s="1">
        <v>1</v>
      </c>
      <c r="V85" s="1" t="s">
        <v>225</v>
      </c>
      <c r="W85" s="1" t="s">
        <v>225</v>
      </c>
      <c r="X85" s="1" t="s">
        <v>226</v>
      </c>
      <c r="Y85" s="1" t="s">
        <v>45</v>
      </c>
      <c r="Z85" s="1" t="s">
        <v>63</v>
      </c>
      <c r="AA85" s="1" t="s">
        <v>92</v>
      </c>
      <c r="AB85" s="1" t="s">
        <v>92</v>
      </c>
      <c r="AC85" s="1" t="s">
        <v>141</v>
      </c>
      <c r="AD85" s="1">
        <v>0.109</v>
      </c>
      <c r="AE85" s="1">
        <v>0.109</v>
      </c>
      <c r="AF85" s="1">
        <v>1</v>
      </c>
      <c r="AG85" s="1" t="s">
        <v>93</v>
      </c>
      <c r="AH85" s="1">
        <v>102</v>
      </c>
      <c r="AI85" s="1">
        <v>1</v>
      </c>
      <c r="AJ85" s="1" t="s">
        <v>94</v>
      </c>
      <c r="AK85" s="1" t="s">
        <v>227</v>
      </c>
      <c r="AL85" s="1">
        <v>1</v>
      </c>
      <c r="AM85" s="1">
        <v>644</v>
      </c>
      <c r="AN85" s="1" t="s">
        <v>228</v>
      </c>
      <c r="AO85" s="1">
        <v>9999999</v>
      </c>
      <c r="AP85" s="1" t="s">
        <v>165</v>
      </c>
      <c r="AQ85" s="1" t="s">
        <v>99</v>
      </c>
    </row>
    <row r="86" spans="2:43">
      <c r="B86" s="1">
        <v>2019</v>
      </c>
      <c r="C86" s="1">
        <v>2</v>
      </c>
      <c r="D86" s="1">
        <v>15403684</v>
      </c>
      <c r="E86" s="1" t="s">
        <v>132</v>
      </c>
      <c r="F86" s="1">
        <v>1</v>
      </c>
      <c r="G86" s="1" t="s">
        <v>66</v>
      </c>
      <c r="H86" s="1">
        <v>964922</v>
      </c>
      <c r="I86" s="1" t="s">
        <v>408</v>
      </c>
      <c r="J86" s="1">
        <v>8.06</v>
      </c>
      <c r="K86" s="1">
        <v>7.5</v>
      </c>
      <c r="L86" s="1">
        <v>15</v>
      </c>
      <c r="M86" s="1" t="s">
        <v>409</v>
      </c>
      <c r="N86" s="1" t="s">
        <v>401</v>
      </c>
      <c r="O86" s="1" t="s">
        <v>410</v>
      </c>
      <c r="P86" s="1">
        <v>3</v>
      </c>
      <c r="Q86" s="1">
        <v>2</v>
      </c>
      <c r="R86" s="1">
        <v>2019</v>
      </c>
      <c r="S86" s="1" t="s">
        <v>411</v>
      </c>
      <c r="T86" s="1">
        <v>0</v>
      </c>
      <c r="U86" s="1">
        <v>8</v>
      </c>
      <c r="V86" s="1" t="s">
        <v>150</v>
      </c>
      <c r="W86" s="1" t="s">
        <v>412</v>
      </c>
      <c r="X86" s="1" t="s">
        <v>413</v>
      </c>
      <c r="Y86" s="1" t="s">
        <v>45</v>
      </c>
      <c r="Z86" s="1" t="s">
        <v>63</v>
      </c>
      <c r="AA86" s="1" t="s">
        <v>92</v>
      </c>
      <c r="AB86" s="1" t="s">
        <v>92</v>
      </c>
      <c r="AC86" s="1" t="s">
        <v>141</v>
      </c>
      <c r="AD86" s="1">
        <v>0.09</v>
      </c>
      <c r="AE86" s="1">
        <v>0.09</v>
      </c>
      <c r="AF86" s="1">
        <v>1</v>
      </c>
      <c r="AG86" s="1" t="s">
        <v>93</v>
      </c>
      <c r="AH86" s="1">
        <v>114</v>
      </c>
      <c r="AI86" s="1">
        <v>8</v>
      </c>
      <c r="AJ86" s="1" t="s">
        <v>94</v>
      </c>
      <c r="AK86" s="1" t="s">
        <v>95</v>
      </c>
      <c r="AL86" s="1">
        <v>8</v>
      </c>
      <c r="AM86" s="1">
        <v>29850</v>
      </c>
      <c r="AN86" s="1" t="s">
        <v>414</v>
      </c>
      <c r="AO86" s="1">
        <v>1978</v>
      </c>
      <c r="AP86" s="1" t="s">
        <v>96</v>
      </c>
      <c r="AQ86" s="1" t="s">
        <v>97</v>
      </c>
    </row>
    <row r="87" spans="2:43">
      <c r="B87" s="1">
        <v>2019</v>
      </c>
      <c r="C87" s="1">
        <v>2</v>
      </c>
      <c r="D87" s="1">
        <v>15406624</v>
      </c>
      <c r="E87" s="1" t="s">
        <v>132</v>
      </c>
      <c r="F87" s="1">
        <v>2</v>
      </c>
      <c r="G87" s="1" t="s">
        <v>66</v>
      </c>
      <c r="H87" s="1">
        <v>952442</v>
      </c>
      <c r="I87" s="1" t="s">
        <v>415</v>
      </c>
      <c r="J87" s="1">
        <v>6.6</v>
      </c>
      <c r="K87" s="1">
        <v>5</v>
      </c>
      <c r="L87" s="1">
        <v>4</v>
      </c>
      <c r="M87" s="1" t="s">
        <v>416</v>
      </c>
      <c r="N87" s="1" t="s">
        <v>158</v>
      </c>
      <c r="O87" s="1" t="s">
        <v>417</v>
      </c>
      <c r="P87" s="1">
        <v>10</v>
      </c>
      <c r="Q87" s="1">
        <v>2</v>
      </c>
      <c r="R87" s="1">
        <v>2019</v>
      </c>
      <c r="S87" s="1" t="s">
        <v>418</v>
      </c>
      <c r="T87" s="1">
        <v>0</v>
      </c>
      <c r="U87" s="1">
        <v>8</v>
      </c>
      <c r="V87" s="1" t="s">
        <v>150</v>
      </c>
      <c r="W87" s="1" t="s">
        <v>161</v>
      </c>
      <c r="X87" s="1" t="s">
        <v>162</v>
      </c>
      <c r="Y87" s="1" t="s">
        <v>45</v>
      </c>
      <c r="Z87" s="1" t="s">
        <v>63</v>
      </c>
      <c r="AA87" s="1" t="s">
        <v>92</v>
      </c>
      <c r="AB87" s="1" t="s">
        <v>92</v>
      </c>
      <c r="AC87" s="1" t="s">
        <v>141</v>
      </c>
      <c r="AD87" s="1">
        <v>1.2E-2</v>
      </c>
      <c r="AE87" s="1">
        <v>1.2E-2</v>
      </c>
      <c r="AF87" s="1">
        <v>1</v>
      </c>
      <c r="AG87" s="1" t="s">
        <v>93</v>
      </c>
      <c r="AH87" s="1">
        <v>114</v>
      </c>
      <c r="AI87" s="1">
        <v>8</v>
      </c>
      <c r="AJ87" s="1" t="s">
        <v>94</v>
      </c>
      <c r="AK87" s="1" t="s">
        <v>163</v>
      </c>
      <c r="AL87" s="1">
        <v>8</v>
      </c>
      <c r="AM87" s="1">
        <v>29094</v>
      </c>
      <c r="AN87" s="1" t="s">
        <v>419</v>
      </c>
      <c r="AO87" s="1">
        <v>9999999</v>
      </c>
      <c r="AP87" s="1" t="s">
        <v>165</v>
      </c>
      <c r="AQ87" s="1" t="s">
        <v>99</v>
      </c>
    </row>
    <row r="88" spans="2:43">
      <c r="B88" s="1">
        <v>2019</v>
      </c>
      <c r="C88" s="1">
        <v>2</v>
      </c>
      <c r="D88" s="1">
        <v>15412011</v>
      </c>
      <c r="E88" s="1" t="s">
        <v>132</v>
      </c>
      <c r="F88" s="1">
        <v>2</v>
      </c>
      <c r="G88" s="1" t="s">
        <v>66</v>
      </c>
      <c r="H88" s="1">
        <v>964404</v>
      </c>
      <c r="I88" s="1" t="s">
        <v>420</v>
      </c>
      <c r="J88" s="1">
        <v>5.53</v>
      </c>
      <c r="K88" s="1">
        <v>5</v>
      </c>
      <c r="L88" s="1">
        <v>5</v>
      </c>
      <c r="M88" s="1" t="s">
        <v>421</v>
      </c>
      <c r="N88" s="1" t="s">
        <v>158</v>
      </c>
      <c r="O88" s="1" t="s">
        <v>176</v>
      </c>
      <c r="P88" s="1">
        <v>25</v>
      </c>
      <c r="Q88" s="1">
        <v>2</v>
      </c>
      <c r="R88" s="1">
        <v>2019</v>
      </c>
      <c r="S88" s="1" t="s">
        <v>422</v>
      </c>
      <c r="T88" s="1">
        <v>0</v>
      </c>
      <c r="U88" s="1">
        <v>8</v>
      </c>
      <c r="V88" s="1" t="s">
        <v>150</v>
      </c>
      <c r="W88" s="1" t="s">
        <v>161</v>
      </c>
      <c r="X88" s="1" t="s">
        <v>162</v>
      </c>
      <c r="Y88" s="1" t="s">
        <v>45</v>
      </c>
      <c r="Z88" s="1" t="s">
        <v>63</v>
      </c>
      <c r="AA88" s="1" t="s">
        <v>92</v>
      </c>
      <c r="AB88" s="1" t="s">
        <v>92</v>
      </c>
      <c r="AC88" s="1" t="s">
        <v>141</v>
      </c>
      <c r="AD88" s="1">
        <v>0.02</v>
      </c>
      <c r="AE88" s="1">
        <v>0.02</v>
      </c>
      <c r="AF88" s="1">
        <v>1</v>
      </c>
      <c r="AG88" s="1" t="s">
        <v>93</v>
      </c>
      <c r="AH88" s="1">
        <v>114</v>
      </c>
      <c r="AI88" s="1">
        <v>8</v>
      </c>
      <c r="AJ88" s="1" t="s">
        <v>94</v>
      </c>
      <c r="AK88" s="1" t="s">
        <v>163</v>
      </c>
      <c r="AL88" s="1">
        <v>8</v>
      </c>
      <c r="AM88" s="1">
        <v>69369</v>
      </c>
      <c r="AN88" s="1" t="s">
        <v>423</v>
      </c>
      <c r="AO88" s="1">
        <v>9999999</v>
      </c>
      <c r="AP88" s="1" t="s">
        <v>165</v>
      </c>
      <c r="AQ88" s="1" t="s">
        <v>99</v>
      </c>
    </row>
    <row r="89" spans="2:43">
      <c r="B89" s="1">
        <v>2019</v>
      </c>
      <c r="C89" s="1">
        <v>3</v>
      </c>
      <c r="D89" s="1">
        <v>15413841</v>
      </c>
      <c r="E89" s="1" t="s">
        <v>132</v>
      </c>
      <c r="F89" s="1">
        <v>3</v>
      </c>
      <c r="G89" s="1" t="s">
        <v>66</v>
      </c>
      <c r="H89" s="1">
        <v>966920</v>
      </c>
      <c r="I89" s="1" t="s">
        <v>424</v>
      </c>
      <c r="J89" s="1">
        <v>5.7</v>
      </c>
      <c r="K89" s="1">
        <v>5</v>
      </c>
      <c r="L89" s="1">
        <v>5</v>
      </c>
      <c r="M89" s="1" t="s">
        <v>425</v>
      </c>
      <c r="N89" s="1" t="s">
        <v>158</v>
      </c>
      <c r="O89" s="1" t="s">
        <v>426</v>
      </c>
      <c r="P89" s="1">
        <v>1</v>
      </c>
      <c r="Q89" s="1">
        <v>3</v>
      </c>
      <c r="R89" s="1">
        <v>2019</v>
      </c>
      <c r="S89" s="1" t="s">
        <v>427</v>
      </c>
      <c r="T89" s="1">
        <v>0</v>
      </c>
      <c r="U89" s="1">
        <v>8</v>
      </c>
      <c r="V89" s="1" t="s">
        <v>150</v>
      </c>
      <c r="W89" s="1" t="s">
        <v>161</v>
      </c>
      <c r="X89" s="1" t="s">
        <v>162</v>
      </c>
      <c r="Y89" s="1" t="s">
        <v>45</v>
      </c>
      <c r="Z89" s="1" t="s">
        <v>63</v>
      </c>
      <c r="AA89" s="1" t="s">
        <v>92</v>
      </c>
      <c r="AB89" s="1" t="s">
        <v>92</v>
      </c>
      <c r="AC89" s="1" t="s">
        <v>141</v>
      </c>
      <c r="AD89" s="1">
        <v>0.01</v>
      </c>
      <c r="AE89" s="1">
        <v>0.01</v>
      </c>
      <c r="AF89" s="1">
        <v>1</v>
      </c>
      <c r="AG89" s="1" t="s">
        <v>93</v>
      </c>
      <c r="AH89" s="1">
        <v>114</v>
      </c>
      <c r="AI89" s="1">
        <v>8</v>
      </c>
      <c r="AJ89" s="1" t="s">
        <v>94</v>
      </c>
      <c r="AK89" s="1" t="s">
        <v>163</v>
      </c>
      <c r="AL89" s="1">
        <v>8</v>
      </c>
      <c r="AM89" s="1">
        <v>28608</v>
      </c>
      <c r="AN89" s="1" t="s">
        <v>428</v>
      </c>
      <c r="AO89" s="1">
        <v>9999999</v>
      </c>
      <c r="AP89" s="1" t="s">
        <v>165</v>
      </c>
      <c r="AQ89" s="1" t="s">
        <v>99</v>
      </c>
    </row>
    <row r="90" spans="2:43">
      <c r="B90" s="1">
        <v>2019</v>
      </c>
      <c r="C90" s="1">
        <v>3</v>
      </c>
      <c r="D90" s="1">
        <v>15414256</v>
      </c>
      <c r="E90" s="1" t="s">
        <v>132</v>
      </c>
      <c r="F90" s="1">
        <v>1</v>
      </c>
      <c r="G90" s="1" t="s">
        <v>66</v>
      </c>
      <c r="H90" s="1">
        <v>964853</v>
      </c>
      <c r="I90" s="1" t="s">
        <v>429</v>
      </c>
      <c r="J90" s="1">
        <v>10</v>
      </c>
      <c r="K90" s="1">
        <v>10</v>
      </c>
      <c r="L90" s="1">
        <v>15</v>
      </c>
      <c r="M90" s="1" t="s">
        <v>430</v>
      </c>
      <c r="N90" s="1" t="s">
        <v>209</v>
      </c>
      <c r="O90" s="1" t="s">
        <v>431</v>
      </c>
      <c r="P90" s="1">
        <v>1</v>
      </c>
      <c r="Q90" s="1">
        <v>3</v>
      </c>
      <c r="R90" s="1">
        <v>2019</v>
      </c>
      <c r="S90" s="1" t="s">
        <v>432</v>
      </c>
      <c r="T90" s="1">
        <v>0</v>
      </c>
      <c r="U90" s="1">
        <v>4</v>
      </c>
      <c r="V90" s="1" t="s">
        <v>183</v>
      </c>
      <c r="W90" s="1" t="s">
        <v>184</v>
      </c>
      <c r="X90" s="1" t="s">
        <v>185</v>
      </c>
      <c r="Y90" s="1" t="s">
        <v>45</v>
      </c>
      <c r="Z90" s="1" t="s">
        <v>63</v>
      </c>
      <c r="AA90" s="1" t="s">
        <v>92</v>
      </c>
      <c r="AB90" s="1" t="s">
        <v>92</v>
      </c>
      <c r="AC90" s="1" t="s">
        <v>141</v>
      </c>
      <c r="AD90" s="1">
        <v>2.2360000000000002</v>
      </c>
      <c r="AE90" s="1">
        <v>2.2360000000000002</v>
      </c>
      <c r="AF90" s="1">
        <v>1</v>
      </c>
      <c r="AG90" s="1" t="s">
        <v>93</v>
      </c>
      <c r="AH90" s="1">
        <v>109</v>
      </c>
      <c r="AI90" s="1">
        <v>4</v>
      </c>
      <c r="AJ90" s="1" t="s">
        <v>94</v>
      </c>
      <c r="AK90" s="1" t="s">
        <v>100</v>
      </c>
      <c r="AL90" s="1">
        <v>4</v>
      </c>
      <c r="AM90" s="1">
        <v>5747</v>
      </c>
      <c r="AN90" s="1" t="s">
        <v>433</v>
      </c>
      <c r="AO90" s="1">
        <v>5226</v>
      </c>
      <c r="AP90" s="1" t="s">
        <v>434</v>
      </c>
      <c r="AQ90" s="1" t="s">
        <v>97</v>
      </c>
    </row>
    <row r="91" spans="2:43">
      <c r="B91" s="1">
        <v>2019</v>
      </c>
      <c r="C91" s="1">
        <v>3</v>
      </c>
      <c r="D91" s="1">
        <v>15418298</v>
      </c>
      <c r="E91" s="1" t="s">
        <v>132</v>
      </c>
      <c r="F91" s="1">
        <v>1</v>
      </c>
      <c r="G91" s="1" t="s">
        <v>66</v>
      </c>
      <c r="H91" s="1">
        <v>964102</v>
      </c>
      <c r="I91" s="1" t="s">
        <v>435</v>
      </c>
      <c r="J91" s="1">
        <v>10.3</v>
      </c>
      <c r="K91" s="1">
        <v>12.5</v>
      </c>
      <c r="L91" s="1">
        <v>15</v>
      </c>
      <c r="M91" s="1" t="s">
        <v>436</v>
      </c>
      <c r="N91" s="1" t="s">
        <v>209</v>
      </c>
      <c r="O91" s="1" t="s">
        <v>437</v>
      </c>
      <c r="P91" s="1">
        <v>11</v>
      </c>
      <c r="Q91" s="1">
        <v>3</v>
      </c>
      <c r="R91" s="1">
        <v>2019</v>
      </c>
      <c r="S91" s="1" t="s">
        <v>438</v>
      </c>
      <c r="T91" s="1">
        <v>0</v>
      </c>
      <c r="U91" s="1">
        <v>4</v>
      </c>
      <c r="V91" s="1" t="s">
        <v>183</v>
      </c>
      <c r="W91" s="1" t="s">
        <v>184</v>
      </c>
      <c r="X91" s="1" t="s">
        <v>184</v>
      </c>
      <c r="Y91" s="1" t="s">
        <v>45</v>
      </c>
      <c r="Z91" s="1" t="s">
        <v>63</v>
      </c>
      <c r="AA91" s="1" t="s">
        <v>98</v>
      </c>
      <c r="AB91" s="1" t="s">
        <v>92</v>
      </c>
      <c r="AC91" s="1" t="s">
        <v>141</v>
      </c>
      <c r="AD91" s="1">
        <v>4.0000000000000001E-3</v>
      </c>
      <c r="AE91" s="1">
        <v>4.0000000000000001E-3</v>
      </c>
      <c r="AF91" s="1">
        <v>1</v>
      </c>
      <c r="AG91" s="1" t="s">
        <v>93</v>
      </c>
      <c r="AH91" s="1">
        <v>109</v>
      </c>
      <c r="AI91" s="1">
        <v>4</v>
      </c>
      <c r="AJ91" s="1" t="s">
        <v>94</v>
      </c>
      <c r="AK91" s="1" t="s">
        <v>100</v>
      </c>
      <c r="AL91" s="1">
        <v>4</v>
      </c>
      <c r="AM91" s="1">
        <v>76191057</v>
      </c>
      <c r="AN91" s="1" t="s">
        <v>298</v>
      </c>
      <c r="AO91" s="1">
        <v>55555555</v>
      </c>
      <c r="AP91" s="1" t="s">
        <v>144</v>
      </c>
      <c r="AQ91" s="1" t="s">
        <v>99</v>
      </c>
    </row>
    <row r="92" spans="2:43">
      <c r="B92" s="1">
        <v>2019</v>
      </c>
      <c r="C92" s="1">
        <v>3</v>
      </c>
      <c r="D92" s="1">
        <v>15419829</v>
      </c>
      <c r="E92" s="1" t="s">
        <v>132</v>
      </c>
      <c r="F92" s="1">
        <v>1</v>
      </c>
      <c r="G92" s="1" t="s">
        <v>66</v>
      </c>
      <c r="H92" s="1">
        <v>920684</v>
      </c>
      <c r="I92" s="1" t="s">
        <v>373</v>
      </c>
      <c r="J92" s="1">
        <v>8</v>
      </c>
      <c r="K92" s="1">
        <v>5</v>
      </c>
      <c r="L92" s="1">
        <v>4.3</v>
      </c>
      <c r="M92" s="1" t="s">
        <v>374</v>
      </c>
      <c r="N92" s="1" t="s">
        <v>180</v>
      </c>
      <c r="O92" s="1" t="s">
        <v>285</v>
      </c>
      <c r="P92" s="1">
        <v>15</v>
      </c>
      <c r="Q92" s="1">
        <v>3</v>
      </c>
      <c r="R92" s="1">
        <v>2019</v>
      </c>
      <c r="S92" s="1" t="s">
        <v>439</v>
      </c>
      <c r="T92" s="1">
        <v>0</v>
      </c>
      <c r="U92" s="1">
        <v>4</v>
      </c>
      <c r="V92" s="1" t="s">
        <v>183</v>
      </c>
      <c r="W92" s="1" t="s">
        <v>184</v>
      </c>
      <c r="X92" s="1" t="s">
        <v>185</v>
      </c>
      <c r="Y92" s="1" t="s">
        <v>45</v>
      </c>
      <c r="Z92" s="1" t="s">
        <v>63</v>
      </c>
      <c r="AA92" s="1" t="s">
        <v>92</v>
      </c>
      <c r="AB92" s="1" t="s">
        <v>92</v>
      </c>
      <c r="AC92" s="1" t="s">
        <v>141</v>
      </c>
      <c r="AD92" s="1">
        <v>2.0129999999999999</v>
      </c>
      <c r="AE92" s="1">
        <v>2.0129999999999999</v>
      </c>
      <c r="AF92" s="1">
        <v>1</v>
      </c>
      <c r="AG92" s="1" t="s">
        <v>93</v>
      </c>
      <c r="AH92" s="1">
        <v>109</v>
      </c>
      <c r="AI92" s="1">
        <v>4</v>
      </c>
      <c r="AJ92" s="1" t="s">
        <v>94</v>
      </c>
      <c r="AK92" s="1" t="s">
        <v>186</v>
      </c>
      <c r="AL92" s="1">
        <v>4</v>
      </c>
      <c r="AM92" s="1">
        <v>6647</v>
      </c>
      <c r="AN92" s="1" t="s">
        <v>376</v>
      </c>
      <c r="AO92" s="1">
        <v>2921</v>
      </c>
      <c r="AP92" s="1" t="s">
        <v>188</v>
      </c>
      <c r="AQ92" s="1" t="s">
        <v>97</v>
      </c>
    </row>
    <row r="93" spans="2:43">
      <c r="B93" s="1">
        <v>2019</v>
      </c>
      <c r="C93" s="1">
        <v>3</v>
      </c>
      <c r="D93" s="1">
        <v>15419847</v>
      </c>
      <c r="E93" s="1" t="s">
        <v>132</v>
      </c>
      <c r="F93" s="1">
        <v>1</v>
      </c>
      <c r="G93" s="1" t="s">
        <v>66</v>
      </c>
      <c r="H93" s="1">
        <v>958214</v>
      </c>
      <c r="I93" s="1" t="s">
        <v>294</v>
      </c>
      <c r="J93" s="1">
        <v>10.3</v>
      </c>
      <c r="K93" s="1">
        <v>12</v>
      </c>
      <c r="L93" s="1">
        <v>9.3000000000000007</v>
      </c>
      <c r="M93" s="1" t="s">
        <v>295</v>
      </c>
      <c r="N93" s="1" t="s">
        <v>209</v>
      </c>
      <c r="O93" s="1" t="s">
        <v>285</v>
      </c>
      <c r="P93" s="1">
        <v>15</v>
      </c>
      <c r="Q93" s="1">
        <v>3</v>
      </c>
      <c r="R93" s="1">
        <v>2019</v>
      </c>
      <c r="S93" s="1" t="s">
        <v>440</v>
      </c>
      <c r="T93" s="1">
        <v>0</v>
      </c>
      <c r="U93" s="1">
        <v>4</v>
      </c>
      <c r="V93" s="1" t="s">
        <v>183</v>
      </c>
      <c r="W93" s="1" t="s">
        <v>184</v>
      </c>
      <c r="X93" s="1" t="s">
        <v>184</v>
      </c>
      <c r="Y93" s="1" t="s">
        <v>45</v>
      </c>
      <c r="Z93" s="1" t="s">
        <v>63</v>
      </c>
      <c r="AA93" s="1" t="s">
        <v>98</v>
      </c>
      <c r="AB93" s="1" t="s">
        <v>92</v>
      </c>
      <c r="AC93" s="1" t="s">
        <v>141</v>
      </c>
      <c r="AD93" s="1">
        <v>3.5000000000000003E-2</v>
      </c>
      <c r="AE93" s="1">
        <v>3.5000000000000003E-2</v>
      </c>
      <c r="AF93" s="1">
        <v>1</v>
      </c>
      <c r="AG93" s="1" t="s">
        <v>93</v>
      </c>
      <c r="AH93" s="1">
        <v>109</v>
      </c>
      <c r="AI93" s="1">
        <v>4</v>
      </c>
      <c r="AJ93" s="1" t="s">
        <v>94</v>
      </c>
      <c r="AK93" s="1" t="s">
        <v>100</v>
      </c>
      <c r="AL93" s="1">
        <v>4</v>
      </c>
      <c r="AM93" s="1">
        <v>76191057</v>
      </c>
      <c r="AN93" s="1" t="s">
        <v>298</v>
      </c>
      <c r="AO93" s="1">
        <v>55555555</v>
      </c>
      <c r="AP93" s="1" t="s">
        <v>144</v>
      </c>
      <c r="AQ93" s="1" t="s">
        <v>99</v>
      </c>
    </row>
    <row r="94" spans="2:43">
      <c r="B94" s="1">
        <v>2019</v>
      </c>
      <c r="C94" s="1">
        <v>3</v>
      </c>
      <c r="D94" s="1">
        <v>15423622</v>
      </c>
      <c r="E94" s="1" t="s">
        <v>132</v>
      </c>
      <c r="F94" s="1">
        <v>1</v>
      </c>
      <c r="G94" s="1" t="s">
        <v>66</v>
      </c>
      <c r="H94" s="1">
        <v>964381</v>
      </c>
      <c r="I94" s="1" t="s">
        <v>381</v>
      </c>
      <c r="J94" s="1">
        <v>8.5</v>
      </c>
      <c r="K94" s="1">
        <v>7.5</v>
      </c>
      <c r="L94" s="1">
        <v>15</v>
      </c>
      <c r="M94" s="1" t="s">
        <v>382</v>
      </c>
      <c r="N94" s="1" t="s">
        <v>180</v>
      </c>
      <c r="O94" s="1" t="s">
        <v>350</v>
      </c>
      <c r="P94" s="1">
        <v>27</v>
      </c>
      <c r="Q94" s="1">
        <v>3</v>
      </c>
      <c r="R94" s="1">
        <v>2019</v>
      </c>
      <c r="S94" s="1" t="s">
        <v>441</v>
      </c>
      <c r="T94" s="1">
        <v>0</v>
      </c>
      <c r="U94" s="1">
        <v>4</v>
      </c>
      <c r="V94" s="1" t="s">
        <v>183</v>
      </c>
      <c r="W94" s="1" t="s">
        <v>184</v>
      </c>
      <c r="X94" s="1" t="s">
        <v>185</v>
      </c>
      <c r="Y94" s="1" t="s">
        <v>45</v>
      </c>
      <c r="Z94" s="1" t="s">
        <v>63</v>
      </c>
      <c r="AA94" s="1" t="s">
        <v>92</v>
      </c>
      <c r="AB94" s="1" t="s">
        <v>92</v>
      </c>
      <c r="AC94" s="1" t="s">
        <v>141</v>
      </c>
      <c r="AD94" s="1">
        <v>0.313</v>
      </c>
      <c r="AE94" s="1">
        <v>0.313</v>
      </c>
      <c r="AF94" s="1">
        <v>1</v>
      </c>
      <c r="AG94" s="1" t="s">
        <v>93</v>
      </c>
      <c r="AH94" s="1">
        <v>109</v>
      </c>
      <c r="AI94" s="1">
        <v>4</v>
      </c>
      <c r="AJ94" s="1" t="s">
        <v>94</v>
      </c>
      <c r="AK94" s="1" t="s">
        <v>186</v>
      </c>
      <c r="AL94" s="1">
        <v>4</v>
      </c>
      <c r="AM94" s="1">
        <v>5590</v>
      </c>
      <c r="AN94" s="1" t="s">
        <v>384</v>
      </c>
      <c r="AO94" s="1">
        <v>2921</v>
      </c>
      <c r="AP94" s="1" t="s">
        <v>188</v>
      </c>
      <c r="AQ94" s="1" t="s">
        <v>97</v>
      </c>
    </row>
    <row r="95" spans="2:43">
      <c r="B95" s="1">
        <v>2019</v>
      </c>
      <c r="C95" s="1">
        <v>3</v>
      </c>
      <c r="D95" s="1">
        <v>15424570</v>
      </c>
      <c r="E95" s="1" t="s">
        <v>132</v>
      </c>
      <c r="F95" s="1">
        <v>1</v>
      </c>
      <c r="G95" s="1" t="s">
        <v>66</v>
      </c>
      <c r="H95" s="1">
        <v>920759</v>
      </c>
      <c r="I95" s="1" t="s">
        <v>178</v>
      </c>
      <c r="J95" s="1">
        <v>9.1999999999999993</v>
      </c>
      <c r="K95" s="1">
        <v>10</v>
      </c>
      <c r="L95" s="1">
        <v>7</v>
      </c>
      <c r="M95" s="1" t="s">
        <v>179</v>
      </c>
      <c r="N95" s="1" t="s">
        <v>180</v>
      </c>
      <c r="O95" s="1" t="s">
        <v>299</v>
      </c>
      <c r="P95" s="1">
        <v>29</v>
      </c>
      <c r="Q95" s="1">
        <v>3</v>
      </c>
      <c r="R95" s="1">
        <v>2019</v>
      </c>
      <c r="S95" s="1" t="s">
        <v>442</v>
      </c>
      <c r="T95" s="1">
        <v>0</v>
      </c>
      <c r="U95" s="1">
        <v>4</v>
      </c>
      <c r="V95" s="1" t="s">
        <v>183</v>
      </c>
      <c r="W95" s="1" t="s">
        <v>184</v>
      </c>
      <c r="X95" s="1" t="s">
        <v>185</v>
      </c>
      <c r="Y95" s="1" t="s">
        <v>45</v>
      </c>
      <c r="Z95" s="1" t="s">
        <v>63</v>
      </c>
      <c r="AA95" s="1" t="s">
        <v>92</v>
      </c>
      <c r="AB95" s="1" t="s">
        <v>92</v>
      </c>
      <c r="AC95" s="1" t="s">
        <v>141</v>
      </c>
      <c r="AD95" s="1">
        <v>0.218</v>
      </c>
      <c r="AE95" s="1">
        <v>0.218</v>
      </c>
      <c r="AF95" s="1">
        <v>1</v>
      </c>
      <c r="AG95" s="1" t="s">
        <v>93</v>
      </c>
      <c r="AH95" s="1">
        <v>109</v>
      </c>
      <c r="AI95" s="1">
        <v>4</v>
      </c>
      <c r="AJ95" s="1" t="s">
        <v>94</v>
      </c>
      <c r="AK95" s="1" t="s">
        <v>186</v>
      </c>
      <c r="AL95" s="1">
        <v>4</v>
      </c>
      <c r="AM95" s="1">
        <v>7350</v>
      </c>
      <c r="AN95" s="1" t="s">
        <v>187</v>
      </c>
      <c r="AO95" s="1">
        <v>2921</v>
      </c>
      <c r="AP95" s="1" t="s">
        <v>188</v>
      </c>
      <c r="AQ95" s="1" t="s">
        <v>97</v>
      </c>
    </row>
    <row r="96" spans="2:43">
      <c r="B96" s="1">
        <v>2019</v>
      </c>
      <c r="C96" s="1">
        <v>4</v>
      </c>
      <c r="D96" s="1">
        <v>15425340</v>
      </c>
      <c r="E96" s="1" t="s">
        <v>132</v>
      </c>
      <c r="F96" s="1">
        <v>1</v>
      </c>
      <c r="G96" s="1" t="s">
        <v>66</v>
      </c>
      <c r="H96" s="1">
        <v>960961</v>
      </c>
      <c r="I96" s="1" t="s">
        <v>443</v>
      </c>
      <c r="J96" s="1">
        <v>8.5</v>
      </c>
      <c r="K96" s="1">
        <v>8</v>
      </c>
      <c r="L96" s="1">
        <v>15</v>
      </c>
      <c r="M96" s="1" t="s">
        <v>444</v>
      </c>
      <c r="N96" s="1" t="s">
        <v>180</v>
      </c>
      <c r="O96" s="1" t="s">
        <v>319</v>
      </c>
      <c r="P96" s="1">
        <v>1</v>
      </c>
      <c r="Q96" s="1">
        <v>4</v>
      </c>
      <c r="R96" s="1">
        <v>2019</v>
      </c>
      <c r="S96" s="1" t="s">
        <v>445</v>
      </c>
      <c r="T96" s="1">
        <v>0</v>
      </c>
      <c r="U96" s="1">
        <v>4</v>
      </c>
      <c r="V96" s="1" t="s">
        <v>183</v>
      </c>
      <c r="W96" s="1" t="s">
        <v>184</v>
      </c>
      <c r="X96" s="1" t="s">
        <v>185</v>
      </c>
      <c r="Y96" s="1" t="s">
        <v>45</v>
      </c>
      <c r="Z96" s="1" t="s">
        <v>63</v>
      </c>
      <c r="AA96" s="1" t="s">
        <v>92</v>
      </c>
      <c r="AB96" s="1" t="s">
        <v>92</v>
      </c>
      <c r="AC96" s="1" t="s">
        <v>141</v>
      </c>
      <c r="AD96" s="1">
        <v>5.75</v>
      </c>
      <c r="AE96" s="1">
        <v>5.75</v>
      </c>
      <c r="AF96" s="1">
        <v>1</v>
      </c>
      <c r="AG96" s="1" t="s">
        <v>93</v>
      </c>
      <c r="AH96" s="1">
        <v>109</v>
      </c>
      <c r="AI96" s="1">
        <v>4</v>
      </c>
      <c r="AJ96" s="1" t="s">
        <v>94</v>
      </c>
      <c r="AK96" s="1" t="s">
        <v>186</v>
      </c>
      <c r="AL96" s="1">
        <v>4</v>
      </c>
      <c r="AM96" s="1">
        <v>5508</v>
      </c>
      <c r="AN96" s="1" t="s">
        <v>446</v>
      </c>
      <c r="AO96" s="1">
        <v>5293</v>
      </c>
      <c r="AP96" s="1" t="s">
        <v>288</v>
      </c>
      <c r="AQ96" s="1" t="s">
        <v>97</v>
      </c>
    </row>
    <row r="97" spans="2:43">
      <c r="B97" s="1">
        <v>2019</v>
      </c>
      <c r="C97" s="1">
        <v>4</v>
      </c>
      <c r="D97" s="1">
        <v>15425391</v>
      </c>
      <c r="E97" s="1" t="s">
        <v>132</v>
      </c>
      <c r="F97" s="1">
        <v>1</v>
      </c>
      <c r="G97" s="1" t="s">
        <v>66</v>
      </c>
      <c r="H97" s="1">
        <v>966519</v>
      </c>
      <c r="I97" s="1" t="s">
        <v>447</v>
      </c>
      <c r="J97" s="1">
        <v>9.86</v>
      </c>
      <c r="K97" s="1">
        <v>10</v>
      </c>
      <c r="L97" s="1">
        <v>15</v>
      </c>
      <c r="M97" s="1" t="s">
        <v>448</v>
      </c>
      <c r="N97" s="1" t="s">
        <v>209</v>
      </c>
      <c r="O97" s="1" t="s">
        <v>319</v>
      </c>
      <c r="P97" s="1">
        <v>1</v>
      </c>
      <c r="Q97" s="1">
        <v>4</v>
      </c>
      <c r="R97" s="1">
        <v>2019</v>
      </c>
      <c r="S97" s="1" t="s">
        <v>449</v>
      </c>
      <c r="T97" s="1">
        <v>0</v>
      </c>
      <c r="U97" s="1">
        <v>4</v>
      </c>
      <c r="V97" s="1" t="s">
        <v>183</v>
      </c>
      <c r="W97" s="1" t="s">
        <v>184</v>
      </c>
      <c r="X97" s="1" t="s">
        <v>325</v>
      </c>
      <c r="Y97" s="1" t="s">
        <v>45</v>
      </c>
      <c r="Z97" s="1" t="s">
        <v>63</v>
      </c>
      <c r="AA97" s="1" t="s">
        <v>92</v>
      </c>
      <c r="AB97" s="1" t="s">
        <v>92</v>
      </c>
      <c r="AC97" s="1" t="s">
        <v>141</v>
      </c>
      <c r="AD97" s="1">
        <v>5</v>
      </c>
      <c r="AE97" s="1">
        <v>5</v>
      </c>
      <c r="AF97" s="1">
        <v>1</v>
      </c>
      <c r="AG97" s="1" t="s">
        <v>93</v>
      </c>
      <c r="AH97" s="1">
        <v>109</v>
      </c>
      <c r="AI97" s="1">
        <v>4</v>
      </c>
      <c r="AJ97" s="1" t="s">
        <v>94</v>
      </c>
      <c r="AK97" s="1" t="s">
        <v>186</v>
      </c>
      <c r="AL97" s="1">
        <v>4</v>
      </c>
      <c r="AM97" s="1">
        <v>70057</v>
      </c>
      <c r="AN97" s="1" t="s">
        <v>450</v>
      </c>
      <c r="AO97" s="1">
        <v>2921</v>
      </c>
      <c r="AP97" s="1" t="s">
        <v>188</v>
      </c>
      <c r="AQ97" s="1" t="s">
        <v>97</v>
      </c>
    </row>
    <row r="98" spans="2:43">
      <c r="B98" s="1">
        <v>2019</v>
      </c>
      <c r="C98" s="1">
        <v>4</v>
      </c>
      <c r="D98" s="1">
        <v>15425398</v>
      </c>
      <c r="E98" s="1" t="s">
        <v>132</v>
      </c>
      <c r="F98" s="1">
        <v>1</v>
      </c>
      <c r="G98" s="1" t="s">
        <v>66</v>
      </c>
      <c r="H98" s="1">
        <v>959108</v>
      </c>
      <c r="I98" s="1" t="s">
        <v>451</v>
      </c>
      <c r="J98" s="1">
        <v>11.8</v>
      </c>
      <c r="K98" s="1">
        <v>15</v>
      </c>
      <c r="L98" s="1">
        <v>12.2</v>
      </c>
      <c r="M98" s="1" t="s">
        <v>452</v>
      </c>
      <c r="N98" s="1" t="s">
        <v>180</v>
      </c>
      <c r="O98" s="1" t="s">
        <v>319</v>
      </c>
      <c r="P98" s="1">
        <v>1</v>
      </c>
      <c r="Q98" s="1">
        <v>4</v>
      </c>
      <c r="R98" s="1">
        <v>2019</v>
      </c>
      <c r="S98" s="1" t="s">
        <v>453</v>
      </c>
      <c r="T98" s="1">
        <v>0</v>
      </c>
      <c r="U98" s="1">
        <v>4</v>
      </c>
      <c r="V98" s="1" t="s">
        <v>183</v>
      </c>
      <c r="W98" s="1" t="s">
        <v>184</v>
      </c>
      <c r="X98" s="1" t="s">
        <v>185</v>
      </c>
      <c r="Y98" s="1" t="s">
        <v>45</v>
      </c>
      <c r="Z98" s="1" t="s">
        <v>63</v>
      </c>
      <c r="AA98" s="1" t="s">
        <v>92</v>
      </c>
      <c r="AB98" s="1" t="s">
        <v>92</v>
      </c>
      <c r="AC98" s="1" t="s">
        <v>141</v>
      </c>
      <c r="AD98" s="1">
        <v>0.98</v>
      </c>
      <c r="AE98" s="1">
        <v>0.98</v>
      </c>
      <c r="AF98" s="1">
        <v>1</v>
      </c>
      <c r="AG98" s="1" t="s">
        <v>93</v>
      </c>
      <c r="AH98" s="1">
        <v>109</v>
      </c>
      <c r="AI98" s="1">
        <v>4</v>
      </c>
      <c r="AJ98" s="1" t="s">
        <v>94</v>
      </c>
      <c r="AK98" s="1" t="s">
        <v>100</v>
      </c>
      <c r="AL98" s="1">
        <v>4</v>
      </c>
      <c r="AM98" s="1">
        <v>5501</v>
      </c>
      <c r="AN98" s="1" t="s">
        <v>454</v>
      </c>
      <c r="AO98" s="1">
        <v>4290</v>
      </c>
      <c r="AP98" s="1" t="s">
        <v>455</v>
      </c>
      <c r="AQ98" s="1" t="s">
        <v>189</v>
      </c>
    </row>
    <row r="99" spans="2:43">
      <c r="B99" s="1">
        <v>2019</v>
      </c>
      <c r="C99" s="1">
        <v>4</v>
      </c>
      <c r="D99" s="1">
        <v>15425409</v>
      </c>
      <c r="E99" s="1" t="s">
        <v>132</v>
      </c>
      <c r="F99" s="1">
        <v>1</v>
      </c>
      <c r="G99" s="1" t="s">
        <v>66</v>
      </c>
      <c r="H99" s="1">
        <v>960961</v>
      </c>
      <c r="I99" s="1" t="s">
        <v>443</v>
      </c>
      <c r="J99" s="1">
        <v>8.5</v>
      </c>
      <c r="K99" s="1">
        <v>8</v>
      </c>
      <c r="L99" s="1">
        <v>15</v>
      </c>
      <c r="M99" s="1" t="s">
        <v>444</v>
      </c>
      <c r="N99" s="1" t="s">
        <v>180</v>
      </c>
      <c r="O99" s="1" t="s">
        <v>319</v>
      </c>
      <c r="P99" s="1">
        <v>1</v>
      </c>
      <c r="Q99" s="1">
        <v>4</v>
      </c>
      <c r="R99" s="1">
        <v>2019</v>
      </c>
      <c r="S99" s="1" t="s">
        <v>456</v>
      </c>
      <c r="T99" s="1">
        <v>0</v>
      </c>
      <c r="U99" s="1">
        <v>4</v>
      </c>
      <c r="V99" s="1" t="s">
        <v>183</v>
      </c>
      <c r="W99" s="1" t="s">
        <v>184</v>
      </c>
      <c r="X99" s="1" t="s">
        <v>185</v>
      </c>
      <c r="Y99" s="1" t="s">
        <v>45</v>
      </c>
      <c r="Z99" s="1" t="s">
        <v>63</v>
      </c>
      <c r="AA99" s="1" t="s">
        <v>92</v>
      </c>
      <c r="AB99" s="1" t="s">
        <v>92</v>
      </c>
      <c r="AC99" s="1" t="s">
        <v>141</v>
      </c>
      <c r="AD99" s="1">
        <v>5</v>
      </c>
      <c r="AE99" s="1">
        <v>5</v>
      </c>
      <c r="AF99" s="1">
        <v>1</v>
      </c>
      <c r="AG99" s="1" t="s">
        <v>93</v>
      </c>
      <c r="AH99" s="1">
        <v>109</v>
      </c>
      <c r="AI99" s="1">
        <v>4</v>
      </c>
      <c r="AJ99" s="1" t="s">
        <v>94</v>
      </c>
      <c r="AK99" s="1" t="s">
        <v>186</v>
      </c>
      <c r="AL99" s="1">
        <v>4</v>
      </c>
      <c r="AM99" s="1">
        <v>5508</v>
      </c>
      <c r="AN99" s="1" t="s">
        <v>446</v>
      </c>
      <c r="AO99" s="1">
        <v>2921</v>
      </c>
      <c r="AP99" s="1" t="s">
        <v>188</v>
      </c>
      <c r="AQ99" s="1" t="s">
        <v>97</v>
      </c>
    </row>
    <row r="100" spans="2:43">
      <c r="B100" s="1">
        <v>2019</v>
      </c>
      <c r="C100" s="1">
        <v>4</v>
      </c>
      <c r="D100" s="1">
        <v>15425438</v>
      </c>
      <c r="E100" s="1" t="s">
        <v>132</v>
      </c>
      <c r="F100" s="1">
        <v>1</v>
      </c>
      <c r="G100" s="1" t="s">
        <v>66</v>
      </c>
      <c r="H100" s="1">
        <v>964213</v>
      </c>
      <c r="I100" s="1" t="s">
        <v>457</v>
      </c>
      <c r="J100" s="1">
        <v>6.8</v>
      </c>
      <c r="K100" s="1">
        <v>5</v>
      </c>
      <c r="L100" s="1">
        <v>5</v>
      </c>
      <c r="M100" s="1" t="s">
        <v>458</v>
      </c>
      <c r="N100" s="1" t="s">
        <v>180</v>
      </c>
      <c r="O100" s="1" t="s">
        <v>319</v>
      </c>
      <c r="P100" s="1">
        <v>1</v>
      </c>
      <c r="Q100" s="1">
        <v>4</v>
      </c>
      <c r="R100" s="1">
        <v>2019</v>
      </c>
      <c r="S100" s="1" t="s">
        <v>459</v>
      </c>
      <c r="T100" s="1">
        <v>0</v>
      </c>
      <c r="U100" s="1">
        <v>4</v>
      </c>
      <c r="V100" s="1" t="s">
        <v>183</v>
      </c>
      <c r="W100" s="1" t="s">
        <v>184</v>
      </c>
      <c r="X100" s="1" t="s">
        <v>325</v>
      </c>
      <c r="Y100" s="1" t="s">
        <v>45</v>
      </c>
      <c r="Z100" s="1" t="s">
        <v>63</v>
      </c>
      <c r="AA100" s="1" t="s">
        <v>92</v>
      </c>
      <c r="AB100" s="1" t="s">
        <v>92</v>
      </c>
      <c r="AC100" s="1" t="s">
        <v>141</v>
      </c>
      <c r="AD100" s="1">
        <v>4</v>
      </c>
      <c r="AE100" s="1">
        <v>4</v>
      </c>
      <c r="AF100" s="1">
        <v>1</v>
      </c>
      <c r="AG100" s="1" t="s">
        <v>93</v>
      </c>
      <c r="AH100" s="1">
        <v>109</v>
      </c>
      <c r="AI100" s="1">
        <v>4</v>
      </c>
      <c r="AJ100" s="1" t="s">
        <v>94</v>
      </c>
      <c r="AK100" s="1" t="s">
        <v>186</v>
      </c>
      <c r="AL100" s="1">
        <v>4</v>
      </c>
      <c r="AM100" s="1">
        <v>5544</v>
      </c>
      <c r="AN100" s="1" t="s">
        <v>460</v>
      </c>
      <c r="AO100" s="1">
        <v>2921</v>
      </c>
      <c r="AP100" s="1" t="s">
        <v>188</v>
      </c>
      <c r="AQ100" s="1" t="s">
        <v>97</v>
      </c>
    </row>
    <row r="101" spans="2:43">
      <c r="B101" s="1">
        <v>2019</v>
      </c>
      <c r="C101" s="1">
        <v>4</v>
      </c>
      <c r="D101" s="1">
        <v>15425455</v>
      </c>
      <c r="E101" s="1" t="s">
        <v>132</v>
      </c>
      <c r="F101" s="1">
        <v>1</v>
      </c>
      <c r="G101" s="1" t="s">
        <v>66</v>
      </c>
      <c r="H101" s="1">
        <v>124611</v>
      </c>
      <c r="I101" s="1" t="s">
        <v>461</v>
      </c>
      <c r="J101" s="1">
        <v>9.5</v>
      </c>
      <c r="K101" s="1">
        <v>10</v>
      </c>
      <c r="L101" s="1">
        <v>5</v>
      </c>
      <c r="M101" s="1" t="s">
        <v>462</v>
      </c>
      <c r="N101" s="1" t="s">
        <v>180</v>
      </c>
      <c r="O101" s="1" t="s">
        <v>319</v>
      </c>
      <c r="P101" s="1">
        <v>1</v>
      </c>
      <c r="Q101" s="1">
        <v>4</v>
      </c>
      <c r="R101" s="1">
        <v>2019</v>
      </c>
      <c r="S101" s="1" t="s">
        <v>463</v>
      </c>
      <c r="T101" s="1">
        <v>0</v>
      </c>
      <c r="U101" s="1">
        <v>4</v>
      </c>
      <c r="V101" s="1" t="s">
        <v>183</v>
      </c>
      <c r="W101" s="1" t="s">
        <v>184</v>
      </c>
      <c r="X101" s="1" t="s">
        <v>325</v>
      </c>
      <c r="Y101" s="1" t="s">
        <v>45</v>
      </c>
      <c r="Z101" s="1" t="s">
        <v>63</v>
      </c>
      <c r="AA101" s="1" t="s">
        <v>92</v>
      </c>
      <c r="AB101" s="1" t="s">
        <v>92</v>
      </c>
      <c r="AC101" s="1" t="s">
        <v>141</v>
      </c>
      <c r="AD101" s="1">
        <v>6</v>
      </c>
      <c r="AE101" s="1">
        <v>6</v>
      </c>
      <c r="AF101" s="1">
        <v>1</v>
      </c>
      <c r="AG101" s="1" t="s">
        <v>93</v>
      </c>
      <c r="AH101" s="1">
        <v>109</v>
      </c>
      <c r="AI101" s="1">
        <v>4</v>
      </c>
      <c r="AJ101" s="1" t="s">
        <v>94</v>
      </c>
      <c r="AK101" s="1" t="s">
        <v>186</v>
      </c>
      <c r="AL101" s="1">
        <v>4</v>
      </c>
      <c r="AM101" s="1">
        <v>982356</v>
      </c>
      <c r="AN101" s="1" t="s">
        <v>464</v>
      </c>
      <c r="AO101" s="1">
        <v>2921</v>
      </c>
      <c r="AP101" s="1" t="s">
        <v>188</v>
      </c>
      <c r="AQ101" s="1" t="s">
        <v>97</v>
      </c>
    </row>
    <row r="102" spans="2:43">
      <c r="B102" s="1">
        <v>2019</v>
      </c>
      <c r="C102" s="1">
        <v>4</v>
      </c>
      <c r="D102" s="1">
        <v>15425466</v>
      </c>
      <c r="E102" s="1" t="s">
        <v>132</v>
      </c>
      <c r="F102" s="1">
        <v>1</v>
      </c>
      <c r="G102" s="1" t="s">
        <v>66</v>
      </c>
      <c r="H102" s="1">
        <v>956060</v>
      </c>
      <c r="I102" s="1" t="s">
        <v>465</v>
      </c>
      <c r="J102" s="1">
        <v>8.1999999999999993</v>
      </c>
      <c r="K102" s="1">
        <v>7.5</v>
      </c>
      <c r="L102" s="1">
        <v>7.5</v>
      </c>
      <c r="M102" s="1" t="s">
        <v>466</v>
      </c>
      <c r="N102" s="1" t="s">
        <v>180</v>
      </c>
      <c r="O102" s="1" t="s">
        <v>319</v>
      </c>
      <c r="P102" s="1">
        <v>1</v>
      </c>
      <c r="Q102" s="1">
        <v>4</v>
      </c>
      <c r="R102" s="1">
        <v>2019</v>
      </c>
      <c r="S102" s="1" t="s">
        <v>467</v>
      </c>
      <c r="T102" s="1">
        <v>0</v>
      </c>
      <c r="U102" s="1">
        <v>4</v>
      </c>
      <c r="V102" s="1" t="s">
        <v>183</v>
      </c>
      <c r="W102" s="1" t="s">
        <v>184</v>
      </c>
      <c r="X102" s="1" t="s">
        <v>325</v>
      </c>
      <c r="Y102" s="1" t="s">
        <v>45</v>
      </c>
      <c r="Z102" s="1" t="s">
        <v>63</v>
      </c>
      <c r="AA102" s="1" t="s">
        <v>92</v>
      </c>
      <c r="AB102" s="1" t="s">
        <v>92</v>
      </c>
      <c r="AC102" s="1" t="s">
        <v>141</v>
      </c>
      <c r="AD102" s="1">
        <v>4</v>
      </c>
      <c r="AE102" s="1">
        <v>4</v>
      </c>
      <c r="AF102" s="1">
        <v>1</v>
      </c>
      <c r="AG102" s="1" t="s">
        <v>93</v>
      </c>
      <c r="AH102" s="1">
        <v>109</v>
      </c>
      <c r="AI102" s="1">
        <v>4</v>
      </c>
      <c r="AJ102" s="1" t="s">
        <v>94</v>
      </c>
      <c r="AK102" s="1" t="s">
        <v>186</v>
      </c>
      <c r="AL102" s="1">
        <v>4</v>
      </c>
      <c r="AM102" s="1">
        <v>6186</v>
      </c>
      <c r="AN102" s="1" t="s">
        <v>372</v>
      </c>
      <c r="AO102" s="1">
        <v>2921</v>
      </c>
      <c r="AP102" s="1" t="s">
        <v>188</v>
      </c>
      <c r="AQ102" s="1" t="s">
        <v>97</v>
      </c>
    </row>
    <row r="103" spans="2:43">
      <c r="B103" s="1">
        <v>2019</v>
      </c>
      <c r="C103" s="1">
        <v>4</v>
      </c>
      <c r="D103" s="1">
        <v>15425467</v>
      </c>
      <c r="E103" s="1" t="s">
        <v>132</v>
      </c>
      <c r="F103" s="1">
        <v>1</v>
      </c>
      <c r="G103" s="1" t="s">
        <v>66</v>
      </c>
      <c r="H103" s="1">
        <v>964110</v>
      </c>
      <c r="I103" s="1" t="s">
        <v>468</v>
      </c>
      <c r="J103" s="1">
        <v>8.35</v>
      </c>
      <c r="K103" s="1">
        <v>7.5</v>
      </c>
      <c r="L103" s="1">
        <v>15</v>
      </c>
      <c r="M103" s="1" t="s">
        <v>469</v>
      </c>
      <c r="N103" s="1" t="s">
        <v>180</v>
      </c>
      <c r="O103" s="1" t="s">
        <v>319</v>
      </c>
      <c r="P103" s="1">
        <v>1</v>
      </c>
      <c r="Q103" s="1">
        <v>4</v>
      </c>
      <c r="R103" s="1">
        <v>2019</v>
      </c>
      <c r="S103" s="1" t="s">
        <v>470</v>
      </c>
      <c r="T103" s="1">
        <v>0</v>
      </c>
      <c r="U103" s="1">
        <v>4</v>
      </c>
      <c r="V103" s="1" t="s">
        <v>183</v>
      </c>
      <c r="W103" s="1" t="s">
        <v>184</v>
      </c>
      <c r="X103" s="1" t="s">
        <v>325</v>
      </c>
      <c r="Y103" s="1" t="s">
        <v>45</v>
      </c>
      <c r="Z103" s="1" t="s">
        <v>63</v>
      </c>
      <c r="AA103" s="1" t="s">
        <v>92</v>
      </c>
      <c r="AB103" s="1" t="s">
        <v>92</v>
      </c>
      <c r="AC103" s="1" t="s">
        <v>141</v>
      </c>
      <c r="AD103" s="1">
        <v>5</v>
      </c>
      <c r="AE103" s="1">
        <v>5</v>
      </c>
      <c r="AF103" s="1">
        <v>1</v>
      </c>
      <c r="AG103" s="1" t="s">
        <v>93</v>
      </c>
      <c r="AH103" s="1">
        <v>109</v>
      </c>
      <c r="AI103" s="1">
        <v>4</v>
      </c>
      <c r="AJ103" s="1" t="s">
        <v>94</v>
      </c>
      <c r="AK103" s="1" t="s">
        <v>186</v>
      </c>
      <c r="AL103" s="1">
        <v>4</v>
      </c>
      <c r="AM103" s="1">
        <v>7008</v>
      </c>
      <c r="AN103" s="1" t="s">
        <v>471</v>
      </c>
      <c r="AO103" s="1">
        <v>2921</v>
      </c>
      <c r="AP103" s="1" t="s">
        <v>188</v>
      </c>
      <c r="AQ103" s="1" t="s">
        <v>97</v>
      </c>
    </row>
    <row r="104" spans="2:43">
      <c r="B104" s="1">
        <v>2019</v>
      </c>
      <c r="C104" s="1">
        <v>4</v>
      </c>
      <c r="D104" s="1">
        <v>15425484</v>
      </c>
      <c r="E104" s="1" t="s">
        <v>132</v>
      </c>
      <c r="F104" s="1">
        <v>1</v>
      </c>
      <c r="G104" s="1" t="s">
        <v>66</v>
      </c>
      <c r="H104" s="1">
        <v>958052</v>
      </c>
      <c r="I104" s="1" t="s">
        <v>472</v>
      </c>
      <c r="J104" s="1">
        <v>9</v>
      </c>
      <c r="K104" s="1">
        <v>8</v>
      </c>
      <c r="L104" s="1">
        <v>15</v>
      </c>
      <c r="M104" s="1" t="s">
        <v>473</v>
      </c>
      <c r="N104" s="1" t="s">
        <v>209</v>
      </c>
      <c r="O104" s="1" t="s">
        <v>319</v>
      </c>
      <c r="P104" s="1">
        <v>1</v>
      </c>
      <c r="Q104" s="1">
        <v>4</v>
      </c>
      <c r="R104" s="1">
        <v>2019</v>
      </c>
      <c r="S104" s="1" t="s">
        <v>474</v>
      </c>
      <c r="T104" s="1">
        <v>0</v>
      </c>
      <c r="U104" s="1">
        <v>4</v>
      </c>
      <c r="V104" s="1" t="s">
        <v>183</v>
      </c>
      <c r="W104" s="1" t="s">
        <v>184</v>
      </c>
      <c r="X104" s="1" t="s">
        <v>325</v>
      </c>
      <c r="Y104" s="1" t="s">
        <v>45</v>
      </c>
      <c r="Z104" s="1" t="s">
        <v>63</v>
      </c>
      <c r="AA104" s="1" t="s">
        <v>92</v>
      </c>
      <c r="AB104" s="1" t="s">
        <v>92</v>
      </c>
      <c r="AC104" s="1" t="s">
        <v>141</v>
      </c>
      <c r="AD104" s="1">
        <v>6</v>
      </c>
      <c r="AE104" s="1">
        <v>6</v>
      </c>
      <c r="AF104" s="1">
        <v>1</v>
      </c>
      <c r="AG104" s="1" t="s">
        <v>93</v>
      </c>
      <c r="AH104" s="1">
        <v>109</v>
      </c>
      <c r="AI104" s="1">
        <v>4</v>
      </c>
      <c r="AJ104" s="1" t="s">
        <v>94</v>
      </c>
      <c r="AK104" s="1" t="s">
        <v>100</v>
      </c>
      <c r="AL104" s="1">
        <v>4</v>
      </c>
      <c r="AM104" s="1">
        <v>968672</v>
      </c>
      <c r="AN104" s="1" t="s">
        <v>475</v>
      </c>
      <c r="AO104" s="1">
        <v>2921</v>
      </c>
      <c r="AP104" s="1" t="s">
        <v>188</v>
      </c>
      <c r="AQ104" s="1" t="s">
        <v>97</v>
      </c>
    </row>
    <row r="105" spans="2:43">
      <c r="B105" s="1">
        <v>2019</v>
      </c>
      <c r="C105" s="1">
        <v>4</v>
      </c>
      <c r="D105" s="1">
        <v>15425498</v>
      </c>
      <c r="E105" s="1" t="s">
        <v>132</v>
      </c>
      <c r="F105" s="1">
        <v>1</v>
      </c>
      <c r="G105" s="1" t="s">
        <v>66</v>
      </c>
      <c r="H105" s="1">
        <v>956673</v>
      </c>
      <c r="I105" s="1" t="s">
        <v>476</v>
      </c>
      <c r="J105" s="1">
        <v>8.1999999999999993</v>
      </c>
      <c r="K105" s="1">
        <v>8</v>
      </c>
      <c r="L105" s="1">
        <v>4.8</v>
      </c>
      <c r="M105" s="1" t="s">
        <v>477</v>
      </c>
      <c r="N105" s="1" t="s">
        <v>180</v>
      </c>
      <c r="O105" s="1" t="s">
        <v>319</v>
      </c>
      <c r="P105" s="1">
        <v>1</v>
      </c>
      <c r="Q105" s="1">
        <v>4</v>
      </c>
      <c r="R105" s="1">
        <v>2019</v>
      </c>
      <c r="S105" s="1" t="s">
        <v>478</v>
      </c>
      <c r="T105" s="1">
        <v>0</v>
      </c>
      <c r="U105" s="1">
        <v>4</v>
      </c>
      <c r="V105" s="1" t="s">
        <v>183</v>
      </c>
      <c r="W105" s="1" t="s">
        <v>184</v>
      </c>
      <c r="X105" s="1" t="s">
        <v>325</v>
      </c>
      <c r="Y105" s="1" t="s">
        <v>45</v>
      </c>
      <c r="Z105" s="1" t="s">
        <v>63</v>
      </c>
      <c r="AA105" s="1" t="s">
        <v>92</v>
      </c>
      <c r="AB105" s="1" t="s">
        <v>92</v>
      </c>
      <c r="AC105" s="1" t="s">
        <v>141</v>
      </c>
      <c r="AD105" s="1">
        <v>8</v>
      </c>
      <c r="AE105" s="1">
        <v>8</v>
      </c>
      <c r="AF105" s="1">
        <v>1</v>
      </c>
      <c r="AG105" s="1" t="s">
        <v>93</v>
      </c>
      <c r="AH105" s="1">
        <v>109</v>
      </c>
      <c r="AI105" s="1">
        <v>4</v>
      </c>
      <c r="AJ105" s="1" t="s">
        <v>94</v>
      </c>
      <c r="AK105" s="1" t="s">
        <v>186</v>
      </c>
      <c r="AL105" s="1">
        <v>4</v>
      </c>
      <c r="AM105" s="1">
        <v>927932</v>
      </c>
      <c r="AN105" s="1" t="s">
        <v>479</v>
      </c>
      <c r="AO105" s="1">
        <v>2921</v>
      </c>
      <c r="AP105" s="1" t="s">
        <v>188</v>
      </c>
      <c r="AQ105" s="1" t="s">
        <v>97</v>
      </c>
    </row>
    <row r="106" spans="2:43">
      <c r="B106" s="1">
        <v>2019</v>
      </c>
      <c r="C106" s="1">
        <v>4</v>
      </c>
      <c r="D106" s="1">
        <v>15425825</v>
      </c>
      <c r="E106" s="1" t="s">
        <v>132</v>
      </c>
      <c r="F106" s="1">
        <v>1</v>
      </c>
      <c r="G106" s="1" t="s">
        <v>66</v>
      </c>
      <c r="H106" s="1">
        <v>958052</v>
      </c>
      <c r="I106" s="1" t="s">
        <v>472</v>
      </c>
      <c r="J106" s="1">
        <v>9</v>
      </c>
      <c r="K106" s="1">
        <v>8</v>
      </c>
      <c r="L106" s="1">
        <v>15</v>
      </c>
      <c r="M106" s="1" t="s">
        <v>473</v>
      </c>
      <c r="N106" s="1" t="s">
        <v>209</v>
      </c>
      <c r="O106" s="1" t="s">
        <v>314</v>
      </c>
      <c r="P106" s="1">
        <v>1</v>
      </c>
      <c r="Q106" s="1">
        <v>4</v>
      </c>
      <c r="R106" s="1">
        <v>2019</v>
      </c>
      <c r="S106" s="1" t="s">
        <v>480</v>
      </c>
      <c r="T106" s="1">
        <v>0</v>
      </c>
      <c r="U106" s="1">
        <v>4</v>
      </c>
      <c r="V106" s="1" t="s">
        <v>183</v>
      </c>
      <c r="W106" s="1" t="s">
        <v>184</v>
      </c>
      <c r="X106" s="1" t="s">
        <v>185</v>
      </c>
      <c r="Y106" s="1" t="s">
        <v>45</v>
      </c>
      <c r="Z106" s="1" t="s">
        <v>63</v>
      </c>
      <c r="AA106" s="1" t="s">
        <v>92</v>
      </c>
      <c r="AB106" s="1" t="s">
        <v>92</v>
      </c>
      <c r="AC106" s="1" t="s">
        <v>141</v>
      </c>
      <c r="AD106" s="1">
        <v>2</v>
      </c>
      <c r="AE106" s="1">
        <v>2</v>
      </c>
      <c r="AF106" s="1">
        <v>1</v>
      </c>
      <c r="AG106" s="1" t="s">
        <v>93</v>
      </c>
      <c r="AH106" s="1">
        <v>109</v>
      </c>
      <c r="AI106" s="1">
        <v>4</v>
      </c>
      <c r="AJ106" s="1" t="s">
        <v>94</v>
      </c>
      <c r="AK106" s="1" t="s">
        <v>100</v>
      </c>
      <c r="AL106" s="1">
        <v>4</v>
      </c>
      <c r="AM106" s="1">
        <v>968672</v>
      </c>
      <c r="AN106" s="1" t="s">
        <v>475</v>
      </c>
      <c r="AO106" s="1">
        <v>4092</v>
      </c>
      <c r="AP106" s="1" t="s">
        <v>206</v>
      </c>
      <c r="AQ106" s="1" t="s">
        <v>189</v>
      </c>
    </row>
    <row r="107" spans="2:43">
      <c r="B107" s="1">
        <v>2019</v>
      </c>
      <c r="C107" s="1">
        <v>4</v>
      </c>
      <c r="D107" s="1">
        <v>15425863</v>
      </c>
      <c r="E107" s="1" t="s">
        <v>132</v>
      </c>
      <c r="F107" s="1">
        <v>1</v>
      </c>
      <c r="G107" s="1" t="s">
        <v>66</v>
      </c>
      <c r="H107" s="1">
        <v>920687</v>
      </c>
      <c r="I107" s="1" t="s">
        <v>481</v>
      </c>
      <c r="J107" s="1">
        <v>8</v>
      </c>
      <c r="K107" s="1">
        <v>5</v>
      </c>
      <c r="L107" s="1">
        <v>4.3</v>
      </c>
      <c r="M107" s="1" t="s">
        <v>482</v>
      </c>
      <c r="N107" s="1" t="s">
        <v>180</v>
      </c>
      <c r="O107" s="1" t="s">
        <v>314</v>
      </c>
      <c r="P107" s="1">
        <v>2</v>
      </c>
      <c r="Q107" s="1">
        <v>4</v>
      </c>
      <c r="R107" s="1">
        <v>2019</v>
      </c>
      <c r="S107" s="1" t="s">
        <v>483</v>
      </c>
      <c r="T107" s="1">
        <v>0</v>
      </c>
      <c r="U107" s="1">
        <v>4</v>
      </c>
      <c r="V107" s="1" t="s">
        <v>183</v>
      </c>
      <c r="W107" s="1" t="s">
        <v>184</v>
      </c>
      <c r="X107" s="1" t="s">
        <v>185</v>
      </c>
      <c r="Y107" s="1" t="s">
        <v>45</v>
      </c>
      <c r="Z107" s="1" t="s">
        <v>63</v>
      </c>
      <c r="AA107" s="1" t="s">
        <v>92</v>
      </c>
      <c r="AB107" s="1" t="s">
        <v>92</v>
      </c>
      <c r="AC107" s="1" t="s">
        <v>141</v>
      </c>
      <c r="AD107" s="1">
        <v>0.79</v>
      </c>
      <c r="AE107" s="1">
        <v>0.79</v>
      </c>
      <c r="AF107" s="1">
        <v>1</v>
      </c>
      <c r="AG107" s="1" t="s">
        <v>93</v>
      </c>
      <c r="AH107" s="1">
        <v>109</v>
      </c>
      <c r="AI107" s="1">
        <v>4</v>
      </c>
      <c r="AJ107" s="1" t="s">
        <v>94</v>
      </c>
      <c r="AK107" s="1" t="s">
        <v>186</v>
      </c>
      <c r="AL107" s="1">
        <v>4</v>
      </c>
      <c r="AM107" s="1">
        <v>7301</v>
      </c>
      <c r="AN107" s="1" t="s">
        <v>484</v>
      </c>
      <c r="AO107" s="1">
        <v>2921</v>
      </c>
      <c r="AP107" s="1" t="s">
        <v>188</v>
      </c>
      <c r="AQ107" s="1" t="s">
        <v>97</v>
      </c>
    </row>
    <row r="108" spans="2:43">
      <c r="B108" s="1">
        <v>2019</v>
      </c>
      <c r="C108" s="1">
        <v>4</v>
      </c>
      <c r="D108" s="1">
        <v>15425902</v>
      </c>
      <c r="E108" s="1" t="s">
        <v>132</v>
      </c>
      <c r="F108" s="1">
        <v>1</v>
      </c>
      <c r="G108" s="1" t="s">
        <v>66</v>
      </c>
      <c r="H108" s="1">
        <v>955939</v>
      </c>
      <c r="I108" s="1" t="s">
        <v>301</v>
      </c>
      <c r="J108" s="1">
        <v>9.4499999999999993</v>
      </c>
      <c r="K108" s="1">
        <v>10</v>
      </c>
      <c r="L108" s="1">
        <v>7.6</v>
      </c>
      <c r="M108" s="1" t="s">
        <v>302</v>
      </c>
      <c r="N108" s="1" t="s">
        <v>303</v>
      </c>
      <c r="O108" s="1" t="s">
        <v>485</v>
      </c>
      <c r="P108" s="1">
        <v>2</v>
      </c>
      <c r="Q108" s="1">
        <v>4</v>
      </c>
      <c r="R108" s="1">
        <v>2019</v>
      </c>
      <c r="S108" s="1" t="s">
        <v>486</v>
      </c>
      <c r="T108" s="1">
        <v>0</v>
      </c>
      <c r="U108" s="1">
        <v>5</v>
      </c>
      <c r="V108" s="1" t="s">
        <v>234</v>
      </c>
      <c r="W108" s="1" t="s">
        <v>234</v>
      </c>
      <c r="X108" s="1" t="s">
        <v>305</v>
      </c>
      <c r="Y108" s="1" t="s">
        <v>45</v>
      </c>
      <c r="Z108" s="1" t="s">
        <v>63</v>
      </c>
      <c r="AA108" s="1" t="s">
        <v>92</v>
      </c>
      <c r="AB108" s="1" t="s">
        <v>92</v>
      </c>
      <c r="AC108" s="1" t="s">
        <v>141</v>
      </c>
      <c r="AD108" s="1">
        <v>0.78</v>
      </c>
      <c r="AE108" s="1">
        <v>0.78</v>
      </c>
      <c r="AF108" s="1">
        <v>1</v>
      </c>
      <c r="AG108" s="1" t="s">
        <v>93</v>
      </c>
      <c r="AH108" s="1">
        <v>111</v>
      </c>
      <c r="AI108" s="1">
        <v>5</v>
      </c>
      <c r="AJ108" s="1" t="s">
        <v>94</v>
      </c>
      <c r="AK108" s="1" t="s">
        <v>237</v>
      </c>
      <c r="AL108" s="1">
        <v>5</v>
      </c>
      <c r="AM108" s="1">
        <v>13603</v>
      </c>
      <c r="AN108" s="1" t="s">
        <v>306</v>
      </c>
      <c r="AO108" s="1">
        <v>1182</v>
      </c>
      <c r="AP108" s="1" t="s">
        <v>487</v>
      </c>
      <c r="AQ108" s="1" t="s">
        <v>97</v>
      </c>
    </row>
    <row r="109" spans="2:43">
      <c r="B109" s="1">
        <v>2019</v>
      </c>
      <c r="C109" s="1">
        <v>1</v>
      </c>
      <c r="D109" s="1">
        <v>15394434</v>
      </c>
      <c r="E109" s="1" t="s">
        <v>132</v>
      </c>
      <c r="F109" s="1">
        <v>2</v>
      </c>
      <c r="G109" s="1" t="s">
        <v>66</v>
      </c>
      <c r="H109" s="1">
        <v>125804</v>
      </c>
      <c r="I109" s="1" t="s">
        <v>488</v>
      </c>
      <c r="J109" s="1">
        <v>8.93</v>
      </c>
      <c r="K109" s="1">
        <v>7.5</v>
      </c>
      <c r="L109" s="1">
        <v>5</v>
      </c>
      <c r="M109" s="1" t="s">
        <v>489</v>
      </c>
      <c r="N109" s="1" t="s">
        <v>231</v>
      </c>
      <c r="O109" s="1" t="s">
        <v>490</v>
      </c>
      <c r="P109" s="1">
        <v>3</v>
      </c>
      <c r="Q109" s="1">
        <v>1</v>
      </c>
      <c r="R109" s="1">
        <v>2019</v>
      </c>
      <c r="S109" s="1" t="s">
        <v>491</v>
      </c>
      <c r="T109" s="1">
        <v>0</v>
      </c>
      <c r="U109" s="1">
        <v>14</v>
      </c>
      <c r="V109" s="1" t="s">
        <v>492</v>
      </c>
      <c r="W109" s="1" t="s">
        <v>492</v>
      </c>
      <c r="X109" s="1" t="s">
        <v>492</v>
      </c>
      <c r="Y109" s="1" t="s">
        <v>45</v>
      </c>
      <c r="Z109" s="1" t="s">
        <v>63</v>
      </c>
      <c r="AA109" s="1" t="s">
        <v>92</v>
      </c>
      <c r="AB109" s="1" t="s">
        <v>92</v>
      </c>
      <c r="AC109" s="1" t="s">
        <v>141</v>
      </c>
      <c r="AD109" s="1">
        <v>1.7000000000000001E-2</v>
      </c>
      <c r="AE109" s="1">
        <v>1.7000000000000001E-2</v>
      </c>
      <c r="AF109" s="1">
        <v>1</v>
      </c>
      <c r="AG109" s="1" t="s">
        <v>93</v>
      </c>
      <c r="AH109" s="1">
        <v>161</v>
      </c>
      <c r="AI109" s="1">
        <v>14</v>
      </c>
      <c r="AJ109" s="1" t="s">
        <v>94</v>
      </c>
      <c r="AK109" s="1" t="s">
        <v>493</v>
      </c>
      <c r="AL109" s="1">
        <v>14</v>
      </c>
      <c r="AM109" s="1">
        <v>911073</v>
      </c>
      <c r="AN109" s="1" t="s">
        <v>494</v>
      </c>
      <c r="AO109" s="1">
        <v>10503805</v>
      </c>
      <c r="AP109" s="1" t="s">
        <v>495</v>
      </c>
      <c r="AQ109" s="1" t="s">
        <v>99</v>
      </c>
    </row>
    <row r="110" spans="2:43">
      <c r="B110" s="1">
        <v>2019</v>
      </c>
      <c r="C110" s="1">
        <v>1</v>
      </c>
      <c r="D110" s="1">
        <v>15400854</v>
      </c>
      <c r="E110" s="1" t="s">
        <v>132</v>
      </c>
      <c r="F110" s="1">
        <v>1</v>
      </c>
      <c r="G110" s="1" t="s">
        <v>66</v>
      </c>
      <c r="H110" s="1">
        <v>125691</v>
      </c>
      <c r="I110" s="1" t="s">
        <v>145</v>
      </c>
      <c r="J110" s="1">
        <v>8.6</v>
      </c>
      <c r="K110" s="1">
        <v>7.5</v>
      </c>
      <c r="L110" s="1">
        <v>5</v>
      </c>
      <c r="M110" s="1" t="s">
        <v>146</v>
      </c>
      <c r="N110" s="1" t="s">
        <v>147</v>
      </c>
      <c r="O110" s="1" t="s">
        <v>159</v>
      </c>
      <c r="P110" s="1">
        <v>28</v>
      </c>
      <c r="Q110" s="1">
        <v>1</v>
      </c>
      <c r="R110" s="1">
        <v>2019</v>
      </c>
      <c r="S110" s="1" t="s">
        <v>496</v>
      </c>
      <c r="T110" s="1">
        <v>0</v>
      </c>
      <c r="U110" s="1">
        <v>8</v>
      </c>
      <c r="V110" s="1" t="s">
        <v>150</v>
      </c>
      <c r="W110" s="1" t="s">
        <v>151</v>
      </c>
      <c r="X110" s="1" t="s">
        <v>152</v>
      </c>
      <c r="Y110" s="1" t="s">
        <v>45</v>
      </c>
      <c r="Z110" s="1" t="s">
        <v>63</v>
      </c>
      <c r="AA110" s="1" t="s">
        <v>92</v>
      </c>
      <c r="AB110" s="1" t="s">
        <v>92</v>
      </c>
      <c r="AC110" s="1" t="s">
        <v>141</v>
      </c>
      <c r="AD110" s="1">
        <v>0.03</v>
      </c>
      <c r="AE110" s="1">
        <v>0.03</v>
      </c>
      <c r="AF110" s="1">
        <v>1</v>
      </c>
      <c r="AG110" s="1" t="s">
        <v>93</v>
      </c>
      <c r="AH110" s="1">
        <v>114</v>
      </c>
      <c r="AI110" s="1">
        <v>8</v>
      </c>
      <c r="AJ110" s="1" t="s">
        <v>94</v>
      </c>
      <c r="AK110" s="1" t="s">
        <v>154</v>
      </c>
      <c r="AL110" s="1">
        <v>8</v>
      </c>
      <c r="AM110" s="1">
        <v>934920</v>
      </c>
      <c r="AN110" s="1" t="s">
        <v>155</v>
      </c>
      <c r="AO110" s="1">
        <v>1978</v>
      </c>
      <c r="AP110" s="1" t="s">
        <v>96</v>
      </c>
      <c r="AQ110" s="1" t="s">
        <v>97</v>
      </c>
    </row>
    <row r="111" spans="2:43">
      <c r="B111" s="1">
        <v>2019</v>
      </c>
      <c r="C111" s="1">
        <v>2</v>
      </c>
      <c r="D111" s="1">
        <v>15402750</v>
      </c>
      <c r="E111" s="1" t="s">
        <v>132</v>
      </c>
      <c r="F111" s="1">
        <v>3</v>
      </c>
      <c r="G111" s="1" t="s">
        <v>66</v>
      </c>
      <c r="H111" s="1">
        <v>966920</v>
      </c>
      <c r="I111" s="1" t="s">
        <v>424</v>
      </c>
      <c r="J111" s="1">
        <v>5.7</v>
      </c>
      <c r="K111" s="1">
        <v>5</v>
      </c>
      <c r="L111" s="1">
        <v>5</v>
      </c>
      <c r="M111" s="1" t="s">
        <v>425</v>
      </c>
      <c r="N111" s="1" t="s">
        <v>158</v>
      </c>
      <c r="O111" s="1" t="s">
        <v>497</v>
      </c>
      <c r="P111" s="1">
        <v>1</v>
      </c>
      <c r="Q111" s="1">
        <v>2</v>
      </c>
      <c r="R111" s="1">
        <v>2019</v>
      </c>
      <c r="S111" s="1" t="s">
        <v>498</v>
      </c>
      <c r="T111" s="1">
        <v>0</v>
      </c>
      <c r="U111" s="1">
        <v>8</v>
      </c>
      <c r="V111" s="1" t="s">
        <v>150</v>
      </c>
      <c r="W111" s="1" t="s">
        <v>161</v>
      </c>
      <c r="X111" s="1" t="s">
        <v>162</v>
      </c>
      <c r="Y111" s="1" t="s">
        <v>45</v>
      </c>
      <c r="Z111" s="1" t="s">
        <v>63</v>
      </c>
      <c r="AA111" s="1" t="s">
        <v>92</v>
      </c>
      <c r="AB111" s="1" t="s">
        <v>92</v>
      </c>
      <c r="AC111" s="1" t="s">
        <v>141</v>
      </c>
      <c r="AD111" s="1">
        <v>1.4999999999999999E-2</v>
      </c>
      <c r="AE111" s="1">
        <v>1.4999999999999999E-2</v>
      </c>
      <c r="AF111" s="1">
        <v>1</v>
      </c>
      <c r="AG111" s="1" t="s">
        <v>93</v>
      </c>
      <c r="AH111" s="1">
        <v>114</v>
      </c>
      <c r="AI111" s="1">
        <v>8</v>
      </c>
      <c r="AJ111" s="1" t="s">
        <v>94</v>
      </c>
      <c r="AK111" s="1" t="s">
        <v>163</v>
      </c>
      <c r="AL111" s="1">
        <v>8</v>
      </c>
      <c r="AM111" s="1">
        <v>28608</v>
      </c>
      <c r="AN111" s="1" t="s">
        <v>428</v>
      </c>
      <c r="AO111" s="1">
        <v>9999999</v>
      </c>
      <c r="AP111" s="1" t="s">
        <v>165</v>
      </c>
      <c r="AQ111" s="1" t="s">
        <v>99</v>
      </c>
    </row>
    <row r="112" spans="2:43">
      <c r="B112" s="1">
        <v>2019</v>
      </c>
      <c r="C112" s="1">
        <v>2</v>
      </c>
      <c r="D112" s="1">
        <v>15402767</v>
      </c>
      <c r="E112" s="1" t="s">
        <v>132</v>
      </c>
      <c r="F112" s="1">
        <v>2</v>
      </c>
      <c r="G112" s="1" t="s">
        <v>66</v>
      </c>
      <c r="H112" s="1">
        <v>957501</v>
      </c>
      <c r="I112" s="1" t="s">
        <v>499</v>
      </c>
      <c r="J112" s="1">
        <v>6.1</v>
      </c>
      <c r="K112" s="1">
        <v>5</v>
      </c>
      <c r="L112" s="1">
        <v>4</v>
      </c>
      <c r="M112" s="1" t="s">
        <v>500</v>
      </c>
      <c r="N112" s="1" t="s">
        <v>158</v>
      </c>
      <c r="O112" s="1" t="s">
        <v>497</v>
      </c>
      <c r="P112" s="1">
        <v>1</v>
      </c>
      <c r="Q112" s="1">
        <v>2</v>
      </c>
      <c r="R112" s="1">
        <v>2019</v>
      </c>
      <c r="S112" s="1" t="s">
        <v>501</v>
      </c>
      <c r="T112" s="1">
        <v>0</v>
      </c>
      <c r="U112" s="1">
        <v>8</v>
      </c>
      <c r="V112" s="1" t="s">
        <v>150</v>
      </c>
      <c r="W112" s="1" t="s">
        <v>161</v>
      </c>
      <c r="X112" s="1" t="s">
        <v>162</v>
      </c>
      <c r="Y112" s="1" t="s">
        <v>45</v>
      </c>
      <c r="Z112" s="1" t="s">
        <v>63</v>
      </c>
      <c r="AA112" s="1" t="s">
        <v>92</v>
      </c>
      <c r="AB112" s="1" t="s">
        <v>92</v>
      </c>
      <c r="AC112" s="1" t="s">
        <v>141</v>
      </c>
      <c r="AD112" s="1">
        <v>1.4999999999999999E-2</v>
      </c>
      <c r="AE112" s="1">
        <v>1.4999999999999999E-2</v>
      </c>
      <c r="AF112" s="1">
        <v>1</v>
      </c>
      <c r="AG112" s="1" t="s">
        <v>93</v>
      </c>
      <c r="AH112" s="1">
        <v>114</v>
      </c>
      <c r="AI112" s="1">
        <v>8</v>
      </c>
      <c r="AJ112" s="1" t="s">
        <v>94</v>
      </c>
      <c r="AK112" s="1" t="s">
        <v>163</v>
      </c>
      <c r="AL112" s="1">
        <v>8</v>
      </c>
      <c r="AM112" s="1">
        <v>28650</v>
      </c>
      <c r="AN112" s="1" t="s">
        <v>502</v>
      </c>
      <c r="AO112" s="1">
        <v>9999999</v>
      </c>
      <c r="AP112" s="1" t="s">
        <v>165</v>
      </c>
      <c r="AQ112" s="1" t="s">
        <v>99</v>
      </c>
    </row>
    <row r="113" spans="2:43">
      <c r="B113" s="1">
        <v>2019</v>
      </c>
      <c r="C113" s="1">
        <v>2</v>
      </c>
      <c r="D113" s="1">
        <v>15405670</v>
      </c>
      <c r="E113" s="1" t="s">
        <v>132</v>
      </c>
      <c r="F113" s="1">
        <v>2</v>
      </c>
      <c r="G113" s="1" t="s">
        <v>66</v>
      </c>
      <c r="H113" s="1">
        <v>952189</v>
      </c>
      <c r="I113" s="1" t="s">
        <v>503</v>
      </c>
      <c r="J113" s="1">
        <v>6.3</v>
      </c>
      <c r="K113" s="1">
        <v>5</v>
      </c>
      <c r="L113" s="1">
        <v>4</v>
      </c>
      <c r="M113" s="1" t="s">
        <v>504</v>
      </c>
      <c r="N113" s="1" t="s">
        <v>158</v>
      </c>
      <c r="O113" s="1" t="s">
        <v>505</v>
      </c>
      <c r="P113" s="1">
        <v>8</v>
      </c>
      <c r="Q113" s="1">
        <v>2</v>
      </c>
      <c r="R113" s="1">
        <v>2019</v>
      </c>
      <c r="S113" s="1" t="s">
        <v>506</v>
      </c>
      <c r="T113" s="1">
        <v>0</v>
      </c>
      <c r="U113" s="1">
        <v>8</v>
      </c>
      <c r="V113" s="1" t="s">
        <v>150</v>
      </c>
      <c r="W113" s="1" t="s">
        <v>161</v>
      </c>
      <c r="X113" s="1" t="s">
        <v>162</v>
      </c>
      <c r="Y113" s="1" t="s">
        <v>45</v>
      </c>
      <c r="Z113" s="1" t="s">
        <v>63</v>
      </c>
      <c r="AA113" s="1" t="s">
        <v>92</v>
      </c>
      <c r="AB113" s="1" t="s">
        <v>92</v>
      </c>
      <c r="AC113" s="1" t="s">
        <v>141</v>
      </c>
      <c r="AD113" s="1">
        <v>0.01</v>
      </c>
      <c r="AE113" s="1">
        <v>0.01</v>
      </c>
      <c r="AF113" s="1">
        <v>1</v>
      </c>
      <c r="AG113" s="1" t="s">
        <v>93</v>
      </c>
      <c r="AH113" s="1">
        <v>114</v>
      </c>
      <c r="AI113" s="1">
        <v>8</v>
      </c>
      <c r="AJ113" s="1" t="s">
        <v>94</v>
      </c>
      <c r="AK113" s="1" t="s">
        <v>163</v>
      </c>
      <c r="AL113" s="1">
        <v>8</v>
      </c>
      <c r="AM113" s="1">
        <v>95056</v>
      </c>
      <c r="AN113" s="1" t="s">
        <v>507</v>
      </c>
      <c r="AO113" s="1">
        <v>9999999</v>
      </c>
      <c r="AP113" s="1" t="s">
        <v>165</v>
      </c>
      <c r="AQ113" s="1" t="s">
        <v>99</v>
      </c>
    </row>
    <row r="114" spans="2:43">
      <c r="B114" s="1">
        <v>2019</v>
      </c>
      <c r="C114" s="1">
        <v>2</v>
      </c>
      <c r="D114" s="1">
        <v>15408075</v>
      </c>
      <c r="E114" s="1" t="s">
        <v>132</v>
      </c>
      <c r="F114" s="1">
        <v>1</v>
      </c>
      <c r="G114" s="1" t="s">
        <v>66</v>
      </c>
      <c r="H114" s="1">
        <v>966388</v>
      </c>
      <c r="I114" s="1" t="s">
        <v>508</v>
      </c>
      <c r="J114" s="1">
        <v>10.65</v>
      </c>
      <c r="K114" s="1">
        <v>12.5</v>
      </c>
      <c r="L114" s="1">
        <v>15</v>
      </c>
      <c r="M114" s="1" t="s">
        <v>509</v>
      </c>
      <c r="N114" s="1" t="s">
        <v>269</v>
      </c>
      <c r="O114" s="1" t="s">
        <v>510</v>
      </c>
      <c r="P114" s="1">
        <v>14</v>
      </c>
      <c r="Q114" s="1">
        <v>2</v>
      </c>
      <c r="R114" s="1">
        <v>2019</v>
      </c>
      <c r="S114" s="1" t="s">
        <v>511</v>
      </c>
      <c r="T114" s="1">
        <v>0</v>
      </c>
      <c r="U114" s="1">
        <v>5</v>
      </c>
      <c r="V114" s="1" t="s">
        <v>272</v>
      </c>
      <c r="W114" s="1" t="s">
        <v>272</v>
      </c>
      <c r="X114" s="1" t="s">
        <v>273</v>
      </c>
      <c r="Y114" s="1" t="s">
        <v>48</v>
      </c>
      <c r="Z114" s="1" t="s">
        <v>63</v>
      </c>
      <c r="AA114" s="1" t="s">
        <v>92</v>
      </c>
      <c r="AB114" s="1" t="s">
        <v>98</v>
      </c>
      <c r="AC114" s="1" t="s">
        <v>141</v>
      </c>
      <c r="AD114" s="1">
        <v>0.13500000000000001</v>
      </c>
      <c r="AE114" s="1">
        <v>0.13500000000000001</v>
      </c>
      <c r="AF114" s="1">
        <v>1</v>
      </c>
      <c r="AG114" s="1" t="s">
        <v>93</v>
      </c>
      <c r="AH114" s="1">
        <v>111</v>
      </c>
      <c r="AI114" s="1">
        <v>5</v>
      </c>
      <c r="AJ114" s="1" t="s">
        <v>94</v>
      </c>
      <c r="AK114" s="1" t="s">
        <v>274</v>
      </c>
      <c r="AL114" s="1">
        <v>5</v>
      </c>
      <c r="AM114" s="1">
        <v>914608</v>
      </c>
      <c r="AN114" s="1" t="s">
        <v>512</v>
      </c>
      <c r="AO114" s="1">
        <v>9793728</v>
      </c>
      <c r="AP114" s="1" t="s">
        <v>513</v>
      </c>
      <c r="AQ114" s="1" t="s">
        <v>99</v>
      </c>
    </row>
    <row r="115" spans="2:43">
      <c r="B115" s="1">
        <v>2019</v>
      </c>
      <c r="C115" s="1">
        <v>2</v>
      </c>
      <c r="D115" s="1">
        <v>15409683</v>
      </c>
      <c r="E115" s="1" t="s">
        <v>132</v>
      </c>
      <c r="F115" s="1">
        <v>3</v>
      </c>
      <c r="G115" s="1" t="s">
        <v>66</v>
      </c>
      <c r="H115" s="1">
        <v>955452</v>
      </c>
      <c r="I115" s="1" t="s">
        <v>399</v>
      </c>
      <c r="J115" s="1">
        <v>5.15</v>
      </c>
      <c r="K115" s="1">
        <v>5</v>
      </c>
      <c r="L115" s="1">
        <v>1</v>
      </c>
      <c r="M115" s="1" t="s">
        <v>400</v>
      </c>
      <c r="N115" s="1" t="s">
        <v>401</v>
      </c>
      <c r="O115" s="1" t="s">
        <v>514</v>
      </c>
      <c r="P115" s="1">
        <v>18</v>
      </c>
      <c r="Q115" s="1">
        <v>2</v>
      </c>
      <c r="R115" s="1">
        <v>2019</v>
      </c>
      <c r="S115" s="1" t="s">
        <v>515</v>
      </c>
      <c r="T115" s="1">
        <v>0</v>
      </c>
      <c r="U115" s="1">
        <v>8</v>
      </c>
      <c r="V115" s="1" t="s">
        <v>150</v>
      </c>
      <c r="W115" s="1" t="s">
        <v>404</v>
      </c>
      <c r="X115" s="1" t="s">
        <v>405</v>
      </c>
      <c r="Y115" s="1" t="s">
        <v>45</v>
      </c>
      <c r="Z115" s="1" t="s">
        <v>63</v>
      </c>
      <c r="AA115" s="1" t="s">
        <v>92</v>
      </c>
      <c r="AB115" s="1" t="s">
        <v>92</v>
      </c>
      <c r="AC115" s="1" t="s">
        <v>141</v>
      </c>
      <c r="AD115" s="1">
        <v>3.5000000000000003E-2</v>
      </c>
      <c r="AE115" s="1">
        <v>3.5000000000000003E-2</v>
      </c>
      <c r="AF115" s="1">
        <v>1</v>
      </c>
      <c r="AG115" s="1" t="s">
        <v>93</v>
      </c>
      <c r="AH115" s="1">
        <v>114</v>
      </c>
      <c r="AI115" s="1">
        <v>8</v>
      </c>
      <c r="AJ115" s="1" t="s">
        <v>94</v>
      </c>
      <c r="AK115" s="1" t="s">
        <v>95</v>
      </c>
      <c r="AL115" s="1">
        <v>8</v>
      </c>
      <c r="AM115" s="1">
        <v>25511</v>
      </c>
      <c r="AN115" s="1" t="s">
        <v>78</v>
      </c>
      <c r="AO115" s="1">
        <v>1978</v>
      </c>
      <c r="AP115" s="1" t="s">
        <v>96</v>
      </c>
      <c r="AQ115" s="1" t="s">
        <v>97</v>
      </c>
    </row>
    <row r="116" spans="2:43">
      <c r="B116" s="1">
        <v>2019</v>
      </c>
      <c r="C116" s="1">
        <v>2</v>
      </c>
      <c r="D116" s="1">
        <v>15412817</v>
      </c>
      <c r="E116" s="1" t="s">
        <v>132</v>
      </c>
      <c r="F116" s="1">
        <v>1</v>
      </c>
      <c r="G116" s="1" t="s">
        <v>66</v>
      </c>
      <c r="H116" s="1">
        <v>958581</v>
      </c>
      <c r="I116" s="1" t="s">
        <v>516</v>
      </c>
      <c r="J116" s="1">
        <v>8.5</v>
      </c>
      <c r="K116" s="1">
        <v>8</v>
      </c>
      <c r="L116" s="1">
        <v>5.7</v>
      </c>
      <c r="M116" s="1" t="s">
        <v>517</v>
      </c>
      <c r="N116" s="1" t="s">
        <v>180</v>
      </c>
      <c r="O116" s="1" t="s">
        <v>518</v>
      </c>
      <c r="P116" s="1">
        <v>27</v>
      </c>
      <c r="Q116" s="1">
        <v>2</v>
      </c>
      <c r="R116" s="1">
        <v>2019</v>
      </c>
      <c r="S116" s="1" t="s">
        <v>519</v>
      </c>
      <c r="T116" s="1">
        <v>0</v>
      </c>
      <c r="U116" s="1">
        <v>4</v>
      </c>
      <c r="V116" s="1" t="s">
        <v>183</v>
      </c>
      <c r="W116" s="1" t="s">
        <v>184</v>
      </c>
      <c r="X116" s="1" t="s">
        <v>185</v>
      </c>
      <c r="Y116" s="1" t="s">
        <v>45</v>
      </c>
      <c r="Z116" s="1" t="s">
        <v>63</v>
      </c>
      <c r="AA116" s="1" t="s">
        <v>92</v>
      </c>
      <c r="AB116" s="1" t="s">
        <v>92</v>
      </c>
      <c r="AC116" s="1" t="s">
        <v>141</v>
      </c>
      <c r="AD116" s="1">
        <v>0.3</v>
      </c>
      <c r="AE116" s="1">
        <v>0.3</v>
      </c>
      <c r="AF116" s="1">
        <v>1</v>
      </c>
      <c r="AG116" s="1" t="s">
        <v>93</v>
      </c>
      <c r="AH116" s="1">
        <v>109</v>
      </c>
      <c r="AI116" s="1">
        <v>4</v>
      </c>
      <c r="AJ116" s="1" t="s">
        <v>94</v>
      </c>
      <c r="AK116" s="1" t="s">
        <v>186</v>
      </c>
      <c r="AL116" s="1">
        <v>4</v>
      </c>
      <c r="AM116" s="1">
        <v>970661</v>
      </c>
      <c r="AN116" s="1" t="s">
        <v>520</v>
      </c>
      <c r="AO116" s="1">
        <v>4228</v>
      </c>
      <c r="AP116" s="1" t="s">
        <v>188</v>
      </c>
      <c r="AQ116" s="1" t="s">
        <v>189</v>
      </c>
    </row>
    <row r="117" spans="2:43">
      <c r="B117" s="1">
        <v>2019</v>
      </c>
      <c r="C117" s="1">
        <v>2</v>
      </c>
      <c r="D117" s="1">
        <v>15413285</v>
      </c>
      <c r="E117" s="1" t="s">
        <v>132</v>
      </c>
      <c r="F117" s="1">
        <v>2</v>
      </c>
      <c r="G117" s="1" t="s">
        <v>66</v>
      </c>
      <c r="H117" s="1">
        <v>902391</v>
      </c>
      <c r="I117" s="1" t="s">
        <v>521</v>
      </c>
      <c r="J117" s="1">
        <v>5.95</v>
      </c>
      <c r="K117" s="1">
        <v>5</v>
      </c>
      <c r="L117" s="1">
        <v>4</v>
      </c>
      <c r="M117" s="1" t="s">
        <v>522</v>
      </c>
      <c r="N117" s="1" t="s">
        <v>158</v>
      </c>
      <c r="O117" s="1" t="s">
        <v>523</v>
      </c>
      <c r="P117" s="1">
        <v>27</v>
      </c>
      <c r="Q117" s="1">
        <v>2</v>
      </c>
      <c r="R117" s="1">
        <v>2019</v>
      </c>
      <c r="S117" s="1" t="s">
        <v>524</v>
      </c>
      <c r="T117" s="1">
        <v>0</v>
      </c>
      <c r="U117" s="1">
        <v>8</v>
      </c>
      <c r="V117" s="1" t="s">
        <v>150</v>
      </c>
      <c r="W117" s="1" t="s">
        <v>161</v>
      </c>
      <c r="X117" s="1" t="s">
        <v>162</v>
      </c>
      <c r="Y117" s="1" t="s">
        <v>45</v>
      </c>
      <c r="Z117" s="1" t="s">
        <v>63</v>
      </c>
      <c r="AA117" s="1" t="s">
        <v>92</v>
      </c>
      <c r="AB117" s="1" t="s">
        <v>92</v>
      </c>
      <c r="AC117" s="1" t="s">
        <v>141</v>
      </c>
      <c r="AD117" s="1">
        <v>1.4999999999999999E-2</v>
      </c>
      <c r="AE117" s="1">
        <v>1.4999999999999999E-2</v>
      </c>
      <c r="AF117" s="1">
        <v>1</v>
      </c>
      <c r="AG117" s="1" t="s">
        <v>93</v>
      </c>
      <c r="AH117" s="1">
        <v>114</v>
      </c>
      <c r="AI117" s="1">
        <v>8</v>
      </c>
      <c r="AJ117" s="1" t="s">
        <v>94</v>
      </c>
      <c r="AK117" s="1" t="s">
        <v>163</v>
      </c>
      <c r="AL117" s="1">
        <v>8</v>
      </c>
      <c r="AM117" s="1">
        <v>28715</v>
      </c>
      <c r="AN117" s="1" t="s">
        <v>525</v>
      </c>
      <c r="AO117" s="1">
        <v>9999999</v>
      </c>
      <c r="AP117" s="1" t="s">
        <v>165</v>
      </c>
      <c r="AQ117" s="1" t="s">
        <v>99</v>
      </c>
    </row>
    <row r="118" spans="2:43">
      <c r="B118" s="1">
        <v>2019</v>
      </c>
      <c r="C118" s="1">
        <v>3</v>
      </c>
      <c r="D118" s="1">
        <v>15421393</v>
      </c>
      <c r="E118" s="1" t="s">
        <v>132</v>
      </c>
      <c r="F118" s="1">
        <v>1</v>
      </c>
      <c r="G118" s="1" t="s">
        <v>66</v>
      </c>
      <c r="H118" s="1">
        <v>964519</v>
      </c>
      <c r="I118" s="1" t="s">
        <v>322</v>
      </c>
      <c r="J118" s="1">
        <v>8.3699999999999992</v>
      </c>
      <c r="K118" s="1">
        <v>7.5</v>
      </c>
      <c r="L118" s="1">
        <v>15</v>
      </c>
      <c r="M118" s="1" t="s">
        <v>323</v>
      </c>
      <c r="N118" s="1" t="s">
        <v>180</v>
      </c>
      <c r="O118" s="1" t="s">
        <v>526</v>
      </c>
      <c r="P118" s="1">
        <v>18</v>
      </c>
      <c r="Q118" s="1">
        <v>3</v>
      </c>
      <c r="R118" s="1">
        <v>2019</v>
      </c>
      <c r="S118" s="1" t="s">
        <v>527</v>
      </c>
      <c r="T118" s="1">
        <v>0</v>
      </c>
      <c r="U118" s="1">
        <v>4</v>
      </c>
      <c r="V118" s="1" t="s">
        <v>183</v>
      </c>
      <c r="W118" s="1" t="s">
        <v>184</v>
      </c>
      <c r="X118" s="1" t="s">
        <v>185</v>
      </c>
      <c r="Y118" s="1" t="s">
        <v>45</v>
      </c>
      <c r="Z118" s="1" t="s">
        <v>63</v>
      </c>
      <c r="AA118" s="1" t="s">
        <v>92</v>
      </c>
      <c r="AB118" s="1" t="s">
        <v>92</v>
      </c>
      <c r="AC118" s="1" t="s">
        <v>141</v>
      </c>
      <c r="AD118" s="1">
        <v>1.3</v>
      </c>
      <c r="AE118" s="1">
        <v>1.3</v>
      </c>
      <c r="AF118" s="1">
        <v>1</v>
      </c>
      <c r="AG118" s="1" t="s">
        <v>93</v>
      </c>
      <c r="AH118" s="1">
        <v>109</v>
      </c>
      <c r="AI118" s="1">
        <v>4</v>
      </c>
      <c r="AJ118" s="1" t="s">
        <v>94</v>
      </c>
      <c r="AK118" s="1" t="s">
        <v>186</v>
      </c>
      <c r="AL118" s="1">
        <v>4</v>
      </c>
      <c r="AM118" s="1">
        <v>5603</v>
      </c>
      <c r="AN118" s="1" t="s">
        <v>326</v>
      </c>
      <c r="AO118" s="1">
        <v>4092</v>
      </c>
      <c r="AP118" s="1" t="s">
        <v>206</v>
      </c>
      <c r="AQ118" s="1" t="s">
        <v>189</v>
      </c>
    </row>
    <row r="119" spans="2:43">
      <c r="B119" s="1">
        <v>2019</v>
      </c>
      <c r="C119" s="1">
        <v>3</v>
      </c>
      <c r="D119" s="1">
        <v>15422155</v>
      </c>
      <c r="E119" s="1" t="s">
        <v>132</v>
      </c>
      <c r="F119" s="1">
        <v>2</v>
      </c>
      <c r="G119" s="1" t="s">
        <v>66</v>
      </c>
      <c r="H119" s="1">
        <v>957501</v>
      </c>
      <c r="I119" s="1" t="s">
        <v>499</v>
      </c>
      <c r="J119" s="1">
        <v>6.1</v>
      </c>
      <c r="K119" s="1">
        <v>5</v>
      </c>
      <c r="L119" s="1">
        <v>4</v>
      </c>
      <c r="M119" s="1" t="s">
        <v>500</v>
      </c>
      <c r="N119" s="1" t="s">
        <v>158</v>
      </c>
      <c r="O119" s="1" t="s">
        <v>528</v>
      </c>
      <c r="P119" s="1">
        <v>22</v>
      </c>
      <c r="Q119" s="1">
        <v>3</v>
      </c>
      <c r="R119" s="1">
        <v>2019</v>
      </c>
      <c r="S119" s="1" t="s">
        <v>529</v>
      </c>
      <c r="T119" s="1">
        <v>0</v>
      </c>
      <c r="U119" s="1">
        <v>8</v>
      </c>
      <c r="V119" s="1" t="s">
        <v>150</v>
      </c>
      <c r="W119" s="1" t="s">
        <v>161</v>
      </c>
      <c r="X119" s="1" t="s">
        <v>162</v>
      </c>
      <c r="Y119" s="1" t="s">
        <v>45</v>
      </c>
      <c r="Z119" s="1" t="s">
        <v>63</v>
      </c>
      <c r="AA119" s="1" t="s">
        <v>92</v>
      </c>
      <c r="AB119" s="1" t="s">
        <v>92</v>
      </c>
      <c r="AC119" s="1" t="s">
        <v>141</v>
      </c>
      <c r="AD119" s="1">
        <v>0.03</v>
      </c>
      <c r="AE119" s="1">
        <v>0.03</v>
      </c>
      <c r="AF119" s="1">
        <v>1</v>
      </c>
      <c r="AG119" s="1" t="s">
        <v>93</v>
      </c>
      <c r="AH119" s="1">
        <v>114</v>
      </c>
      <c r="AI119" s="1">
        <v>8</v>
      </c>
      <c r="AJ119" s="1" t="s">
        <v>94</v>
      </c>
      <c r="AK119" s="1" t="s">
        <v>163</v>
      </c>
      <c r="AL119" s="1">
        <v>8</v>
      </c>
      <c r="AM119" s="1">
        <v>28650</v>
      </c>
      <c r="AN119" s="1" t="s">
        <v>502</v>
      </c>
      <c r="AO119" s="1">
        <v>9999999</v>
      </c>
      <c r="AP119" s="1" t="s">
        <v>165</v>
      </c>
      <c r="AQ119" s="1" t="s">
        <v>99</v>
      </c>
    </row>
    <row r="120" spans="2:43">
      <c r="B120" s="1">
        <v>2019</v>
      </c>
      <c r="C120" s="1">
        <v>3</v>
      </c>
      <c r="D120" s="1">
        <v>15423246</v>
      </c>
      <c r="E120" s="1" t="s">
        <v>132</v>
      </c>
      <c r="F120" s="1">
        <v>1</v>
      </c>
      <c r="G120" s="1" t="s">
        <v>66</v>
      </c>
      <c r="H120" s="1">
        <v>920759</v>
      </c>
      <c r="I120" s="1" t="s">
        <v>178</v>
      </c>
      <c r="J120" s="1">
        <v>9.1999999999999993</v>
      </c>
      <c r="K120" s="1">
        <v>10</v>
      </c>
      <c r="L120" s="1">
        <v>7</v>
      </c>
      <c r="M120" s="1" t="s">
        <v>179</v>
      </c>
      <c r="N120" s="1" t="s">
        <v>180</v>
      </c>
      <c r="O120" s="1" t="s">
        <v>530</v>
      </c>
      <c r="P120" s="1">
        <v>26</v>
      </c>
      <c r="Q120" s="1">
        <v>3</v>
      </c>
      <c r="R120" s="1">
        <v>2019</v>
      </c>
      <c r="S120" s="1" t="s">
        <v>531</v>
      </c>
      <c r="T120" s="1">
        <v>0</v>
      </c>
      <c r="U120" s="1">
        <v>4</v>
      </c>
      <c r="V120" s="1" t="s">
        <v>183</v>
      </c>
      <c r="W120" s="1" t="s">
        <v>184</v>
      </c>
      <c r="X120" s="1" t="s">
        <v>185</v>
      </c>
      <c r="Y120" s="1" t="s">
        <v>45</v>
      </c>
      <c r="Z120" s="1" t="s">
        <v>63</v>
      </c>
      <c r="AA120" s="1" t="s">
        <v>92</v>
      </c>
      <c r="AB120" s="1" t="s">
        <v>92</v>
      </c>
      <c r="AC120" s="1" t="s">
        <v>141</v>
      </c>
      <c r="AD120" s="1">
        <v>1.0029999999999999</v>
      </c>
      <c r="AE120" s="1">
        <v>1.0029999999999999</v>
      </c>
      <c r="AF120" s="1">
        <v>1</v>
      </c>
      <c r="AG120" s="1" t="s">
        <v>93</v>
      </c>
      <c r="AH120" s="1">
        <v>109</v>
      </c>
      <c r="AI120" s="1">
        <v>4</v>
      </c>
      <c r="AJ120" s="1" t="s">
        <v>94</v>
      </c>
      <c r="AK120" s="1" t="s">
        <v>186</v>
      </c>
      <c r="AL120" s="1">
        <v>4</v>
      </c>
      <c r="AM120" s="1">
        <v>7350</v>
      </c>
      <c r="AN120" s="1" t="s">
        <v>187</v>
      </c>
      <c r="AO120" s="1">
        <v>2921</v>
      </c>
      <c r="AP120" s="1" t="s">
        <v>188</v>
      </c>
      <c r="AQ120" s="1" t="s">
        <v>97</v>
      </c>
    </row>
    <row r="121" spans="2:43">
      <c r="B121" s="1">
        <v>2019</v>
      </c>
      <c r="C121" s="1">
        <v>3</v>
      </c>
      <c r="D121" s="1">
        <v>15423621</v>
      </c>
      <c r="E121" s="1" t="s">
        <v>132</v>
      </c>
      <c r="F121" s="1">
        <v>1</v>
      </c>
      <c r="G121" s="1" t="s">
        <v>66</v>
      </c>
      <c r="H121" s="1">
        <v>920684</v>
      </c>
      <c r="I121" s="1" t="s">
        <v>373</v>
      </c>
      <c r="J121" s="1">
        <v>8</v>
      </c>
      <c r="K121" s="1">
        <v>5</v>
      </c>
      <c r="L121" s="1">
        <v>4.3</v>
      </c>
      <c r="M121" s="1" t="s">
        <v>374</v>
      </c>
      <c r="N121" s="1" t="s">
        <v>180</v>
      </c>
      <c r="O121" s="1" t="s">
        <v>350</v>
      </c>
      <c r="P121" s="1">
        <v>27</v>
      </c>
      <c r="Q121" s="1">
        <v>3</v>
      </c>
      <c r="R121" s="1">
        <v>2019</v>
      </c>
      <c r="S121" s="1" t="s">
        <v>532</v>
      </c>
      <c r="T121" s="1">
        <v>0</v>
      </c>
      <c r="U121" s="1">
        <v>4</v>
      </c>
      <c r="V121" s="1" t="s">
        <v>183</v>
      </c>
      <c r="W121" s="1" t="s">
        <v>184</v>
      </c>
      <c r="X121" s="1" t="s">
        <v>185</v>
      </c>
      <c r="Y121" s="1" t="s">
        <v>45</v>
      </c>
      <c r="Z121" s="1" t="s">
        <v>63</v>
      </c>
      <c r="AA121" s="1" t="s">
        <v>92</v>
      </c>
      <c r="AB121" s="1" t="s">
        <v>92</v>
      </c>
      <c r="AC121" s="1" t="s">
        <v>141</v>
      </c>
      <c r="AD121" s="1">
        <v>1.1020000000000001</v>
      </c>
      <c r="AE121" s="1">
        <v>1.1020000000000001</v>
      </c>
      <c r="AF121" s="1">
        <v>1</v>
      </c>
      <c r="AG121" s="1" t="s">
        <v>93</v>
      </c>
      <c r="AH121" s="1">
        <v>109</v>
      </c>
      <c r="AI121" s="1">
        <v>4</v>
      </c>
      <c r="AJ121" s="1" t="s">
        <v>94</v>
      </c>
      <c r="AK121" s="1" t="s">
        <v>186</v>
      </c>
      <c r="AL121" s="1">
        <v>4</v>
      </c>
      <c r="AM121" s="1">
        <v>6647</v>
      </c>
      <c r="AN121" s="1" t="s">
        <v>376</v>
      </c>
      <c r="AO121" s="1">
        <v>2921</v>
      </c>
      <c r="AP121" s="1" t="s">
        <v>188</v>
      </c>
      <c r="AQ121" s="1" t="s">
        <v>97</v>
      </c>
    </row>
    <row r="122" spans="2:43">
      <c r="B122" s="1">
        <v>2019</v>
      </c>
      <c r="C122" s="1">
        <v>3</v>
      </c>
      <c r="D122" s="1">
        <v>15424065</v>
      </c>
      <c r="E122" s="1" t="s">
        <v>132</v>
      </c>
      <c r="F122" s="1">
        <v>1</v>
      </c>
      <c r="G122" s="1" t="s">
        <v>66</v>
      </c>
      <c r="H122" s="1">
        <v>920759</v>
      </c>
      <c r="I122" s="1" t="s">
        <v>178</v>
      </c>
      <c r="J122" s="1">
        <v>9.1999999999999993</v>
      </c>
      <c r="K122" s="1">
        <v>10</v>
      </c>
      <c r="L122" s="1">
        <v>7</v>
      </c>
      <c r="M122" s="1" t="s">
        <v>179</v>
      </c>
      <c r="N122" s="1" t="s">
        <v>180</v>
      </c>
      <c r="O122" s="1" t="s">
        <v>296</v>
      </c>
      <c r="P122" s="1">
        <v>28</v>
      </c>
      <c r="Q122" s="1">
        <v>3</v>
      </c>
      <c r="R122" s="1">
        <v>2019</v>
      </c>
      <c r="S122" s="1" t="s">
        <v>533</v>
      </c>
      <c r="T122" s="1">
        <v>0</v>
      </c>
      <c r="U122" s="1">
        <v>4</v>
      </c>
      <c r="V122" s="1" t="s">
        <v>183</v>
      </c>
      <c r="W122" s="1" t="s">
        <v>184</v>
      </c>
      <c r="X122" s="1" t="s">
        <v>185</v>
      </c>
      <c r="Y122" s="1" t="s">
        <v>45</v>
      </c>
      <c r="Z122" s="1" t="s">
        <v>63</v>
      </c>
      <c r="AA122" s="1" t="s">
        <v>92</v>
      </c>
      <c r="AB122" s="1" t="s">
        <v>92</v>
      </c>
      <c r="AC122" s="1" t="s">
        <v>141</v>
      </c>
      <c r="AD122" s="1">
        <v>1.1890000000000001</v>
      </c>
      <c r="AE122" s="1">
        <v>1.1890000000000001</v>
      </c>
      <c r="AF122" s="1">
        <v>1</v>
      </c>
      <c r="AG122" s="1" t="s">
        <v>93</v>
      </c>
      <c r="AH122" s="1">
        <v>109</v>
      </c>
      <c r="AI122" s="1">
        <v>4</v>
      </c>
      <c r="AJ122" s="1" t="s">
        <v>94</v>
      </c>
      <c r="AK122" s="1" t="s">
        <v>186</v>
      </c>
      <c r="AL122" s="1">
        <v>4</v>
      </c>
      <c r="AM122" s="1">
        <v>7350</v>
      </c>
      <c r="AN122" s="1" t="s">
        <v>187</v>
      </c>
      <c r="AO122" s="1">
        <v>2921</v>
      </c>
      <c r="AP122" s="1" t="s">
        <v>188</v>
      </c>
      <c r="AQ122" s="1" t="s">
        <v>97</v>
      </c>
    </row>
    <row r="123" spans="2:43">
      <c r="B123" s="1">
        <v>2019</v>
      </c>
      <c r="C123" s="1">
        <v>3</v>
      </c>
      <c r="D123" s="1">
        <v>15424083</v>
      </c>
      <c r="E123" s="1" t="s">
        <v>132</v>
      </c>
      <c r="F123" s="1">
        <v>1</v>
      </c>
      <c r="G123" s="1" t="s">
        <v>66</v>
      </c>
      <c r="H123" s="1">
        <v>964102</v>
      </c>
      <c r="I123" s="1" t="s">
        <v>435</v>
      </c>
      <c r="J123" s="1">
        <v>10.3</v>
      </c>
      <c r="K123" s="1">
        <v>12.5</v>
      </c>
      <c r="L123" s="1">
        <v>15</v>
      </c>
      <c r="M123" s="1" t="s">
        <v>436</v>
      </c>
      <c r="N123" s="1" t="s">
        <v>209</v>
      </c>
      <c r="O123" s="1" t="s">
        <v>296</v>
      </c>
      <c r="P123" s="1">
        <v>28</v>
      </c>
      <c r="Q123" s="1">
        <v>3</v>
      </c>
      <c r="R123" s="1">
        <v>2019</v>
      </c>
      <c r="S123" s="1" t="s">
        <v>534</v>
      </c>
      <c r="T123" s="1">
        <v>0</v>
      </c>
      <c r="U123" s="1">
        <v>4</v>
      </c>
      <c r="V123" s="1" t="s">
        <v>183</v>
      </c>
      <c r="W123" s="1" t="s">
        <v>184</v>
      </c>
      <c r="X123" s="1" t="s">
        <v>184</v>
      </c>
      <c r="Y123" s="1" t="s">
        <v>45</v>
      </c>
      <c r="Z123" s="1" t="s">
        <v>63</v>
      </c>
      <c r="AA123" s="1" t="s">
        <v>98</v>
      </c>
      <c r="AB123" s="1" t="s">
        <v>92</v>
      </c>
      <c r="AC123" s="1" t="s">
        <v>141</v>
      </c>
      <c r="AD123" s="1">
        <v>3.5000000000000003E-2</v>
      </c>
      <c r="AE123" s="1">
        <v>3.5000000000000003E-2</v>
      </c>
      <c r="AF123" s="1">
        <v>1</v>
      </c>
      <c r="AG123" s="1" t="s">
        <v>93</v>
      </c>
      <c r="AH123" s="1">
        <v>109</v>
      </c>
      <c r="AI123" s="1">
        <v>4</v>
      </c>
      <c r="AJ123" s="1" t="s">
        <v>94</v>
      </c>
      <c r="AK123" s="1" t="s">
        <v>100</v>
      </c>
      <c r="AL123" s="1">
        <v>4</v>
      </c>
      <c r="AM123" s="1">
        <v>76191057</v>
      </c>
      <c r="AN123" s="1" t="s">
        <v>298</v>
      </c>
      <c r="AO123" s="1">
        <v>55555555</v>
      </c>
      <c r="AP123" s="1" t="s">
        <v>144</v>
      </c>
      <c r="AQ123" s="1" t="s">
        <v>99</v>
      </c>
    </row>
    <row r="124" spans="2:43">
      <c r="B124" s="1">
        <v>2019</v>
      </c>
      <c r="C124" s="1">
        <v>3</v>
      </c>
      <c r="D124" s="1">
        <v>15424609</v>
      </c>
      <c r="E124" s="1" t="s">
        <v>132</v>
      </c>
      <c r="F124" s="1">
        <v>2</v>
      </c>
      <c r="G124" s="1" t="s">
        <v>66</v>
      </c>
      <c r="H124" s="1">
        <v>965862</v>
      </c>
      <c r="I124" s="1" t="s">
        <v>289</v>
      </c>
      <c r="J124" s="1">
        <v>5.6</v>
      </c>
      <c r="K124" s="1">
        <v>5</v>
      </c>
      <c r="L124" s="1">
        <v>5</v>
      </c>
      <c r="M124" s="1" t="s">
        <v>290</v>
      </c>
      <c r="N124" s="1" t="s">
        <v>158</v>
      </c>
      <c r="O124" s="1" t="s">
        <v>356</v>
      </c>
      <c r="P124" s="1">
        <v>29</v>
      </c>
      <c r="Q124" s="1">
        <v>3</v>
      </c>
      <c r="R124" s="1">
        <v>2019</v>
      </c>
      <c r="S124" s="1" t="s">
        <v>535</v>
      </c>
      <c r="T124" s="1">
        <v>0</v>
      </c>
      <c r="U124" s="1">
        <v>8</v>
      </c>
      <c r="V124" s="1" t="s">
        <v>150</v>
      </c>
      <c r="W124" s="1" t="s">
        <v>161</v>
      </c>
      <c r="X124" s="1" t="s">
        <v>162</v>
      </c>
      <c r="Y124" s="1" t="s">
        <v>45</v>
      </c>
      <c r="Z124" s="1" t="s">
        <v>63</v>
      </c>
      <c r="AA124" s="1" t="s">
        <v>92</v>
      </c>
      <c r="AB124" s="1" t="s">
        <v>92</v>
      </c>
      <c r="AC124" s="1" t="s">
        <v>141</v>
      </c>
      <c r="AD124" s="1">
        <v>2.5000000000000001E-2</v>
      </c>
      <c r="AE124" s="1">
        <v>2.5000000000000001E-2</v>
      </c>
      <c r="AF124" s="1">
        <v>1</v>
      </c>
      <c r="AG124" s="1" t="s">
        <v>93</v>
      </c>
      <c r="AH124" s="1">
        <v>114</v>
      </c>
      <c r="AI124" s="1">
        <v>8</v>
      </c>
      <c r="AJ124" s="1" t="s">
        <v>94</v>
      </c>
      <c r="AK124" s="1" t="s">
        <v>163</v>
      </c>
      <c r="AL124" s="1">
        <v>8</v>
      </c>
      <c r="AM124" s="1">
        <v>65040</v>
      </c>
      <c r="AN124" s="1" t="s">
        <v>293</v>
      </c>
      <c r="AO124" s="1">
        <v>9999999</v>
      </c>
      <c r="AP124" s="1" t="s">
        <v>165</v>
      </c>
      <c r="AQ124" s="1" t="s">
        <v>99</v>
      </c>
    </row>
    <row r="125" spans="2:43">
      <c r="B125" s="1">
        <v>2019</v>
      </c>
      <c r="C125" s="1">
        <v>4</v>
      </c>
      <c r="D125" s="1">
        <v>15425331</v>
      </c>
      <c r="E125" s="1" t="s">
        <v>132</v>
      </c>
      <c r="F125" s="1">
        <v>1</v>
      </c>
      <c r="G125" s="1" t="s">
        <v>66</v>
      </c>
      <c r="H125" s="1">
        <v>956918</v>
      </c>
      <c r="I125" s="1" t="s">
        <v>536</v>
      </c>
      <c r="J125" s="1">
        <v>9.5</v>
      </c>
      <c r="K125" s="1">
        <v>10</v>
      </c>
      <c r="L125" s="1">
        <v>7.6</v>
      </c>
      <c r="M125" s="1" t="s">
        <v>537</v>
      </c>
      <c r="N125" s="1" t="s">
        <v>180</v>
      </c>
      <c r="O125" s="1" t="s">
        <v>538</v>
      </c>
      <c r="P125" s="1">
        <v>1</v>
      </c>
      <c r="Q125" s="1">
        <v>4</v>
      </c>
      <c r="R125" s="1">
        <v>2019</v>
      </c>
      <c r="S125" s="1" t="s">
        <v>539</v>
      </c>
      <c r="T125" s="1">
        <v>0</v>
      </c>
      <c r="U125" s="1">
        <v>4</v>
      </c>
      <c r="V125" s="1" t="s">
        <v>183</v>
      </c>
      <c r="W125" s="1" t="s">
        <v>184</v>
      </c>
      <c r="X125" s="1" t="s">
        <v>185</v>
      </c>
      <c r="Y125" s="1" t="s">
        <v>45</v>
      </c>
      <c r="Z125" s="1" t="s">
        <v>63</v>
      </c>
      <c r="AA125" s="1" t="s">
        <v>92</v>
      </c>
      <c r="AB125" s="1" t="s">
        <v>92</v>
      </c>
      <c r="AC125" s="1" t="s">
        <v>141</v>
      </c>
      <c r="AD125" s="1">
        <v>5.3</v>
      </c>
      <c r="AE125" s="1">
        <v>5.3</v>
      </c>
      <c r="AF125" s="1">
        <v>1</v>
      </c>
      <c r="AG125" s="1" t="s">
        <v>93</v>
      </c>
      <c r="AH125" s="1">
        <v>109</v>
      </c>
      <c r="AI125" s="1">
        <v>4</v>
      </c>
      <c r="AJ125" s="1" t="s">
        <v>94</v>
      </c>
      <c r="AK125" s="1" t="s">
        <v>186</v>
      </c>
      <c r="AL125" s="1">
        <v>4</v>
      </c>
      <c r="AM125" s="1">
        <v>5535</v>
      </c>
      <c r="AN125" s="1" t="s">
        <v>540</v>
      </c>
      <c r="AO125" s="1">
        <v>5293</v>
      </c>
      <c r="AP125" s="1" t="s">
        <v>288</v>
      </c>
      <c r="AQ125" s="1" t="s">
        <v>97</v>
      </c>
    </row>
    <row r="126" spans="2:43">
      <c r="B126" s="1">
        <v>2019</v>
      </c>
      <c r="C126" s="1">
        <v>4</v>
      </c>
      <c r="D126" s="1">
        <v>15425393</v>
      </c>
      <c r="E126" s="1" t="s">
        <v>132</v>
      </c>
      <c r="F126" s="1">
        <v>1</v>
      </c>
      <c r="G126" s="1" t="s">
        <v>66</v>
      </c>
      <c r="H126" s="1">
        <v>958581</v>
      </c>
      <c r="I126" s="1" t="s">
        <v>516</v>
      </c>
      <c r="J126" s="1">
        <v>8.5</v>
      </c>
      <c r="K126" s="1">
        <v>8</v>
      </c>
      <c r="L126" s="1">
        <v>5.7</v>
      </c>
      <c r="M126" s="1" t="s">
        <v>517</v>
      </c>
      <c r="N126" s="1" t="s">
        <v>180</v>
      </c>
      <c r="O126" s="1" t="s">
        <v>319</v>
      </c>
      <c r="P126" s="1">
        <v>1</v>
      </c>
      <c r="Q126" s="1">
        <v>4</v>
      </c>
      <c r="R126" s="1">
        <v>2019</v>
      </c>
      <c r="S126" s="1" t="s">
        <v>541</v>
      </c>
      <c r="T126" s="1">
        <v>0</v>
      </c>
      <c r="U126" s="1">
        <v>4</v>
      </c>
      <c r="V126" s="1" t="s">
        <v>183</v>
      </c>
      <c r="W126" s="1" t="s">
        <v>184</v>
      </c>
      <c r="X126" s="1" t="s">
        <v>325</v>
      </c>
      <c r="Y126" s="1" t="s">
        <v>45</v>
      </c>
      <c r="Z126" s="1" t="s">
        <v>63</v>
      </c>
      <c r="AA126" s="1" t="s">
        <v>92</v>
      </c>
      <c r="AB126" s="1" t="s">
        <v>92</v>
      </c>
      <c r="AC126" s="1" t="s">
        <v>141</v>
      </c>
      <c r="AD126" s="1">
        <v>4</v>
      </c>
      <c r="AE126" s="1">
        <v>4</v>
      </c>
      <c r="AF126" s="1">
        <v>1</v>
      </c>
      <c r="AG126" s="1" t="s">
        <v>93</v>
      </c>
      <c r="AH126" s="1">
        <v>109</v>
      </c>
      <c r="AI126" s="1">
        <v>4</v>
      </c>
      <c r="AJ126" s="1" t="s">
        <v>94</v>
      </c>
      <c r="AK126" s="1" t="s">
        <v>186</v>
      </c>
      <c r="AL126" s="1">
        <v>4</v>
      </c>
      <c r="AM126" s="1">
        <v>970661</v>
      </c>
      <c r="AN126" s="1" t="s">
        <v>520</v>
      </c>
      <c r="AO126" s="1">
        <v>2921</v>
      </c>
      <c r="AP126" s="1" t="s">
        <v>188</v>
      </c>
      <c r="AQ126" s="1" t="s">
        <v>97</v>
      </c>
    </row>
    <row r="127" spans="2:43">
      <c r="B127" s="1">
        <v>2019</v>
      </c>
      <c r="C127" s="1">
        <v>4</v>
      </c>
      <c r="D127" s="1">
        <v>15425826</v>
      </c>
      <c r="E127" s="1" t="s">
        <v>132</v>
      </c>
      <c r="F127" s="1">
        <v>2</v>
      </c>
      <c r="G127" s="1" t="s">
        <v>66</v>
      </c>
      <c r="H127" s="1">
        <v>965862</v>
      </c>
      <c r="I127" s="1" t="s">
        <v>289</v>
      </c>
      <c r="J127" s="1">
        <v>5.6</v>
      </c>
      <c r="K127" s="1">
        <v>5</v>
      </c>
      <c r="L127" s="1">
        <v>5</v>
      </c>
      <c r="M127" s="1" t="s">
        <v>290</v>
      </c>
      <c r="N127" s="1" t="s">
        <v>158</v>
      </c>
      <c r="O127" s="1" t="s">
        <v>314</v>
      </c>
      <c r="P127" s="1">
        <v>1</v>
      </c>
      <c r="Q127" s="1">
        <v>4</v>
      </c>
      <c r="R127" s="1">
        <v>2019</v>
      </c>
      <c r="S127" s="1" t="s">
        <v>542</v>
      </c>
      <c r="T127" s="1">
        <v>0</v>
      </c>
      <c r="U127" s="1">
        <v>8</v>
      </c>
      <c r="V127" s="1" t="s">
        <v>150</v>
      </c>
      <c r="W127" s="1" t="s">
        <v>161</v>
      </c>
      <c r="X127" s="1" t="s">
        <v>162</v>
      </c>
      <c r="Y127" s="1" t="s">
        <v>45</v>
      </c>
      <c r="Z127" s="1" t="s">
        <v>63</v>
      </c>
      <c r="AA127" s="1" t="s">
        <v>92</v>
      </c>
      <c r="AB127" s="1" t="s">
        <v>92</v>
      </c>
      <c r="AC127" s="1" t="s">
        <v>141</v>
      </c>
      <c r="AD127" s="1">
        <v>2.5000000000000001E-2</v>
      </c>
      <c r="AE127" s="1">
        <v>2.5000000000000001E-2</v>
      </c>
      <c r="AF127" s="1">
        <v>1</v>
      </c>
      <c r="AG127" s="1" t="s">
        <v>93</v>
      </c>
      <c r="AH127" s="1">
        <v>114</v>
      </c>
      <c r="AI127" s="1">
        <v>8</v>
      </c>
      <c r="AJ127" s="1" t="s">
        <v>94</v>
      </c>
      <c r="AK127" s="1" t="s">
        <v>163</v>
      </c>
      <c r="AL127" s="1">
        <v>8</v>
      </c>
      <c r="AM127" s="1">
        <v>65040</v>
      </c>
      <c r="AN127" s="1" t="s">
        <v>293</v>
      </c>
      <c r="AO127" s="1">
        <v>9999999</v>
      </c>
      <c r="AP127" s="1" t="s">
        <v>165</v>
      </c>
      <c r="AQ127" s="1" t="s">
        <v>99</v>
      </c>
    </row>
    <row r="128" spans="2:43">
      <c r="AE128" s="137">
        <f>SUM(AE37:AE127)</f>
        <v>156.55299999999997</v>
      </c>
    </row>
  </sheetData>
  <mergeCells count="3">
    <mergeCell ref="B2:E2"/>
    <mergeCell ref="B13:H14"/>
    <mergeCell ref="B23:G23"/>
  </mergeCells>
  <conditionalFormatting sqref="C25:F31">
    <cfRule type="dataBar" priority="3">
      <dataBar>
        <cfvo type="min" val="0"/>
        <cfvo type="max" val="0"/>
        <color rgb="FFFF555A"/>
      </dataBar>
    </cfRule>
  </conditionalFormatting>
  <conditionalFormatting sqref="C16:G18">
    <cfRule type="dataBar" priority="2">
      <dataBar>
        <cfvo type="min" val="0"/>
        <cfvo type="max" val="0"/>
        <color rgb="FFFF555A"/>
      </dataBar>
    </cfRule>
  </conditionalFormatting>
  <conditionalFormatting sqref="C4:D9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:O34"/>
  <sheetViews>
    <sheetView showGridLines="0" topLeftCell="A17" workbookViewId="0">
      <selection activeCell="I10" sqref="I10"/>
    </sheetView>
  </sheetViews>
  <sheetFormatPr baseColWidth="10" defaultRowHeight="14.4"/>
  <cols>
    <col min="4" max="4" width="15.6640625" customWidth="1"/>
  </cols>
  <sheetData>
    <row r="4" spans="2:5">
      <c r="B4" s="131" t="s">
        <v>39</v>
      </c>
      <c r="C4" s="131" t="s">
        <v>40</v>
      </c>
      <c r="D4" s="133" t="s">
        <v>41</v>
      </c>
      <c r="E4" s="134"/>
    </row>
    <row r="5" spans="2:5">
      <c r="B5" s="132"/>
      <c r="C5" s="132"/>
      <c r="D5" s="74" t="s">
        <v>13</v>
      </c>
      <c r="E5" s="74" t="s">
        <v>14</v>
      </c>
    </row>
    <row r="6" spans="2:5" s="1" customFormat="1">
      <c r="B6" s="64">
        <v>2</v>
      </c>
      <c r="C6" s="64">
        <v>106</v>
      </c>
      <c r="D6" s="98"/>
      <c r="E6" s="64">
        <v>4.1829999999999998</v>
      </c>
    </row>
    <row r="7" spans="2:5">
      <c r="B7" s="64">
        <v>10</v>
      </c>
      <c r="C7" s="64">
        <v>117</v>
      </c>
      <c r="D7" s="64">
        <v>3.2000000000000001E-2</v>
      </c>
      <c r="E7" s="99"/>
    </row>
    <row r="8" spans="2:5">
      <c r="B8" s="64">
        <v>11</v>
      </c>
      <c r="C8" s="64">
        <v>118</v>
      </c>
      <c r="D8" s="64">
        <v>1.4E-2</v>
      </c>
      <c r="E8" s="99"/>
    </row>
    <row r="9" spans="2:5">
      <c r="B9" s="64">
        <v>11</v>
      </c>
      <c r="C9" s="64">
        <v>119</v>
      </c>
      <c r="D9" s="64">
        <v>3.0000000000000001E-3</v>
      </c>
      <c r="E9" s="99"/>
    </row>
    <row r="10" spans="2:5">
      <c r="B10" s="65"/>
      <c r="C10" s="65"/>
      <c r="D10" s="67">
        <f>SUM(D6:D9)</f>
        <v>4.9000000000000002E-2</v>
      </c>
      <c r="E10" s="67">
        <f>SUM(E6:E9)</f>
        <v>4.1829999999999998</v>
      </c>
    </row>
    <row r="11" spans="2:5" ht="10.199999999999999" customHeight="1">
      <c r="B11" s="16"/>
      <c r="C11" s="16"/>
      <c r="D11" s="16"/>
    </row>
    <row r="12" spans="2:5" hidden="1">
      <c r="B12" s="16"/>
      <c r="C12" s="16"/>
      <c r="D12" s="16"/>
    </row>
    <row r="13" spans="2:5" hidden="1">
      <c r="B13" s="16"/>
      <c r="C13" s="16"/>
      <c r="D13" s="16"/>
    </row>
    <row r="14" spans="2:5" hidden="1">
      <c r="B14" s="16"/>
      <c r="C14" s="16"/>
      <c r="D14" s="16"/>
    </row>
    <row r="15" spans="2:5" hidden="1">
      <c r="B15" s="16"/>
      <c r="C15" s="16"/>
      <c r="D15" s="16"/>
    </row>
    <row r="16" spans="2:5" hidden="1">
      <c r="B16" s="16"/>
      <c r="C16" s="16"/>
      <c r="D16" s="16"/>
    </row>
    <row r="17" spans="2:15">
      <c r="B17" s="16"/>
      <c r="C17" s="16"/>
      <c r="D17" s="16"/>
      <c r="E17" s="1"/>
    </row>
    <row r="18" spans="2:15">
      <c r="B18" s="131" t="s">
        <v>39</v>
      </c>
      <c r="C18" s="131" t="s">
        <v>40</v>
      </c>
      <c r="D18" s="135" t="s">
        <v>42</v>
      </c>
      <c r="E18" s="135"/>
    </row>
    <row r="19" spans="2:15">
      <c r="B19" s="132"/>
      <c r="C19" s="132"/>
      <c r="D19" s="75" t="s">
        <v>72</v>
      </c>
      <c r="E19" s="75" t="s">
        <v>43</v>
      </c>
    </row>
    <row r="20" spans="2:15" s="1" customFormat="1">
      <c r="B20" s="64">
        <v>2</v>
      </c>
      <c r="C20" s="64">
        <v>106</v>
      </c>
      <c r="D20" s="69">
        <v>4.1829999999999998</v>
      </c>
      <c r="E20" s="77"/>
    </row>
    <row r="21" spans="2:15">
      <c r="B21" s="66">
        <v>10</v>
      </c>
      <c r="C21" s="66">
        <v>117</v>
      </c>
      <c r="D21" s="69"/>
      <c r="E21" s="66">
        <v>3.2000000000000001E-2</v>
      </c>
    </row>
    <row r="22" spans="2:15">
      <c r="B22" s="66">
        <v>11</v>
      </c>
      <c r="C22" s="66">
        <v>118</v>
      </c>
      <c r="D22" s="69"/>
      <c r="E22" s="66">
        <v>1.4E-2</v>
      </c>
    </row>
    <row r="23" spans="2:15">
      <c r="B23" s="66">
        <v>11</v>
      </c>
      <c r="C23" s="66">
        <v>119</v>
      </c>
      <c r="D23" s="69"/>
      <c r="E23" s="66">
        <v>3.0000000000000001E-3</v>
      </c>
    </row>
    <row r="24" spans="2:15">
      <c r="B24" s="65"/>
      <c r="C24" s="65"/>
      <c r="D24" s="67">
        <f>SUM(D19:D23)</f>
        <v>4.1829999999999998</v>
      </c>
      <c r="E24" s="67">
        <f>SUM(E21:E23)</f>
        <v>4.9000000000000002E-2</v>
      </c>
    </row>
    <row r="27" spans="2:15">
      <c r="B27" s="1" t="s">
        <v>71</v>
      </c>
    </row>
    <row r="28" spans="2:15" ht="12" customHeight="1">
      <c r="B28" s="100" t="s">
        <v>50</v>
      </c>
      <c r="C28" s="100" t="s">
        <v>44</v>
      </c>
      <c r="D28" s="100" t="s">
        <v>51</v>
      </c>
      <c r="E28" s="100" t="s">
        <v>40</v>
      </c>
      <c r="F28" s="100" t="s">
        <v>39</v>
      </c>
      <c r="G28" s="100" t="s">
        <v>52</v>
      </c>
      <c r="H28" s="100" t="s">
        <v>53</v>
      </c>
      <c r="I28" s="100" t="s">
        <v>54</v>
      </c>
      <c r="J28" s="100" t="s">
        <v>55</v>
      </c>
      <c r="K28" s="100" t="s">
        <v>56</v>
      </c>
      <c r="L28" s="100" t="s">
        <v>57</v>
      </c>
      <c r="M28" s="100" t="s">
        <v>58</v>
      </c>
      <c r="N28" s="100" t="s">
        <v>59</v>
      </c>
      <c r="O28" s="100" t="s">
        <v>60</v>
      </c>
    </row>
    <row r="29" spans="2:15" ht="12" customHeight="1">
      <c r="B29" s="101">
        <v>2019</v>
      </c>
      <c r="C29" s="101">
        <v>1</v>
      </c>
      <c r="D29" s="101">
        <v>436133</v>
      </c>
      <c r="E29" s="101">
        <v>117</v>
      </c>
      <c r="F29" s="101">
        <v>10</v>
      </c>
      <c r="G29" s="101">
        <v>11</v>
      </c>
      <c r="H29" s="101">
        <v>1997</v>
      </c>
      <c r="I29" s="102" t="s">
        <v>61</v>
      </c>
      <c r="J29" s="102" t="s">
        <v>62</v>
      </c>
      <c r="K29" s="101">
        <v>445</v>
      </c>
      <c r="L29" s="102" t="s">
        <v>63</v>
      </c>
      <c r="M29" s="102" t="s">
        <v>64</v>
      </c>
      <c r="N29" s="101">
        <v>3.2000000000000001E-2</v>
      </c>
      <c r="O29" s="102" t="s">
        <v>65</v>
      </c>
    </row>
    <row r="30" spans="2:15" ht="12" customHeight="1">
      <c r="B30" s="101">
        <v>2019</v>
      </c>
      <c r="C30" s="101">
        <v>1</v>
      </c>
      <c r="D30" s="101">
        <v>436163</v>
      </c>
      <c r="E30" s="101">
        <v>118</v>
      </c>
      <c r="F30" s="101">
        <v>11</v>
      </c>
      <c r="G30" s="101">
        <v>11</v>
      </c>
      <c r="H30" s="101">
        <v>1997</v>
      </c>
      <c r="I30" s="102" t="s">
        <v>61</v>
      </c>
      <c r="J30" s="102" t="s">
        <v>62</v>
      </c>
      <c r="K30" s="101">
        <v>445</v>
      </c>
      <c r="L30" s="102" t="s">
        <v>63</v>
      </c>
      <c r="M30" s="102" t="s">
        <v>64</v>
      </c>
      <c r="N30" s="101">
        <v>1.2E-2</v>
      </c>
      <c r="O30" s="102" t="s">
        <v>65</v>
      </c>
    </row>
    <row r="31" spans="2:15" ht="12" customHeight="1">
      <c r="B31" s="101">
        <v>2019</v>
      </c>
      <c r="C31" s="101">
        <v>1</v>
      </c>
      <c r="D31" s="101">
        <v>30000109</v>
      </c>
      <c r="E31" s="101">
        <v>118</v>
      </c>
      <c r="F31" s="101">
        <v>11</v>
      </c>
      <c r="G31" s="101">
        <v>11</v>
      </c>
      <c r="H31" s="101">
        <v>2011</v>
      </c>
      <c r="I31" s="102" t="s">
        <v>67</v>
      </c>
      <c r="J31" s="102" t="s">
        <v>68</v>
      </c>
      <c r="K31" s="101">
        <v>445</v>
      </c>
      <c r="L31" s="102" t="s">
        <v>63</v>
      </c>
      <c r="M31" s="102" t="s">
        <v>64</v>
      </c>
      <c r="N31" s="101">
        <v>2E-3</v>
      </c>
      <c r="O31" s="102" t="s">
        <v>69</v>
      </c>
    </row>
    <row r="32" spans="2:15" ht="12" customHeight="1">
      <c r="B32" s="101">
        <v>2019</v>
      </c>
      <c r="C32" s="101">
        <v>1</v>
      </c>
      <c r="D32" s="101">
        <v>30000109</v>
      </c>
      <c r="E32" s="101">
        <v>119</v>
      </c>
      <c r="F32" s="101">
        <v>11</v>
      </c>
      <c r="G32" s="101">
        <v>11</v>
      </c>
      <c r="H32" s="101">
        <v>2011</v>
      </c>
      <c r="I32" s="102" t="s">
        <v>67</v>
      </c>
      <c r="J32" s="102" t="s">
        <v>68</v>
      </c>
      <c r="K32" s="101">
        <v>445</v>
      </c>
      <c r="L32" s="102" t="s">
        <v>63</v>
      </c>
      <c r="M32" s="102" t="s">
        <v>70</v>
      </c>
      <c r="N32" s="101">
        <v>3.0000000000000001E-3</v>
      </c>
      <c r="O32" s="102" t="s">
        <v>69</v>
      </c>
    </row>
    <row r="33" spans="2:15" ht="12" customHeight="1">
      <c r="B33" s="101">
        <v>2019</v>
      </c>
      <c r="C33" s="101">
        <v>3</v>
      </c>
      <c r="D33" s="101">
        <v>436819</v>
      </c>
      <c r="E33" s="101">
        <v>106</v>
      </c>
      <c r="F33" s="101">
        <v>2</v>
      </c>
      <c r="G33" s="101">
        <v>2</v>
      </c>
      <c r="H33" s="101">
        <v>1989</v>
      </c>
      <c r="I33" s="102" t="s">
        <v>79</v>
      </c>
      <c r="J33" s="102" t="s">
        <v>80</v>
      </c>
      <c r="K33" s="101">
        <v>445</v>
      </c>
      <c r="L33" s="102" t="s">
        <v>63</v>
      </c>
      <c r="M33" s="102" t="s">
        <v>66</v>
      </c>
      <c r="N33" s="101">
        <v>4.1829999999999998</v>
      </c>
      <c r="O33" s="102" t="s">
        <v>65</v>
      </c>
    </row>
    <row r="34" spans="2:15">
      <c r="B34" s="93" t="s">
        <v>66</v>
      </c>
      <c r="C34" s="93" t="s">
        <v>66</v>
      </c>
      <c r="D34" s="93" t="s">
        <v>66</v>
      </c>
      <c r="E34" s="93" t="s">
        <v>66</v>
      </c>
      <c r="F34" s="93" t="s">
        <v>66</v>
      </c>
      <c r="G34" s="93" t="s">
        <v>66</v>
      </c>
      <c r="H34" s="93" t="s">
        <v>66</v>
      </c>
      <c r="I34" s="93" t="s">
        <v>66</v>
      </c>
      <c r="J34" s="93" t="s">
        <v>66</v>
      </c>
      <c r="K34" s="93" t="s">
        <v>66</v>
      </c>
      <c r="L34" s="93" t="s">
        <v>66</v>
      </c>
      <c r="M34" s="93" t="s">
        <v>66</v>
      </c>
      <c r="N34" s="93" t="s">
        <v>81</v>
      </c>
      <c r="O34" s="93" t="s">
        <v>66</v>
      </c>
    </row>
  </sheetData>
  <mergeCells count="6">
    <mergeCell ref="B4:B5"/>
    <mergeCell ref="C4:C5"/>
    <mergeCell ref="B18:B19"/>
    <mergeCell ref="C18:C19"/>
    <mergeCell ref="D4:E4"/>
    <mergeCell ref="D18:E18"/>
  </mergeCells>
  <conditionalFormatting sqref="D20:E22">
    <cfRule type="dataBar" priority="2">
      <dataBar>
        <cfvo type="min" val="0"/>
        <cfvo type="max" val="0"/>
        <color rgb="FF63C384"/>
      </dataBar>
    </cfRule>
  </conditionalFormatting>
  <conditionalFormatting sqref="D6:E9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Resumen_Cuota Global_Jibia </vt:lpstr>
      <vt:lpstr>Artesanal</vt:lpstr>
      <vt:lpstr>Industrial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rgarcia</cp:lastModifiedBy>
  <dcterms:created xsi:type="dcterms:W3CDTF">2017-01-09T11:10:59Z</dcterms:created>
  <dcterms:modified xsi:type="dcterms:W3CDTF">2019-04-02T20:44:02Z</dcterms:modified>
</cp:coreProperties>
</file>