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seo\Usa\Documentos_Usa\CALIGUS\Vigilancia Sensibilidad\Sensibilidad AP\LABD-NT5\"/>
    </mc:Choice>
  </mc:AlternateContent>
  <xr:revisionPtr revIDLastSave="0" documentId="8_{4B023E68-6DCD-4718-B814-9082938F41BD}" xr6:coauthVersionLast="47" xr6:coauthVersionMax="47" xr10:uidLastSave="{00000000-0000-0000-0000-000000000000}"/>
  <bookViews>
    <workbookView xWindow="-28920" yWindow="-1935" windowWidth="29040" windowHeight="15840" xr2:uid="{0CBA0CC1-89B5-DA47-B076-A910FBEF6ED1}"/>
  </bookViews>
  <sheets>
    <sheet name="AZA - S" sheetId="1" r:id="rId1"/>
    <sheet name="AZA - T" sheetId="3" r:id="rId2"/>
    <sheet name="DELTA - S" sheetId="4" r:id="rId3"/>
    <sheet name="DELTA - T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4" l="1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I6" i="4"/>
  <c r="H6" i="4"/>
  <c r="G6" i="4"/>
  <c r="I5" i="4"/>
  <c r="H5" i="4"/>
  <c r="G5" i="4"/>
  <c r="I4" i="4"/>
  <c r="H4" i="4"/>
  <c r="G4" i="4"/>
  <c r="I3" i="4"/>
  <c r="H3" i="4"/>
  <c r="H24" i="4" s="1"/>
  <c r="G3" i="4"/>
  <c r="G24" i="4" s="1"/>
  <c r="I21" i="3"/>
  <c r="M21" i="3" s="1"/>
  <c r="H21" i="3"/>
  <c r="L21" i="3" s="1"/>
  <c r="G21" i="3"/>
  <c r="K21" i="3" s="1"/>
  <c r="B37" i="3" s="1"/>
  <c r="F37" i="3" s="1"/>
  <c r="J37" i="3" s="1"/>
  <c r="B51" i="3" s="1"/>
  <c r="L20" i="3"/>
  <c r="C36" i="3" s="1"/>
  <c r="G36" i="3" s="1"/>
  <c r="K36" i="3" s="1"/>
  <c r="C50" i="3" s="1"/>
  <c r="I20" i="3"/>
  <c r="M20" i="3" s="1"/>
  <c r="D36" i="3" s="1"/>
  <c r="H36" i="3" s="1"/>
  <c r="L36" i="3" s="1"/>
  <c r="D50" i="3" s="1"/>
  <c r="H20" i="3"/>
  <c r="G20" i="3"/>
  <c r="K20" i="3" s="1"/>
  <c r="K19" i="3"/>
  <c r="B35" i="3" s="1"/>
  <c r="F35" i="3" s="1"/>
  <c r="J35" i="3" s="1"/>
  <c r="B49" i="3" s="1"/>
  <c r="I19" i="3"/>
  <c r="M19" i="3" s="1"/>
  <c r="H19" i="3"/>
  <c r="L19" i="3" s="1"/>
  <c r="G19" i="3"/>
  <c r="M18" i="3"/>
  <c r="D34" i="3" s="1"/>
  <c r="H34" i="3" s="1"/>
  <c r="L34" i="3" s="1"/>
  <c r="D48" i="3" s="1"/>
  <c r="L18" i="3"/>
  <c r="C34" i="3" s="1"/>
  <c r="G34" i="3" s="1"/>
  <c r="K34" i="3" s="1"/>
  <c r="C48" i="3" s="1"/>
  <c r="I18" i="3"/>
  <c r="H18" i="3"/>
  <c r="G18" i="3"/>
  <c r="K18" i="3" s="1"/>
  <c r="B34" i="3" s="1"/>
  <c r="F34" i="3" s="1"/>
  <c r="J34" i="3" s="1"/>
  <c r="B48" i="3" s="1"/>
  <c r="E48" i="3" s="1"/>
  <c r="B61" i="3" s="1"/>
  <c r="C61" i="3" s="1"/>
  <c r="K17" i="3"/>
  <c r="B33" i="3" s="1"/>
  <c r="F33" i="3" s="1"/>
  <c r="J33" i="3" s="1"/>
  <c r="B47" i="3" s="1"/>
  <c r="I17" i="3"/>
  <c r="M17" i="3" s="1"/>
  <c r="H17" i="3"/>
  <c r="L17" i="3" s="1"/>
  <c r="G17" i="3"/>
  <c r="M16" i="3"/>
  <c r="D32" i="3" s="1"/>
  <c r="H32" i="3" s="1"/>
  <c r="L32" i="3" s="1"/>
  <c r="D46" i="3" s="1"/>
  <c r="L16" i="3"/>
  <c r="C32" i="3" s="1"/>
  <c r="G32" i="3" s="1"/>
  <c r="K32" i="3" s="1"/>
  <c r="C46" i="3" s="1"/>
  <c r="I16" i="3"/>
  <c r="H16" i="3"/>
  <c r="G16" i="3"/>
  <c r="K16" i="3" s="1"/>
  <c r="K15" i="3"/>
  <c r="B31" i="3" s="1"/>
  <c r="F31" i="3" s="1"/>
  <c r="J31" i="3" s="1"/>
  <c r="B45" i="3" s="1"/>
  <c r="I15" i="3"/>
  <c r="M15" i="3" s="1"/>
  <c r="H15" i="3"/>
  <c r="L15" i="3" s="1"/>
  <c r="C31" i="3" s="1"/>
  <c r="G31" i="3" s="1"/>
  <c r="K31" i="3" s="1"/>
  <c r="C45" i="3" s="1"/>
  <c r="G15" i="3"/>
  <c r="M14" i="3"/>
  <c r="D30" i="3" s="1"/>
  <c r="H30" i="3" s="1"/>
  <c r="L30" i="3" s="1"/>
  <c r="D44" i="3" s="1"/>
  <c r="L14" i="3"/>
  <c r="C30" i="3" s="1"/>
  <c r="G30" i="3" s="1"/>
  <c r="K30" i="3" s="1"/>
  <c r="C44" i="3" s="1"/>
  <c r="I14" i="3"/>
  <c r="H14" i="3"/>
  <c r="G14" i="3"/>
  <c r="K14" i="3" s="1"/>
  <c r="K13" i="3"/>
  <c r="B29" i="3" s="1"/>
  <c r="F29" i="3" s="1"/>
  <c r="J29" i="3" s="1"/>
  <c r="B43" i="3" s="1"/>
  <c r="I13" i="3"/>
  <c r="M13" i="3" s="1"/>
  <c r="D29" i="3" s="1"/>
  <c r="H29" i="3" s="1"/>
  <c r="L29" i="3" s="1"/>
  <c r="D43" i="3" s="1"/>
  <c r="H13" i="3"/>
  <c r="L13" i="3" s="1"/>
  <c r="G13" i="3"/>
  <c r="M12" i="3"/>
  <c r="D28" i="3" s="1"/>
  <c r="H28" i="3" s="1"/>
  <c r="L28" i="3" s="1"/>
  <c r="D42" i="3" s="1"/>
  <c r="L12" i="3"/>
  <c r="C28" i="3" s="1"/>
  <c r="G28" i="3" s="1"/>
  <c r="K28" i="3" s="1"/>
  <c r="C42" i="3" s="1"/>
  <c r="I12" i="3"/>
  <c r="H12" i="3"/>
  <c r="G12" i="3"/>
  <c r="K12" i="3" s="1"/>
  <c r="K11" i="3"/>
  <c r="I11" i="3"/>
  <c r="M11" i="3" s="1"/>
  <c r="H11" i="3"/>
  <c r="L11" i="3" s="1"/>
  <c r="G11" i="3"/>
  <c r="M10" i="3"/>
  <c r="L10" i="3"/>
  <c r="I10" i="3"/>
  <c r="H10" i="3"/>
  <c r="G10" i="3"/>
  <c r="K10" i="3" s="1"/>
  <c r="K9" i="3"/>
  <c r="I9" i="3"/>
  <c r="M9" i="3" s="1"/>
  <c r="H9" i="3"/>
  <c r="L9" i="3" s="1"/>
  <c r="G9" i="3"/>
  <c r="M8" i="3"/>
  <c r="L8" i="3"/>
  <c r="I8" i="3"/>
  <c r="H8" i="3"/>
  <c r="G8" i="3"/>
  <c r="K8" i="3" s="1"/>
  <c r="K7" i="3"/>
  <c r="I7" i="3"/>
  <c r="M7" i="3" s="1"/>
  <c r="H7" i="3"/>
  <c r="L7" i="3" s="1"/>
  <c r="G7" i="3"/>
  <c r="M6" i="3"/>
  <c r="L6" i="3"/>
  <c r="I6" i="3"/>
  <c r="H6" i="3"/>
  <c r="G6" i="3"/>
  <c r="K6" i="3" s="1"/>
  <c r="K5" i="3"/>
  <c r="I5" i="3"/>
  <c r="M5" i="3" s="1"/>
  <c r="H5" i="3"/>
  <c r="L5" i="3" s="1"/>
  <c r="G5" i="3"/>
  <c r="M4" i="3"/>
  <c r="L4" i="3"/>
  <c r="I4" i="3"/>
  <c r="H4" i="3"/>
  <c r="G4" i="3"/>
  <c r="K4" i="3" s="1"/>
  <c r="K3" i="3"/>
  <c r="I3" i="3"/>
  <c r="M3" i="3" s="1"/>
  <c r="H3" i="3"/>
  <c r="L3" i="3" s="1"/>
  <c r="G3" i="3"/>
  <c r="M2" i="3"/>
  <c r="L2" i="3"/>
  <c r="I2" i="3"/>
  <c r="I23" i="3" s="1"/>
  <c r="H2" i="3"/>
  <c r="H23" i="3" s="1"/>
  <c r="G2" i="3"/>
  <c r="G23" i="3" s="1"/>
  <c r="B57" i="2"/>
  <c r="B58" i="2"/>
  <c r="B59" i="2"/>
  <c r="B60" i="2"/>
  <c r="B61" i="2"/>
  <c r="B62" i="2"/>
  <c r="B63" i="2"/>
  <c r="B64" i="2"/>
  <c r="B65" i="2"/>
  <c r="B56" i="2"/>
  <c r="B57" i="1"/>
  <c r="B58" i="1"/>
  <c r="B59" i="1"/>
  <c r="B60" i="1"/>
  <c r="B61" i="1"/>
  <c r="B62" i="1"/>
  <c r="B63" i="1"/>
  <c r="B64" i="1"/>
  <c r="B65" i="1"/>
  <c r="B56" i="1"/>
  <c r="G3" i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3" i="2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" i="1"/>
  <c r="H4" i="1"/>
  <c r="H5" i="1"/>
  <c r="H6" i="1"/>
  <c r="H7" i="1"/>
  <c r="H8" i="1"/>
  <c r="H9" i="1"/>
  <c r="H10" i="1"/>
  <c r="H11" i="1"/>
  <c r="H12" i="1"/>
  <c r="H13" i="1"/>
  <c r="H14" i="1"/>
  <c r="H24" i="1" s="1"/>
  <c r="H15" i="1"/>
  <c r="H16" i="1"/>
  <c r="H17" i="1"/>
  <c r="H18" i="1"/>
  <c r="H19" i="1"/>
  <c r="H20" i="1"/>
  <c r="H21" i="1"/>
  <c r="H22" i="1"/>
  <c r="H3" i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L4" i="4" l="1"/>
  <c r="L17" i="4"/>
  <c r="C33" i="4" s="1"/>
  <c r="G33" i="4" s="1"/>
  <c r="K33" i="4" s="1"/>
  <c r="C47" i="4" s="1"/>
  <c r="L15" i="4"/>
  <c r="L13" i="4"/>
  <c r="L11" i="4"/>
  <c r="L9" i="4"/>
  <c r="L7" i="4"/>
  <c r="L5" i="4"/>
  <c r="L3" i="4"/>
  <c r="L6" i="4"/>
  <c r="L22" i="4"/>
  <c r="L20" i="4"/>
  <c r="L18" i="4"/>
  <c r="L16" i="4"/>
  <c r="C32" i="4" s="1"/>
  <c r="G32" i="4" s="1"/>
  <c r="K32" i="4" s="1"/>
  <c r="C46" i="4" s="1"/>
  <c r="L14" i="4"/>
  <c r="L12" i="4"/>
  <c r="L10" i="4"/>
  <c r="L8" i="4"/>
  <c r="K6" i="4"/>
  <c r="K10" i="4"/>
  <c r="K18" i="4"/>
  <c r="L19" i="4"/>
  <c r="K9" i="4"/>
  <c r="K21" i="4"/>
  <c r="B37" i="4" s="1"/>
  <c r="F37" i="4" s="1"/>
  <c r="J37" i="4" s="1"/>
  <c r="B51" i="4" s="1"/>
  <c r="K7" i="4"/>
  <c r="K11" i="4"/>
  <c r="K15" i="4"/>
  <c r="K19" i="4"/>
  <c r="B35" i="4" s="1"/>
  <c r="F35" i="4" s="1"/>
  <c r="J35" i="4" s="1"/>
  <c r="B49" i="4" s="1"/>
  <c r="K14" i="4"/>
  <c r="K22" i="4"/>
  <c r="K5" i="4"/>
  <c r="K13" i="4"/>
  <c r="K17" i="4"/>
  <c r="K4" i="4"/>
  <c r="K8" i="4"/>
  <c r="K12" i="4"/>
  <c r="K16" i="4"/>
  <c r="B32" i="4" s="1"/>
  <c r="F32" i="4" s="1"/>
  <c r="J32" i="4" s="1"/>
  <c r="B46" i="4" s="1"/>
  <c r="K20" i="4"/>
  <c r="B36" i="4" s="1"/>
  <c r="F36" i="4" s="1"/>
  <c r="J36" i="4" s="1"/>
  <c r="B50" i="4" s="1"/>
  <c r="L21" i="4"/>
  <c r="I24" i="4"/>
  <c r="M5" i="4" s="1"/>
  <c r="K3" i="4"/>
  <c r="C33" i="3"/>
  <c r="G33" i="3" s="1"/>
  <c r="K33" i="3" s="1"/>
  <c r="C47" i="3" s="1"/>
  <c r="E51" i="3"/>
  <c r="B64" i="3" s="1"/>
  <c r="C64" i="3" s="1"/>
  <c r="B36" i="3"/>
  <c r="F36" i="3" s="1"/>
  <c r="J36" i="3" s="1"/>
  <c r="B50" i="3" s="1"/>
  <c r="E50" i="3" s="1"/>
  <c r="B63" i="3" s="1"/>
  <c r="C63" i="3" s="1"/>
  <c r="B30" i="3"/>
  <c r="F30" i="3" s="1"/>
  <c r="J30" i="3" s="1"/>
  <c r="B44" i="3" s="1"/>
  <c r="E44" i="3" s="1"/>
  <c r="B57" i="3" s="1"/>
  <c r="C57" i="3" s="1"/>
  <c r="D33" i="3"/>
  <c r="H33" i="3" s="1"/>
  <c r="L33" i="3" s="1"/>
  <c r="D47" i="3" s="1"/>
  <c r="E47" i="3" s="1"/>
  <c r="B60" i="3" s="1"/>
  <c r="C60" i="3" s="1"/>
  <c r="C35" i="3"/>
  <c r="G35" i="3" s="1"/>
  <c r="K35" i="3" s="1"/>
  <c r="C49" i="3" s="1"/>
  <c r="E49" i="3" s="1"/>
  <c r="B62" i="3" s="1"/>
  <c r="C62" i="3" s="1"/>
  <c r="C37" i="3"/>
  <c r="G37" i="3" s="1"/>
  <c r="K37" i="3" s="1"/>
  <c r="C51" i="3" s="1"/>
  <c r="E43" i="3"/>
  <c r="B56" i="3" s="1"/>
  <c r="C56" i="3" s="1"/>
  <c r="D31" i="3"/>
  <c r="H31" i="3" s="1"/>
  <c r="L31" i="3" s="1"/>
  <c r="D45" i="3" s="1"/>
  <c r="E45" i="3" s="1"/>
  <c r="B58" i="3" s="1"/>
  <c r="C58" i="3" s="1"/>
  <c r="C29" i="3"/>
  <c r="G29" i="3" s="1"/>
  <c r="K29" i="3" s="1"/>
  <c r="C43" i="3" s="1"/>
  <c r="B32" i="3"/>
  <c r="F32" i="3" s="1"/>
  <c r="J32" i="3" s="1"/>
  <c r="B46" i="3" s="1"/>
  <c r="E46" i="3" s="1"/>
  <c r="B59" i="3" s="1"/>
  <c r="C59" i="3" s="1"/>
  <c r="D35" i="3"/>
  <c r="H35" i="3" s="1"/>
  <c r="L35" i="3" s="1"/>
  <c r="D49" i="3" s="1"/>
  <c r="D37" i="3"/>
  <c r="H37" i="3" s="1"/>
  <c r="L37" i="3" s="1"/>
  <c r="D51" i="3" s="1"/>
  <c r="K2" i="3"/>
  <c r="B28" i="3" s="1"/>
  <c r="F28" i="3" s="1"/>
  <c r="J28" i="3" s="1"/>
  <c r="B42" i="3" s="1"/>
  <c r="E42" i="3" s="1"/>
  <c r="B55" i="3" s="1"/>
  <c r="C55" i="3" s="1"/>
  <c r="B66" i="3" s="1"/>
  <c r="G24" i="2"/>
  <c r="K20" i="2" s="1"/>
  <c r="H24" i="2"/>
  <c r="L21" i="2" s="1"/>
  <c r="G24" i="1"/>
  <c r="K8" i="1" s="1"/>
  <c r="M20" i="4" l="1"/>
  <c r="M12" i="4"/>
  <c r="C37" i="4"/>
  <c r="G37" i="4" s="1"/>
  <c r="K37" i="4" s="1"/>
  <c r="C51" i="4" s="1"/>
  <c r="M14" i="4"/>
  <c r="M6" i="4"/>
  <c r="B29" i="4"/>
  <c r="F29" i="4" s="1"/>
  <c r="J29" i="4" s="1"/>
  <c r="B43" i="4" s="1"/>
  <c r="B38" i="4"/>
  <c r="F38" i="4" s="1"/>
  <c r="J38" i="4" s="1"/>
  <c r="B52" i="4" s="1"/>
  <c r="M21" i="4"/>
  <c r="M15" i="4"/>
  <c r="D31" i="4" s="1"/>
  <c r="H31" i="4" s="1"/>
  <c r="L31" i="4" s="1"/>
  <c r="D45" i="4" s="1"/>
  <c r="C35" i="4"/>
  <c r="G35" i="4" s="1"/>
  <c r="K35" i="4" s="1"/>
  <c r="C49" i="4" s="1"/>
  <c r="C36" i="4"/>
  <c r="G36" i="4" s="1"/>
  <c r="K36" i="4" s="1"/>
  <c r="C50" i="4" s="1"/>
  <c r="C29" i="4"/>
  <c r="G29" i="4" s="1"/>
  <c r="K29" i="4" s="1"/>
  <c r="C43" i="4" s="1"/>
  <c r="M13" i="4"/>
  <c r="D29" i="4" s="1"/>
  <c r="H29" i="4" s="1"/>
  <c r="L29" i="4" s="1"/>
  <c r="D43" i="4" s="1"/>
  <c r="M18" i="4"/>
  <c r="M10" i="4"/>
  <c r="M19" i="4"/>
  <c r="M7" i="4"/>
  <c r="M8" i="4"/>
  <c r="M17" i="4"/>
  <c r="D33" i="4" s="1"/>
  <c r="H33" i="4" s="1"/>
  <c r="L33" i="4" s="1"/>
  <c r="D47" i="4" s="1"/>
  <c r="M3" i="4"/>
  <c r="M16" i="4"/>
  <c r="D32" i="4" s="1"/>
  <c r="H32" i="4" s="1"/>
  <c r="L32" i="4" s="1"/>
  <c r="D46" i="4" s="1"/>
  <c r="M22" i="4"/>
  <c r="D38" i="4" s="1"/>
  <c r="H38" i="4" s="1"/>
  <c r="L38" i="4" s="1"/>
  <c r="D52" i="4" s="1"/>
  <c r="E46" i="4"/>
  <c r="B59" i="4" s="1"/>
  <c r="C59" i="4" s="1"/>
  <c r="B33" i="4"/>
  <c r="F33" i="4" s="1"/>
  <c r="J33" i="4" s="1"/>
  <c r="B47" i="4" s="1"/>
  <c r="M4" i="4"/>
  <c r="B31" i="4"/>
  <c r="F31" i="4" s="1"/>
  <c r="J31" i="4" s="1"/>
  <c r="B45" i="4" s="1"/>
  <c r="E45" i="4" s="1"/>
  <c r="B58" i="4" s="1"/>
  <c r="C58" i="4" s="1"/>
  <c r="C34" i="4"/>
  <c r="G34" i="4" s="1"/>
  <c r="K34" i="4" s="1"/>
  <c r="C48" i="4" s="1"/>
  <c r="M11" i="4"/>
  <c r="B30" i="4"/>
  <c r="F30" i="4" s="1"/>
  <c r="J30" i="4" s="1"/>
  <c r="B44" i="4" s="1"/>
  <c r="M9" i="4"/>
  <c r="B34" i="4"/>
  <c r="F34" i="4" s="1"/>
  <c r="J34" i="4" s="1"/>
  <c r="B48" i="4" s="1"/>
  <c r="C30" i="4"/>
  <c r="G30" i="4" s="1"/>
  <c r="K30" i="4" s="1"/>
  <c r="C44" i="4" s="1"/>
  <c r="C38" i="4"/>
  <c r="G38" i="4" s="1"/>
  <c r="K38" i="4" s="1"/>
  <c r="C52" i="4" s="1"/>
  <c r="C31" i="4"/>
  <c r="G31" i="4" s="1"/>
  <c r="K31" i="4" s="1"/>
  <c r="C45" i="4" s="1"/>
  <c r="K12" i="2"/>
  <c r="K3" i="2"/>
  <c r="K8" i="2"/>
  <c r="K15" i="2"/>
  <c r="K6" i="2"/>
  <c r="K19" i="2"/>
  <c r="L10" i="2"/>
  <c r="L8" i="2"/>
  <c r="K16" i="2"/>
  <c r="B32" i="2" s="1"/>
  <c r="F32" i="2" s="1"/>
  <c r="J32" i="2" s="1"/>
  <c r="B46" i="2" s="1"/>
  <c r="K14" i="2"/>
  <c r="K9" i="2"/>
  <c r="K10" i="2"/>
  <c r="B36" i="2" s="1"/>
  <c r="F36" i="2" s="1"/>
  <c r="J36" i="2" s="1"/>
  <c r="B50" i="2" s="1"/>
  <c r="L14" i="2"/>
  <c r="L22" i="2"/>
  <c r="L16" i="2"/>
  <c r="L7" i="2"/>
  <c r="L9" i="2"/>
  <c r="L4" i="2"/>
  <c r="L15" i="2"/>
  <c r="L6" i="2"/>
  <c r="L17" i="2"/>
  <c r="L19" i="2"/>
  <c r="L18" i="2"/>
  <c r="L3" i="2"/>
  <c r="L11" i="2"/>
  <c r="C37" i="2" s="1"/>
  <c r="G37" i="2" s="1"/>
  <c r="K37" i="2" s="1"/>
  <c r="C51" i="2" s="1"/>
  <c r="L12" i="2"/>
  <c r="C38" i="2" s="1"/>
  <c r="G38" i="2" s="1"/>
  <c r="K38" i="2" s="1"/>
  <c r="C52" i="2" s="1"/>
  <c r="L20" i="2"/>
  <c r="C36" i="2" s="1"/>
  <c r="G36" i="2" s="1"/>
  <c r="K36" i="2" s="1"/>
  <c r="C50" i="2" s="1"/>
  <c r="L5" i="2"/>
  <c r="L13" i="2"/>
  <c r="I24" i="2"/>
  <c r="M5" i="2" s="1"/>
  <c r="K11" i="2"/>
  <c r="K5" i="2"/>
  <c r="K17" i="2"/>
  <c r="K18" i="2"/>
  <c r="K22" i="2"/>
  <c r="B38" i="2" s="1"/>
  <c r="F38" i="2" s="1"/>
  <c r="J38" i="2" s="1"/>
  <c r="B52" i="2" s="1"/>
  <c r="K13" i="2"/>
  <c r="K7" i="2"/>
  <c r="K21" i="2"/>
  <c r="K4" i="2"/>
  <c r="K18" i="1"/>
  <c r="B34" i="1" s="1"/>
  <c r="F34" i="1" s="1"/>
  <c r="J34" i="1" s="1"/>
  <c r="B48" i="1" s="1"/>
  <c r="K11" i="1"/>
  <c r="K9" i="1"/>
  <c r="K15" i="1"/>
  <c r="K17" i="1"/>
  <c r="K21" i="1"/>
  <c r="K14" i="1"/>
  <c r="K12" i="1"/>
  <c r="K16" i="1"/>
  <c r="K19" i="1"/>
  <c r="K6" i="1"/>
  <c r="K22" i="1"/>
  <c r="K5" i="1"/>
  <c r="K4" i="1"/>
  <c r="K20" i="1"/>
  <c r="K7" i="1"/>
  <c r="K3" i="1"/>
  <c r="K10" i="1"/>
  <c r="K13" i="1"/>
  <c r="I24" i="1"/>
  <c r="M17" i="1" s="1"/>
  <c r="E50" i="4" l="1"/>
  <c r="B63" i="4" s="1"/>
  <c r="C63" i="4" s="1"/>
  <c r="E51" i="4"/>
  <c r="B64" i="4" s="1"/>
  <c r="C64" i="4" s="1"/>
  <c r="D34" i="4"/>
  <c r="H34" i="4" s="1"/>
  <c r="L34" i="4" s="1"/>
  <c r="D48" i="4" s="1"/>
  <c r="E43" i="4"/>
  <c r="B56" i="4" s="1"/>
  <c r="C56" i="4" s="1"/>
  <c r="E52" i="4"/>
  <c r="B65" i="4" s="1"/>
  <c r="C65" i="4" s="1"/>
  <c r="E44" i="4"/>
  <c r="B57" i="4" s="1"/>
  <c r="C57" i="4" s="1"/>
  <c r="D36" i="4"/>
  <c r="H36" i="4" s="1"/>
  <c r="L36" i="4" s="1"/>
  <c r="D50" i="4" s="1"/>
  <c r="E48" i="4"/>
  <c r="B61" i="4" s="1"/>
  <c r="C61" i="4" s="1"/>
  <c r="E47" i="4"/>
  <c r="B60" i="4" s="1"/>
  <c r="C60" i="4" s="1"/>
  <c r="D35" i="4"/>
  <c r="H35" i="4" s="1"/>
  <c r="L35" i="4" s="1"/>
  <c r="D49" i="4" s="1"/>
  <c r="E49" i="4" s="1"/>
  <c r="B62" i="4" s="1"/>
  <c r="C62" i="4" s="1"/>
  <c r="D37" i="4"/>
  <c r="H37" i="4" s="1"/>
  <c r="L37" i="4" s="1"/>
  <c r="D51" i="4" s="1"/>
  <c r="D30" i="4"/>
  <c r="H30" i="4" s="1"/>
  <c r="L30" i="4" s="1"/>
  <c r="D44" i="4" s="1"/>
  <c r="C34" i="2"/>
  <c r="G34" i="2" s="1"/>
  <c r="K34" i="2" s="1"/>
  <c r="C48" i="2" s="1"/>
  <c r="B29" i="2"/>
  <c r="F29" i="2" s="1"/>
  <c r="J29" i="2" s="1"/>
  <c r="B43" i="2" s="1"/>
  <c r="B31" i="2"/>
  <c r="F31" i="2" s="1"/>
  <c r="J31" i="2" s="1"/>
  <c r="B45" i="2" s="1"/>
  <c r="B35" i="2"/>
  <c r="F35" i="2" s="1"/>
  <c r="J35" i="2" s="1"/>
  <c r="B49" i="2" s="1"/>
  <c r="B34" i="2"/>
  <c r="F34" i="2" s="1"/>
  <c r="J34" i="2" s="1"/>
  <c r="B48" i="2" s="1"/>
  <c r="C35" i="2"/>
  <c r="G35" i="2" s="1"/>
  <c r="K35" i="2" s="1"/>
  <c r="C49" i="2" s="1"/>
  <c r="B35" i="1"/>
  <c r="F35" i="1" s="1"/>
  <c r="J35" i="1" s="1"/>
  <c r="B49" i="1" s="1"/>
  <c r="B38" i="1"/>
  <c r="F38" i="1" s="1"/>
  <c r="J38" i="1" s="1"/>
  <c r="B52" i="1" s="1"/>
  <c r="B37" i="1"/>
  <c r="F37" i="1" s="1"/>
  <c r="J37" i="1" s="1"/>
  <c r="B51" i="1" s="1"/>
  <c r="B30" i="2"/>
  <c r="F30" i="2" s="1"/>
  <c r="J30" i="2" s="1"/>
  <c r="B44" i="2" s="1"/>
  <c r="C33" i="2"/>
  <c r="G33" i="2" s="1"/>
  <c r="K33" i="2" s="1"/>
  <c r="C47" i="2" s="1"/>
  <c r="C32" i="2"/>
  <c r="G32" i="2" s="1"/>
  <c r="K32" i="2" s="1"/>
  <c r="C46" i="2" s="1"/>
  <c r="C30" i="2"/>
  <c r="G30" i="2" s="1"/>
  <c r="K30" i="2" s="1"/>
  <c r="C44" i="2" s="1"/>
  <c r="C29" i="2"/>
  <c r="G29" i="2" s="1"/>
  <c r="K29" i="2" s="1"/>
  <c r="C43" i="2" s="1"/>
  <c r="M3" i="2"/>
  <c r="M7" i="2"/>
  <c r="M15" i="2"/>
  <c r="D31" i="2" s="1"/>
  <c r="H31" i="2" s="1"/>
  <c r="L31" i="2" s="1"/>
  <c r="D45" i="2" s="1"/>
  <c r="M12" i="2"/>
  <c r="M22" i="2"/>
  <c r="M13" i="2"/>
  <c r="C31" i="2"/>
  <c r="G31" i="2" s="1"/>
  <c r="K31" i="2" s="1"/>
  <c r="C45" i="2" s="1"/>
  <c r="B37" i="2"/>
  <c r="F37" i="2" s="1"/>
  <c r="J37" i="2" s="1"/>
  <c r="B51" i="2" s="1"/>
  <c r="M20" i="2"/>
  <c r="M8" i="2"/>
  <c r="M21" i="2"/>
  <c r="M18" i="2"/>
  <c r="B33" i="2"/>
  <c r="F33" i="2" s="1"/>
  <c r="J33" i="2" s="1"/>
  <c r="B47" i="2" s="1"/>
  <c r="M6" i="2"/>
  <c r="M16" i="2"/>
  <c r="M19" i="2"/>
  <c r="M11" i="2"/>
  <c r="M4" i="2"/>
  <c r="M14" i="2"/>
  <c r="M10" i="2"/>
  <c r="M9" i="2"/>
  <c r="M17" i="2"/>
  <c r="D33" i="2" s="1"/>
  <c r="H33" i="2" s="1"/>
  <c r="L33" i="2" s="1"/>
  <c r="D47" i="2" s="1"/>
  <c r="B31" i="1"/>
  <c r="F31" i="1" s="1"/>
  <c r="J31" i="1" s="1"/>
  <c r="B45" i="1" s="1"/>
  <c r="M9" i="1"/>
  <c r="B29" i="1"/>
  <c r="F29" i="1" s="1"/>
  <c r="J29" i="1" s="1"/>
  <c r="B43" i="1" s="1"/>
  <c r="B32" i="1"/>
  <c r="F32" i="1" s="1"/>
  <c r="J32" i="1" s="1"/>
  <c r="B46" i="1" s="1"/>
  <c r="B33" i="1"/>
  <c r="F33" i="1" s="1"/>
  <c r="J33" i="1" s="1"/>
  <c r="B47" i="1" s="1"/>
  <c r="B36" i="1"/>
  <c r="F36" i="1" s="1"/>
  <c r="J36" i="1" s="1"/>
  <c r="B50" i="1" s="1"/>
  <c r="B30" i="1"/>
  <c r="F30" i="1" s="1"/>
  <c r="J30" i="1" s="1"/>
  <c r="B44" i="1" s="1"/>
  <c r="M18" i="1"/>
  <c r="M4" i="1"/>
  <c r="M15" i="1"/>
  <c r="M6" i="1"/>
  <c r="M10" i="1"/>
  <c r="M11" i="1"/>
  <c r="M16" i="1"/>
  <c r="M20" i="1"/>
  <c r="M3" i="1"/>
  <c r="M22" i="1"/>
  <c r="M8" i="1"/>
  <c r="M12" i="1"/>
  <c r="M19" i="1"/>
  <c r="M14" i="1"/>
  <c r="M5" i="1"/>
  <c r="M21" i="1"/>
  <c r="M13" i="1"/>
  <c r="D29" i="1" s="1"/>
  <c r="H29" i="1" s="1"/>
  <c r="L29" i="1" s="1"/>
  <c r="D43" i="1" s="1"/>
  <c r="M7" i="1"/>
  <c r="D33" i="1" s="1"/>
  <c r="H33" i="1" s="1"/>
  <c r="L33" i="1" s="1"/>
  <c r="D47" i="1" s="1"/>
  <c r="B67" i="4" l="1"/>
  <c r="E45" i="2"/>
  <c r="D29" i="2"/>
  <c r="H29" i="2" s="1"/>
  <c r="L29" i="2" s="1"/>
  <c r="D34" i="2"/>
  <c r="H34" i="2" s="1"/>
  <c r="L34" i="2" s="1"/>
  <c r="D36" i="2"/>
  <c r="H36" i="2" s="1"/>
  <c r="L36" i="2" s="1"/>
  <c r="D38" i="2"/>
  <c r="H38" i="2" s="1"/>
  <c r="L38" i="2" s="1"/>
  <c r="D30" i="2"/>
  <c r="H30" i="2" s="1"/>
  <c r="L30" i="2" s="1"/>
  <c r="D32" i="2"/>
  <c r="H32" i="2" s="1"/>
  <c r="L32" i="2" s="1"/>
  <c r="D37" i="2"/>
  <c r="H37" i="2" s="1"/>
  <c r="L37" i="2" s="1"/>
  <c r="D35" i="2"/>
  <c r="H35" i="2" s="1"/>
  <c r="L35" i="2" s="1"/>
  <c r="E47" i="2"/>
  <c r="D35" i="1"/>
  <c r="H35" i="1" s="1"/>
  <c r="L35" i="1" s="1"/>
  <c r="D34" i="1"/>
  <c r="H34" i="1" s="1"/>
  <c r="L34" i="1" s="1"/>
  <c r="D30" i="1"/>
  <c r="H30" i="1" s="1"/>
  <c r="L30" i="1" s="1"/>
  <c r="D37" i="1"/>
  <c r="H37" i="1" s="1"/>
  <c r="L37" i="1" s="1"/>
  <c r="D36" i="1"/>
  <c r="H36" i="1" s="1"/>
  <c r="L36" i="1" s="1"/>
  <c r="D32" i="1"/>
  <c r="H32" i="1" s="1"/>
  <c r="L32" i="1" s="1"/>
  <c r="D31" i="1"/>
  <c r="H31" i="1" s="1"/>
  <c r="L31" i="1" s="1"/>
  <c r="D38" i="1"/>
  <c r="H38" i="1" s="1"/>
  <c r="L38" i="1" s="1"/>
  <c r="D49" i="2" l="1"/>
  <c r="E49" i="2" s="1"/>
  <c r="D50" i="2"/>
  <c r="E50" i="2" s="1"/>
  <c r="D46" i="2"/>
  <c r="E46" i="2" s="1"/>
  <c r="D48" i="2"/>
  <c r="E48" i="2" s="1"/>
  <c r="D52" i="2"/>
  <c r="E52" i="2" s="1"/>
  <c r="D51" i="2"/>
  <c r="E51" i="2" s="1"/>
  <c r="D44" i="2"/>
  <c r="E44" i="2" s="1"/>
  <c r="D43" i="2"/>
  <c r="E43" i="2" s="1"/>
  <c r="D45" i="1"/>
  <c r="D51" i="1"/>
  <c r="D46" i="1"/>
  <c r="D44" i="1"/>
  <c r="D52" i="1"/>
  <c r="D50" i="1"/>
  <c r="D48" i="1"/>
  <c r="D49" i="1"/>
  <c r="C58" i="2"/>
  <c r="C60" i="2"/>
  <c r="C65" i="2" l="1"/>
  <c r="C62" i="2"/>
  <c r="C61" i="2"/>
  <c r="C64" i="2"/>
  <c r="C63" i="2"/>
  <c r="C56" i="2"/>
  <c r="C57" i="2"/>
  <c r="C59" i="2"/>
  <c r="B67" i="2" l="1"/>
  <c r="L21" i="1"/>
  <c r="L19" i="1"/>
  <c r="L16" i="1"/>
  <c r="L14" i="1"/>
  <c r="L20" i="1"/>
  <c r="L13" i="1"/>
  <c r="L15" i="1"/>
  <c r="L18" i="1"/>
  <c r="L22" i="1"/>
  <c r="L17" i="1"/>
  <c r="L9" i="1"/>
  <c r="L7" i="1"/>
  <c r="L10" i="1"/>
  <c r="C36" i="1" s="1"/>
  <c r="G36" i="1" s="1"/>
  <c r="K36" i="1" s="1"/>
  <c r="C50" i="1" s="1"/>
  <c r="E50" i="1" s="1"/>
  <c r="C63" i="1" s="1"/>
  <c r="L3" i="1"/>
  <c r="L5" i="1"/>
  <c r="L8" i="1"/>
  <c r="C33" i="1" l="1"/>
  <c r="G33" i="1" s="1"/>
  <c r="K33" i="1" s="1"/>
  <c r="C47" i="1" s="1"/>
  <c r="E47" i="1" s="1"/>
  <c r="C60" i="1" s="1"/>
  <c r="C29" i="1"/>
  <c r="G29" i="1" s="1"/>
  <c r="K29" i="1" s="1"/>
  <c r="C43" i="1" s="1"/>
  <c r="E43" i="1" s="1"/>
  <c r="C56" i="1" s="1"/>
  <c r="C35" i="1"/>
  <c r="G35" i="1" s="1"/>
  <c r="K35" i="1" s="1"/>
  <c r="C49" i="1" s="1"/>
  <c r="E49" i="1" s="1"/>
  <c r="C62" i="1" s="1"/>
  <c r="C31" i="1"/>
  <c r="G31" i="1" s="1"/>
  <c r="K31" i="1" s="1"/>
  <c r="C45" i="1" s="1"/>
  <c r="E45" i="1" s="1"/>
  <c r="C58" i="1" s="1"/>
  <c r="C34" i="1"/>
  <c r="G34" i="1" s="1"/>
  <c r="K34" i="1" s="1"/>
  <c r="C48" i="1" s="1"/>
  <c r="E48" i="1" s="1"/>
  <c r="C61" i="1" s="1"/>
  <c r="L11" i="1"/>
  <c r="C37" i="1" s="1"/>
  <c r="G37" i="1" s="1"/>
  <c r="K37" i="1" s="1"/>
  <c r="C51" i="1" s="1"/>
  <c r="E51" i="1" s="1"/>
  <c r="C64" i="1" s="1"/>
  <c r="L6" i="1"/>
  <c r="C32" i="1" s="1"/>
  <c r="G32" i="1" s="1"/>
  <c r="K32" i="1" s="1"/>
  <c r="C46" i="1" s="1"/>
  <c r="E46" i="1" s="1"/>
  <c r="C59" i="1" s="1"/>
  <c r="L4" i="1"/>
  <c r="C30" i="1" s="1"/>
  <c r="G30" i="1" s="1"/>
  <c r="K30" i="1" s="1"/>
  <c r="C44" i="1" s="1"/>
  <c r="E44" i="1" s="1"/>
  <c r="C57" i="1" s="1"/>
  <c r="L12" i="1"/>
  <c r="C38" i="1" s="1"/>
  <c r="G38" i="1" s="1"/>
  <c r="K38" i="1" s="1"/>
  <c r="C52" i="1" s="1"/>
  <c r="E52" i="1" s="1"/>
  <c r="C65" i="1" s="1"/>
  <c r="B67" i="1" l="1"/>
</calcChain>
</file>

<file path=xl/sharedStrings.xml><?xml version="1.0" encoding="utf-8"?>
<sst xmlns="http://schemas.openxmlformats.org/spreadsheetml/2006/main" count="333" uniqueCount="76">
  <si>
    <t>1 Aza H</t>
  </si>
  <si>
    <t>2 Aza H</t>
  </si>
  <si>
    <t>3 Aza H</t>
  </si>
  <si>
    <t>4 Aza H</t>
  </si>
  <si>
    <t>5 Aza H</t>
  </si>
  <si>
    <t>6 Aza M</t>
  </si>
  <si>
    <t>7 Aza M</t>
  </si>
  <si>
    <t>8 Aza M</t>
  </si>
  <si>
    <t>9 Aza M</t>
  </si>
  <si>
    <t>10 Aza M</t>
  </si>
  <si>
    <t>ABCC</t>
  </si>
  <si>
    <t>CytP450</t>
  </si>
  <si>
    <t>Tryp-2</t>
  </si>
  <si>
    <t>b-tub</t>
  </si>
  <si>
    <t>#Maximo</t>
  </si>
  <si>
    <t>1 Aza H (C)</t>
  </si>
  <si>
    <t>2 Aza H (C)</t>
  </si>
  <si>
    <t>3 Aza H (C)</t>
  </si>
  <si>
    <t>4 Aza H (C)</t>
  </si>
  <si>
    <t>5 Aza H (C)</t>
  </si>
  <si>
    <t>6 Aza M (C)</t>
  </si>
  <si>
    <t>7 Aza M (C)</t>
  </si>
  <si>
    <t>8 Aza M (C)</t>
  </si>
  <si>
    <t>9 Aza M (C)</t>
  </si>
  <si>
    <t>10 Aza M (C)</t>
  </si>
  <si>
    <t>1 Aza H (E)</t>
  </si>
  <si>
    <t>2 Aza H (E)</t>
  </si>
  <si>
    <t>3 Aza H (E)</t>
  </si>
  <si>
    <t>4 Aza H (E)</t>
  </si>
  <si>
    <t>5 Aza H (E)</t>
  </si>
  <si>
    <t>6 Aza M (E)</t>
  </si>
  <si>
    <t>7 Aza M (E)</t>
  </si>
  <si>
    <t>8 Aza M (E)</t>
  </si>
  <si>
    <t>9 Aza M (E)</t>
  </si>
  <si>
    <t>10 Aza M (E)</t>
  </si>
  <si>
    <t># Fold change: división</t>
  </si>
  <si>
    <t># Fold change: valor absoluto</t>
  </si>
  <si>
    <t># Fold change: valor final lineal</t>
  </si>
  <si>
    <t># Ponderación por gen</t>
  </si>
  <si>
    <t>#Sumatoria</t>
  </si>
  <si>
    <t>Asignación final</t>
  </si>
  <si>
    <t>Indice sensibilidad</t>
  </si>
  <si>
    <t>#Factor</t>
  </si>
  <si>
    <t>2 DELTA H (C)</t>
  </si>
  <si>
    <t>3 DELTA H (C)</t>
  </si>
  <si>
    <t>4 DELTA H (C)</t>
  </si>
  <si>
    <t>5 DELTA H (C)</t>
  </si>
  <si>
    <t>6 DELTA M (C)</t>
  </si>
  <si>
    <t>7 DELTA M (C)</t>
  </si>
  <si>
    <t>8 DELTA M (C)</t>
  </si>
  <si>
    <t>9 DELTA M (C)</t>
  </si>
  <si>
    <t>10 DELTA M (C)</t>
  </si>
  <si>
    <t>1 DELTA H (E)</t>
  </si>
  <si>
    <t>2 DELTA H (E)</t>
  </si>
  <si>
    <t>3 DELTA H (E)</t>
  </si>
  <si>
    <t>4 DELTA H (E)</t>
  </si>
  <si>
    <t>5 DELTA H (E)</t>
  </si>
  <si>
    <t>6 DELTA M (E)</t>
  </si>
  <si>
    <t>7 DELTA M (E)</t>
  </si>
  <si>
    <t>8 DELTA M (E)</t>
  </si>
  <si>
    <t>9 DELTA M (E)</t>
  </si>
  <si>
    <t>10 DELTA M (E)</t>
  </si>
  <si>
    <t>1 DELTA H</t>
  </si>
  <si>
    <t>2 DELTA H</t>
  </si>
  <si>
    <t>3 DELTA H</t>
  </si>
  <si>
    <t>4 DELTA H</t>
  </si>
  <si>
    <t>5 DELTA H</t>
  </si>
  <si>
    <t>6 DELTA M</t>
  </si>
  <si>
    <t>7 DELTA M</t>
  </si>
  <si>
    <t>8 DELTA M</t>
  </si>
  <si>
    <t>9 DELTA M</t>
  </si>
  <si>
    <t>10 DELTA M</t>
  </si>
  <si>
    <t>1 DELTA H (C)</t>
  </si>
  <si>
    <t># Cálculo dCT</t>
  </si>
  <si>
    <t># Cálculo ddCT</t>
  </si>
  <si>
    <t>CT mean (rellenar con datos de equipo)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</si>
</sst>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9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6" fillId="0" borderId="0" xfId="0" applyFont="1" applyAlignment="1"/>
    <xf numFmtId="0" fontId="6" fillId="0" borderId="0" xfId="0" applyFont="1" applyAlignment="1">
      <alignment horizontal="right"/>
    </xf>
    <xf numFmtId="164" fontId="6" fillId="0" borderId="0" xfId="0" applyNumberFormat="1" applyFont="1" applyAlignment="1"/>
    <xf numFmtId="164" fontId="5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1" xfId="0" applyNumberFormat="1" applyBorder="1"/>
    <xf numFmtId="164" fontId="0" fillId="0" borderId="4" xfId="0" applyNumberForma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3" xfId="0" applyNumberFormat="1" applyBorder="1" applyAlignment="1">
      <alignment horizontal="right"/>
    </xf>
    <xf numFmtId="165" fontId="0" fillId="0" borderId="0" xfId="0" applyNumberForma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9" fontId="9" fillId="0" borderId="2" xfId="1" applyFont="1" applyFill="1" applyBorder="1" applyAlignment="1">
      <alignment horizontal="center" vertical="center"/>
    </xf>
    <xf numFmtId="9" fontId="9" fillId="0" borderId="4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3533-FE0D-544C-B23C-F5CCB6235C45}">
  <dimension ref="A1:P68"/>
  <sheetViews>
    <sheetView tabSelected="1" workbookViewId="0">
      <selection activeCell="D25" sqref="D25"/>
    </sheetView>
  </sheetViews>
  <sheetFormatPr baseColWidth="10" defaultRowHeight="15.75" x14ac:dyDescent="0.25"/>
  <cols>
    <col min="1" max="1" width="12.625" customWidth="1"/>
    <col min="2" max="11" width="11.125" bestFit="1" customWidth="1"/>
    <col min="12" max="12" width="13.625" bestFit="1" customWidth="1"/>
    <col min="13" max="13" width="16.375" bestFit="1" customWidth="1"/>
    <col min="15" max="15" width="11.5" bestFit="1" customWidth="1"/>
  </cols>
  <sheetData>
    <row r="1" spans="1:16" ht="16.5" thickBot="1" x14ac:dyDescent="0.3">
      <c r="B1" s="35" t="s">
        <v>75</v>
      </c>
      <c r="C1" s="35"/>
      <c r="D1" s="35"/>
      <c r="E1" s="35"/>
      <c r="G1" s="28" t="s">
        <v>73</v>
      </c>
      <c r="H1" s="28"/>
      <c r="I1" s="28"/>
      <c r="K1" s="28" t="s">
        <v>74</v>
      </c>
      <c r="L1" s="28"/>
      <c r="M1" s="28"/>
    </row>
    <row r="2" spans="1:16" ht="16.5" thickBot="1" x14ac:dyDescent="0.3">
      <c r="B2" s="12" t="s">
        <v>10</v>
      </c>
      <c r="C2" s="13" t="s">
        <v>11</v>
      </c>
      <c r="D2" s="13" t="s">
        <v>12</v>
      </c>
      <c r="E2" s="14" t="s">
        <v>13</v>
      </c>
      <c r="G2" s="1" t="s">
        <v>10</v>
      </c>
      <c r="H2" s="1" t="s">
        <v>11</v>
      </c>
      <c r="I2" s="1" t="s">
        <v>12</v>
      </c>
      <c r="K2" s="1" t="s">
        <v>10</v>
      </c>
      <c r="L2" s="1" t="s">
        <v>11</v>
      </c>
      <c r="M2" s="1" t="s">
        <v>12</v>
      </c>
    </row>
    <row r="3" spans="1:16" x14ac:dyDescent="0.25">
      <c r="A3" s="23" t="s">
        <v>15</v>
      </c>
      <c r="B3" s="15"/>
      <c r="C3" s="16"/>
      <c r="D3" s="16"/>
      <c r="E3" s="17"/>
      <c r="F3" s="4"/>
      <c r="G3" s="4">
        <f>B3-E3</f>
        <v>0</v>
      </c>
      <c r="H3" s="4">
        <f>C3-E3</f>
        <v>0</v>
      </c>
      <c r="I3" s="4">
        <f>D3-E3</f>
        <v>0</v>
      </c>
      <c r="J3" s="4"/>
      <c r="K3" s="4">
        <f>2^-(G3-$G$24)</f>
        <v>1</v>
      </c>
      <c r="L3" s="4">
        <f t="shared" ref="L3:L22" si="0">2^-(H3-$H$24)</f>
        <v>1</v>
      </c>
      <c r="M3" s="4">
        <f>2^-(I3-$I$24)</f>
        <v>1</v>
      </c>
      <c r="P3" s="27"/>
    </row>
    <row r="4" spans="1:16" x14ac:dyDescent="0.25">
      <c r="A4" s="24" t="s">
        <v>16</v>
      </c>
      <c r="B4" s="18"/>
      <c r="C4" s="10"/>
      <c r="D4" s="10"/>
      <c r="E4" s="19"/>
      <c r="F4" s="4"/>
      <c r="G4" s="4">
        <f t="shared" ref="G4:G22" si="1">B4-E4</f>
        <v>0</v>
      </c>
      <c r="H4" s="4">
        <f t="shared" ref="H4:H22" si="2">C4-E4</f>
        <v>0</v>
      </c>
      <c r="I4" s="4">
        <f t="shared" ref="I4:I22" si="3">D4-E4</f>
        <v>0</v>
      </c>
      <c r="J4" s="4"/>
      <c r="K4" s="4">
        <f t="shared" ref="K4:K22" si="4">2^-(G4-$G$24)</f>
        <v>1</v>
      </c>
      <c r="L4" s="4">
        <f t="shared" si="0"/>
        <v>1</v>
      </c>
      <c r="M4" s="4">
        <f t="shared" ref="M4:M22" si="5">2^-(I4-$I$24)</f>
        <v>1</v>
      </c>
    </row>
    <row r="5" spans="1:16" x14ac:dyDescent="0.25">
      <c r="A5" s="24" t="s">
        <v>17</v>
      </c>
      <c r="B5" s="18"/>
      <c r="C5" s="10"/>
      <c r="D5" s="10"/>
      <c r="E5" s="19"/>
      <c r="F5" s="4"/>
      <c r="G5" s="4">
        <f t="shared" si="1"/>
        <v>0</v>
      </c>
      <c r="H5" s="4">
        <f t="shared" si="2"/>
        <v>0</v>
      </c>
      <c r="I5" s="4">
        <f t="shared" si="3"/>
        <v>0</v>
      </c>
      <c r="J5" s="4"/>
      <c r="K5" s="4">
        <f t="shared" si="4"/>
        <v>1</v>
      </c>
      <c r="L5" s="4">
        <f t="shared" si="0"/>
        <v>1</v>
      </c>
      <c r="M5" s="4">
        <f t="shared" si="5"/>
        <v>1</v>
      </c>
    </row>
    <row r="6" spans="1:16" x14ac:dyDescent="0.25">
      <c r="A6" s="24" t="s">
        <v>18</v>
      </c>
      <c r="B6" s="18"/>
      <c r="C6" s="10"/>
      <c r="D6" s="10"/>
      <c r="E6" s="19"/>
      <c r="F6" s="4"/>
      <c r="G6" s="4">
        <f t="shared" si="1"/>
        <v>0</v>
      </c>
      <c r="H6" s="4">
        <f t="shared" si="2"/>
        <v>0</v>
      </c>
      <c r="I6" s="4">
        <f t="shared" si="3"/>
        <v>0</v>
      </c>
      <c r="J6" s="4"/>
      <c r="K6" s="4">
        <f t="shared" si="4"/>
        <v>1</v>
      </c>
      <c r="L6" s="4">
        <f t="shared" si="0"/>
        <v>1</v>
      </c>
      <c r="M6" s="4">
        <f t="shared" si="5"/>
        <v>1</v>
      </c>
    </row>
    <row r="7" spans="1:16" x14ac:dyDescent="0.25">
      <c r="A7" s="24" t="s">
        <v>19</v>
      </c>
      <c r="B7" s="18"/>
      <c r="C7" s="10"/>
      <c r="D7" s="10"/>
      <c r="E7" s="19"/>
      <c r="F7" s="4"/>
      <c r="G7" s="4">
        <f t="shared" si="1"/>
        <v>0</v>
      </c>
      <c r="H7" s="4">
        <f t="shared" si="2"/>
        <v>0</v>
      </c>
      <c r="I7" s="4">
        <f t="shared" si="3"/>
        <v>0</v>
      </c>
      <c r="J7" s="4"/>
      <c r="K7" s="4">
        <f t="shared" si="4"/>
        <v>1</v>
      </c>
      <c r="L7" s="4">
        <f t="shared" si="0"/>
        <v>1</v>
      </c>
      <c r="M7" s="4">
        <f t="shared" si="5"/>
        <v>1</v>
      </c>
    </row>
    <row r="8" spans="1:16" x14ac:dyDescent="0.25">
      <c r="A8" s="24" t="s">
        <v>20</v>
      </c>
      <c r="B8" s="18"/>
      <c r="C8" s="10"/>
      <c r="D8" s="10"/>
      <c r="E8" s="19"/>
      <c r="F8" s="4"/>
      <c r="G8" s="4">
        <f t="shared" si="1"/>
        <v>0</v>
      </c>
      <c r="H8" s="4">
        <f t="shared" si="2"/>
        <v>0</v>
      </c>
      <c r="I8" s="4">
        <f t="shared" si="3"/>
        <v>0</v>
      </c>
      <c r="J8" s="4"/>
      <c r="K8" s="4">
        <f t="shared" si="4"/>
        <v>1</v>
      </c>
      <c r="L8" s="4">
        <f t="shared" si="0"/>
        <v>1</v>
      </c>
      <c r="M8" s="4">
        <f t="shared" si="5"/>
        <v>1</v>
      </c>
    </row>
    <row r="9" spans="1:16" x14ac:dyDescent="0.25">
      <c r="A9" s="24" t="s">
        <v>21</v>
      </c>
      <c r="B9" s="18"/>
      <c r="C9" s="11"/>
      <c r="D9" s="11"/>
      <c r="E9" s="19"/>
      <c r="F9" s="4"/>
      <c r="G9" s="4">
        <f t="shared" si="1"/>
        <v>0</v>
      </c>
      <c r="H9" s="4">
        <f t="shared" si="2"/>
        <v>0</v>
      </c>
      <c r="I9" s="4">
        <f t="shared" si="3"/>
        <v>0</v>
      </c>
      <c r="J9" s="4"/>
      <c r="K9" s="4">
        <f t="shared" si="4"/>
        <v>1</v>
      </c>
      <c r="L9" s="4">
        <f t="shared" si="0"/>
        <v>1</v>
      </c>
      <c r="M9" s="4">
        <f t="shared" si="5"/>
        <v>1</v>
      </c>
    </row>
    <row r="10" spans="1:16" x14ac:dyDescent="0.25">
      <c r="A10" s="24" t="s">
        <v>22</v>
      </c>
      <c r="B10" s="18"/>
      <c r="C10" s="11"/>
      <c r="D10" s="11"/>
      <c r="E10" s="19"/>
      <c r="F10" s="4"/>
      <c r="G10" s="4">
        <f t="shared" si="1"/>
        <v>0</v>
      </c>
      <c r="H10" s="4">
        <f t="shared" si="2"/>
        <v>0</v>
      </c>
      <c r="I10" s="4">
        <f t="shared" si="3"/>
        <v>0</v>
      </c>
      <c r="J10" s="4"/>
      <c r="K10" s="4">
        <f t="shared" si="4"/>
        <v>1</v>
      </c>
      <c r="L10" s="4">
        <f t="shared" si="0"/>
        <v>1</v>
      </c>
      <c r="M10" s="4">
        <f t="shared" si="5"/>
        <v>1</v>
      </c>
    </row>
    <row r="11" spans="1:16" x14ac:dyDescent="0.25">
      <c r="A11" s="24" t="s">
        <v>23</v>
      </c>
      <c r="B11" s="18"/>
      <c r="C11" s="11"/>
      <c r="D11" s="11"/>
      <c r="E11" s="19"/>
      <c r="F11" s="4"/>
      <c r="G11" s="4">
        <f t="shared" si="1"/>
        <v>0</v>
      </c>
      <c r="H11" s="4">
        <f t="shared" si="2"/>
        <v>0</v>
      </c>
      <c r="I11" s="4">
        <f t="shared" si="3"/>
        <v>0</v>
      </c>
      <c r="J11" s="4"/>
      <c r="K11" s="4">
        <f t="shared" si="4"/>
        <v>1</v>
      </c>
      <c r="L11" s="4">
        <f t="shared" si="0"/>
        <v>1</v>
      </c>
      <c r="M11" s="4">
        <f t="shared" si="5"/>
        <v>1</v>
      </c>
    </row>
    <row r="12" spans="1:16" x14ac:dyDescent="0.25">
      <c r="A12" s="24" t="s">
        <v>24</v>
      </c>
      <c r="B12" s="18"/>
      <c r="C12" s="11"/>
      <c r="D12" s="11"/>
      <c r="E12" s="19"/>
      <c r="F12" s="4"/>
      <c r="G12" s="4">
        <f t="shared" si="1"/>
        <v>0</v>
      </c>
      <c r="H12" s="4">
        <f t="shared" si="2"/>
        <v>0</v>
      </c>
      <c r="I12" s="4">
        <f t="shared" si="3"/>
        <v>0</v>
      </c>
      <c r="J12" s="4"/>
      <c r="K12" s="4">
        <f t="shared" si="4"/>
        <v>1</v>
      </c>
      <c r="L12" s="4">
        <f t="shared" si="0"/>
        <v>1</v>
      </c>
      <c r="M12" s="4">
        <f t="shared" si="5"/>
        <v>1</v>
      </c>
    </row>
    <row r="13" spans="1:16" x14ac:dyDescent="0.25">
      <c r="A13" s="24" t="s">
        <v>25</v>
      </c>
      <c r="B13" s="18"/>
      <c r="C13" s="10"/>
      <c r="D13" s="10"/>
      <c r="E13" s="19"/>
      <c r="F13" s="4"/>
      <c r="G13" s="4">
        <f t="shared" si="1"/>
        <v>0</v>
      </c>
      <c r="H13" s="4">
        <f t="shared" si="2"/>
        <v>0</v>
      </c>
      <c r="I13" s="4">
        <f t="shared" si="3"/>
        <v>0</v>
      </c>
      <c r="J13" s="4"/>
      <c r="K13" s="4">
        <f t="shared" si="4"/>
        <v>1</v>
      </c>
      <c r="L13" s="4">
        <f t="shared" si="0"/>
        <v>1</v>
      </c>
      <c r="M13" s="4">
        <f t="shared" si="5"/>
        <v>1</v>
      </c>
    </row>
    <row r="14" spans="1:16" x14ac:dyDescent="0.25">
      <c r="A14" s="24" t="s">
        <v>26</v>
      </c>
      <c r="B14" s="18"/>
      <c r="C14" s="10"/>
      <c r="D14" s="10"/>
      <c r="E14" s="19"/>
      <c r="F14" s="4"/>
      <c r="G14" s="4">
        <f t="shared" si="1"/>
        <v>0</v>
      </c>
      <c r="H14" s="4">
        <f t="shared" si="2"/>
        <v>0</v>
      </c>
      <c r="I14" s="4">
        <f t="shared" si="3"/>
        <v>0</v>
      </c>
      <c r="J14" s="4"/>
      <c r="K14" s="4">
        <f t="shared" si="4"/>
        <v>1</v>
      </c>
      <c r="L14" s="4">
        <f t="shared" si="0"/>
        <v>1</v>
      </c>
      <c r="M14" s="4">
        <f t="shared" si="5"/>
        <v>1</v>
      </c>
    </row>
    <row r="15" spans="1:16" x14ac:dyDescent="0.25">
      <c r="A15" s="24" t="s">
        <v>27</v>
      </c>
      <c r="B15" s="18"/>
      <c r="C15" s="10"/>
      <c r="D15" s="10"/>
      <c r="E15" s="19"/>
      <c r="F15" s="4"/>
      <c r="G15" s="4">
        <f t="shared" si="1"/>
        <v>0</v>
      </c>
      <c r="H15" s="4">
        <f t="shared" si="2"/>
        <v>0</v>
      </c>
      <c r="I15" s="4">
        <f t="shared" si="3"/>
        <v>0</v>
      </c>
      <c r="J15" s="4"/>
      <c r="K15" s="4">
        <f t="shared" si="4"/>
        <v>1</v>
      </c>
      <c r="L15" s="4">
        <f t="shared" si="0"/>
        <v>1</v>
      </c>
      <c r="M15" s="4">
        <f t="shared" si="5"/>
        <v>1</v>
      </c>
    </row>
    <row r="16" spans="1:16" x14ac:dyDescent="0.25">
      <c r="A16" s="24" t="s">
        <v>28</v>
      </c>
      <c r="B16" s="18"/>
      <c r="C16" s="10"/>
      <c r="D16" s="10"/>
      <c r="E16" s="19"/>
      <c r="F16" s="4"/>
      <c r="G16" s="4">
        <f t="shared" si="1"/>
        <v>0</v>
      </c>
      <c r="H16" s="4">
        <f t="shared" si="2"/>
        <v>0</v>
      </c>
      <c r="I16" s="4">
        <f t="shared" si="3"/>
        <v>0</v>
      </c>
      <c r="J16" s="4"/>
      <c r="K16" s="4">
        <f t="shared" si="4"/>
        <v>1</v>
      </c>
      <c r="L16" s="4">
        <f t="shared" si="0"/>
        <v>1</v>
      </c>
      <c r="M16" s="4">
        <f t="shared" si="5"/>
        <v>1</v>
      </c>
    </row>
    <row r="17" spans="1:13" x14ac:dyDescent="0.25">
      <c r="A17" s="24" t="s">
        <v>29</v>
      </c>
      <c r="B17" s="18"/>
      <c r="C17" s="10"/>
      <c r="D17" s="10"/>
      <c r="E17" s="19"/>
      <c r="F17" s="4"/>
      <c r="G17" s="4">
        <f t="shared" si="1"/>
        <v>0</v>
      </c>
      <c r="H17" s="4">
        <f t="shared" si="2"/>
        <v>0</v>
      </c>
      <c r="I17" s="4">
        <f t="shared" si="3"/>
        <v>0</v>
      </c>
      <c r="J17" s="4"/>
      <c r="K17" s="4">
        <f t="shared" si="4"/>
        <v>1</v>
      </c>
      <c r="L17" s="4">
        <f t="shared" si="0"/>
        <v>1</v>
      </c>
      <c r="M17" s="4">
        <f t="shared" si="5"/>
        <v>1</v>
      </c>
    </row>
    <row r="18" spans="1:13" x14ac:dyDescent="0.25">
      <c r="A18" s="24" t="s">
        <v>30</v>
      </c>
      <c r="B18" s="18"/>
      <c r="C18" s="10"/>
      <c r="D18" s="10"/>
      <c r="E18" s="19"/>
      <c r="F18" s="4"/>
      <c r="G18" s="4">
        <f t="shared" si="1"/>
        <v>0</v>
      </c>
      <c r="H18" s="4">
        <f t="shared" si="2"/>
        <v>0</v>
      </c>
      <c r="I18" s="4">
        <f t="shared" si="3"/>
        <v>0</v>
      </c>
      <c r="J18" s="4"/>
      <c r="K18" s="4">
        <f t="shared" si="4"/>
        <v>1</v>
      </c>
      <c r="L18" s="4">
        <f t="shared" si="0"/>
        <v>1</v>
      </c>
      <c r="M18" s="4">
        <f t="shared" si="5"/>
        <v>1</v>
      </c>
    </row>
    <row r="19" spans="1:13" x14ac:dyDescent="0.25">
      <c r="A19" s="24" t="s">
        <v>31</v>
      </c>
      <c r="B19" s="18"/>
      <c r="C19" s="11"/>
      <c r="D19" s="11"/>
      <c r="E19" s="19"/>
      <c r="F19" s="4"/>
      <c r="G19" s="4">
        <f t="shared" si="1"/>
        <v>0</v>
      </c>
      <c r="H19" s="4">
        <f t="shared" si="2"/>
        <v>0</v>
      </c>
      <c r="I19" s="4">
        <f t="shared" si="3"/>
        <v>0</v>
      </c>
      <c r="J19" s="4"/>
      <c r="K19" s="4">
        <f t="shared" si="4"/>
        <v>1</v>
      </c>
      <c r="L19" s="4">
        <f t="shared" si="0"/>
        <v>1</v>
      </c>
      <c r="M19" s="4">
        <f t="shared" si="5"/>
        <v>1</v>
      </c>
    </row>
    <row r="20" spans="1:13" x14ac:dyDescent="0.25">
      <c r="A20" s="24" t="s">
        <v>32</v>
      </c>
      <c r="B20" s="18"/>
      <c r="C20" s="11"/>
      <c r="D20" s="11"/>
      <c r="E20" s="19"/>
      <c r="F20" s="4"/>
      <c r="G20" s="4">
        <f t="shared" si="1"/>
        <v>0</v>
      </c>
      <c r="H20" s="4">
        <f t="shared" si="2"/>
        <v>0</v>
      </c>
      <c r="I20" s="4">
        <f t="shared" si="3"/>
        <v>0</v>
      </c>
      <c r="J20" s="4"/>
      <c r="K20" s="4">
        <f t="shared" si="4"/>
        <v>1</v>
      </c>
      <c r="L20" s="4">
        <f t="shared" si="0"/>
        <v>1</v>
      </c>
      <c r="M20" s="4">
        <f t="shared" si="5"/>
        <v>1</v>
      </c>
    </row>
    <row r="21" spans="1:13" x14ac:dyDescent="0.25">
      <c r="A21" s="24" t="s">
        <v>33</v>
      </c>
      <c r="B21" s="18"/>
      <c r="C21" s="11"/>
      <c r="D21" s="11"/>
      <c r="E21" s="19"/>
      <c r="F21" s="4"/>
      <c r="G21" s="4">
        <f t="shared" si="1"/>
        <v>0</v>
      </c>
      <c r="H21" s="4">
        <f t="shared" si="2"/>
        <v>0</v>
      </c>
      <c r="I21" s="4">
        <f t="shared" si="3"/>
        <v>0</v>
      </c>
      <c r="J21" s="4"/>
      <c r="K21" s="4">
        <f t="shared" si="4"/>
        <v>1</v>
      </c>
      <c r="L21" s="4">
        <f t="shared" si="0"/>
        <v>1</v>
      </c>
      <c r="M21" s="4">
        <f t="shared" si="5"/>
        <v>1</v>
      </c>
    </row>
    <row r="22" spans="1:13" ht="16.5" thickBot="1" x14ac:dyDescent="0.3">
      <c r="A22" s="25" t="s">
        <v>34</v>
      </c>
      <c r="B22" s="20"/>
      <c r="C22" s="21"/>
      <c r="D22" s="21"/>
      <c r="E22" s="22"/>
      <c r="F22" s="4"/>
      <c r="G22" s="4">
        <f t="shared" si="1"/>
        <v>0</v>
      </c>
      <c r="H22" s="4">
        <f t="shared" si="2"/>
        <v>0</v>
      </c>
      <c r="I22" s="4">
        <f t="shared" si="3"/>
        <v>0</v>
      </c>
      <c r="J22" s="4"/>
      <c r="K22" s="4">
        <f t="shared" si="4"/>
        <v>1</v>
      </c>
      <c r="L22" s="4">
        <f t="shared" si="0"/>
        <v>1</v>
      </c>
      <c r="M22" s="4">
        <f t="shared" si="5"/>
        <v>1</v>
      </c>
    </row>
    <row r="23" spans="1:1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B24" s="4"/>
      <c r="C24" s="4"/>
      <c r="D24" s="4"/>
      <c r="E24" s="4"/>
      <c r="F24" s="7" t="s">
        <v>14</v>
      </c>
      <c r="G24" s="4">
        <f>MAX(G3:G22)</f>
        <v>0</v>
      </c>
      <c r="H24" s="4">
        <f>MAX(H3:H22)</f>
        <v>0</v>
      </c>
      <c r="I24" s="4">
        <f>MAX(I3:I22)</f>
        <v>0</v>
      </c>
      <c r="J24" s="4"/>
      <c r="K24" s="4"/>
      <c r="L24" s="4"/>
      <c r="M24" s="4"/>
    </row>
    <row r="25" spans="1:13" x14ac:dyDescent="0.25">
      <c r="B25" s="4"/>
      <c r="C25" s="4"/>
      <c r="D25" s="4"/>
      <c r="E25" s="4"/>
      <c r="F25" s="8"/>
      <c r="G25" s="4"/>
      <c r="H25" s="4"/>
      <c r="I25" s="4"/>
      <c r="J25" s="4"/>
      <c r="K25" s="4"/>
      <c r="L25" s="4"/>
      <c r="M25" s="4"/>
    </row>
    <row r="26" spans="1:1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B27" s="28" t="s">
        <v>35</v>
      </c>
      <c r="C27" s="28"/>
      <c r="D27" s="28"/>
      <c r="E27" s="4"/>
      <c r="F27" s="28" t="s">
        <v>36</v>
      </c>
      <c r="G27" s="28"/>
      <c r="H27" s="28"/>
      <c r="I27" s="4"/>
      <c r="J27" s="28" t="s">
        <v>37</v>
      </c>
      <c r="K27" s="28"/>
      <c r="L27" s="28"/>
      <c r="M27" s="4"/>
    </row>
    <row r="28" spans="1:13" x14ac:dyDescent="0.25">
      <c r="B28" s="9" t="s">
        <v>10</v>
      </c>
      <c r="C28" s="9" t="s">
        <v>11</v>
      </c>
      <c r="D28" s="9" t="s">
        <v>12</v>
      </c>
      <c r="E28" s="4"/>
      <c r="F28" s="9" t="s">
        <v>10</v>
      </c>
      <c r="G28" s="9" t="s">
        <v>11</v>
      </c>
      <c r="H28" s="9" t="s">
        <v>12</v>
      </c>
      <c r="I28" s="4"/>
      <c r="J28" s="9" t="s">
        <v>10</v>
      </c>
      <c r="K28" s="9" t="s">
        <v>11</v>
      </c>
      <c r="L28" s="9" t="s">
        <v>12</v>
      </c>
      <c r="M28" s="4"/>
    </row>
    <row r="29" spans="1:13" x14ac:dyDescent="0.25">
      <c r="A29" t="s">
        <v>0</v>
      </c>
      <c r="B29" s="4">
        <f>LOG((K13/K3),2)</f>
        <v>0</v>
      </c>
      <c r="C29" s="4">
        <f t="shared" ref="C29:D38" si="6">LOG((L13/L3),2)</f>
        <v>0</v>
      </c>
      <c r="D29" s="4">
        <f t="shared" si="6"/>
        <v>0</v>
      </c>
      <c r="E29" s="4"/>
      <c r="F29" s="4">
        <f>B29*(SIGN(B29))</f>
        <v>0</v>
      </c>
      <c r="G29" s="4">
        <f t="shared" ref="G29:H38" si="7">C29*(SIGN(C29))</f>
        <v>0</v>
      </c>
      <c r="H29" s="4">
        <f t="shared" si="7"/>
        <v>0</v>
      </c>
      <c r="I29" s="4"/>
      <c r="J29" s="4">
        <f>(2^F29)*SIGN(B29)</f>
        <v>0</v>
      </c>
      <c r="K29" s="4">
        <f t="shared" ref="K29:L38" si="8">(2^G29)*SIGN(C29)</f>
        <v>0</v>
      </c>
      <c r="L29" s="4">
        <f t="shared" si="8"/>
        <v>0</v>
      </c>
      <c r="M29" s="4"/>
    </row>
    <row r="30" spans="1:13" x14ac:dyDescent="0.25">
      <c r="A30" t="s">
        <v>1</v>
      </c>
      <c r="B30" s="4">
        <f t="shared" ref="B30:B38" si="9">LOG((K14/K4),2)</f>
        <v>0</v>
      </c>
      <c r="C30" s="4">
        <f t="shared" si="6"/>
        <v>0</v>
      </c>
      <c r="D30" s="4">
        <f t="shared" si="6"/>
        <v>0</v>
      </c>
      <c r="E30" s="4"/>
      <c r="F30" s="4">
        <f t="shared" ref="F30:F38" si="10">B30*(SIGN(B30))</f>
        <v>0</v>
      </c>
      <c r="G30" s="4">
        <f t="shared" si="7"/>
        <v>0</v>
      </c>
      <c r="H30" s="4">
        <f t="shared" si="7"/>
        <v>0</v>
      </c>
      <c r="I30" s="4"/>
      <c r="J30" s="4">
        <f t="shared" ref="J30:J38" si="11">(2^F30)*SIGN(B30)</f>
        <v>0</v>
      </c>
      <c r="K30" s="4">
        <f t="shared" si="8"/>
        <v>0</v>
      </c>
      <c r="L30" s="4">
        <f t="shared" si="8"/>
        <v>0</v>
      </c>
      <c r="M30" s="4"/>
    </row>
    <row r="31" spans="1:13" x14ac:dyDescent="0.25">
      <c r="A31" t="s">
        <v>2</v>
      </c>
      <c r="B31" s="4">
        <f t="shared" si="9"/>
        <v>0</v>
      </c>
      <c r="C31" s="4">
        <f t="shared" si="6"/>
        <v>0</v>
      </c>
      <c r="D31" s="4">
        <f t="shared" si="6"/>
        <v>0</v>
      </c>
      <c r="E31" s="4"/>
      <c r="F31" s="4">
        <f t="shared" si="10"/>
        <v>0</v>
      </c>
      <c r="G31" s="4">
        <f t="shared" si="7"/>
        <v>0</v>
      </c>
      <c r="H31" s="4">
        <f t="shared" si="7"/>
        <v>0</v>
      </c>
      <c r="I31" s="4"/>
      <c r="J31" s="4">
        <f t="shared" si="11"/>
        <v>0</v>
      </c>
      <c r="K31" s="4">
        <f t="shared" si="8"/>
        <v>0</v>
      </c>
      <c r="L31" s="4">
        <f t="shared" si="8"/>
        <v>0</v>
      </c>
      <c r="M31" s="4"/>
    </row>
    <row r="32" spans="1:13" x14ac:dyDescent="0.25">
      <c r="A32" t="s">
        <v>3</v>
      </c>
      <c r="B32" s="4">
        <f t="shared" si="9"/>
        <v>0</v>
      </c>
      <c r="C32" s="4">
        <f t="shared" si="6"/>
        <v>0</v>
      </c>
      <c r="D32" s="4">
        <f t="shared" si="6"/>
        <v>0</v>
      </c>
      <c r="E32" s="4"/>
      <c r="F32" s="4">
        <f t="shared" si="10"/>
        <v>0</v>
      </c>
      <c r="G32" s="4">
        <f t="shared" si="7"/>
        <v>0</v>
      </c>
      <c r="H32" s="4">
        <f t="shared" si="7"/>
        <v>0</v>
      </c>
      <c r="I32" s="4"/>
      <c r="J32" s="4">
        <f t="shared" si="11"/>
        <v>0</v>
      </c>
      <c r="K32" s="4">
        <f t="shared" si="8"/>
        <v>0</v>
      </c>
      <c r="L32" s="4">
        <f t="shared" si="8"/>
        <v>0</v>
      </c>
      <c r="M32" s="4"/>
    </row>
    <row r="33" spans="1:13" x14ac:dyDescent="0.25">
      <c r="A33" t="s">
        <v>4</v>
      </c>
      <c r="B33" s="4">
        <f t="shared" si="9"/>
        <v>0</v>
      </c>
      <c r="C33" s="4">
        <f t="shared" si="6"/>
        <v>0</v>
      </c>
      <c r="D33" s="4">
        <f t="shared" si="6"/>
        <v>0</v>
      </c>
      <c r="E33" s="4"/>
      <c r="F33" s="4">
        <f t="shared" si="10"/>
        <v>0</v>
      </c>
      <c r="G33" s="4">
        <f t="shared" si="7"/>
        <v>0</v>
      </c>
      <c r="H33" s="4">
        <f t="shared" si="7"/>
        <v>0</v>
      </c>
      <c r="I33" s="4"/>
      <c r="J33" s="4">
        <f t="shared" si="11"/>
        <v>0</v>
      </c>
      <c r="K33" s="4">
        <f t="shared" si="8"/>
        <v>0</v>
      </c>
      <c r="L33" s="4">
        <f t="shared" si="8"/>
        <v>0</v>
      </c>
      <c r="M33" s="4"/>
    </row>
    <row r="34" spans="1:13" x14ac:dyDescent="0.25">
      <c r="A34" t="s">
        <v>5</v>
      </c>
      <c r="B34" s="4">
        <f t="shared" si="9"/>
        <v>0</v>
      </c>
      <c r="C34" s="4">
        <f t="shared" si="6"/>
        <v>0</v>
      </c>
      <c r="D34" s="4">
        <f t="shared" si="6"/>
        <v>0</v>
      </c>
      <c r="E34" s="4"/>
      <c r="F34" s="4">
        <f t="shared" si="10"/>
        <v>0</v>
      </c>
      <c r="G34" s="4">
        <f t="shared" si="7"/>
        <v>0</v>
      </c>
      <c r="H34" s="4">
        <f t="shared" si="7"/>
        <v>0</v>
      </c>
      <c r="I34" s="4"/>
      <c r="J34" s="4">
        <f t="shared" si="11"/>
        <v>0</v>
      </c>
      <c r="K34" s="4">
        <f t="shared" si="8"/>
        <v>0</v>
      </c>
      <c r="L34" s="4">
        <f t="shared" si="8"/>
        <v>0</v>
      </c>
      <c r="M34" s="4"/>
    </row>
    <row r="35" spans="1:13" x14ac:dyDescent="0.25">
      <c r="A35" t="s">
        <v>6</v>
      </c>
      <c r="B35" s="4">
        <f t="shared" si="9"/>
        <v>0</v>
      </c>
      <c r="C35" s="4">
        <f t="shared" si="6"/>
        <v>0</v>
      </c>
      <c r="D35" s="4">
        <f t="shared" si="6"/>
        <v>0</v>
      </c>
      <c r="E35" s="4"/>
      <c r="F35" s="4">
        <f t="shared" si="10"/>
        <v>0</v>
      </c>
      <c r="G35" s="4">
        <f t="shared" si="7"/>
        <v>0</v>
      </c>
      <c r="H35" s="4">
        <f t="shared" si="7"/>
        <v>0</v>
      </c>
      <c r="I35" s="4"/>
      <c r="J35" s="4">
        <f t="shared" si="11"/>
        <v>0</v>
      </c>
      <c r="K35" s="4">
        <f t="shared" si="8"/>
        <v>0</v>
      </c>
      <c r="L35" s="4">
        <f t="shared" si="8"/>
        <v>0</v>
      </c>
      <c r="M35" s="4"/>
    </row>
    <row r="36" spans="1:13" x14ac:dyDescent="0.25">
      <c r="A36" t="s">
        <v>7</v>
      </c>
      <c r="B36" s="4">
        <f t="shared" si="9"/>
        <v>0</v>
      </c>
      <c r="C36" s="4">
        <f t="shared" si="6"/>
        <v>0</v>
      </c>
      <c r="D36" s="4">
        <f t="shared" si="6"/>
        <v>0</v>
      </c>
      <c r="E36" s="4"/>
      <c r="F36" s="4">
        <f t="shared" si="10"/>
        <v>0</v>
      </c>
      <c r="G36" s="4">
        <f t="shared" si="7"/>
        <v>0</v>
      </c>
      <c r="H36" s="4">
        <f t="shared" si="7"/>
        <v>0</v>
      </c>
      <c r="I36" s="4"/>
      <c r="J36" s="4">
        <f t="shared" si="11"/>
        <v>0</v>
      </c>
      <c r="K36" s="4">
        <f t="shared" si="8"/>
        <v>0</v>
      </c>
      <c r="L36" s="4">
        <f t="shared" si="8"/>
        <v>0</v>
      </c>
      <c r="M36" s="4"/>
    </row>
    <row r="37" spans="1:13" x14ac:dyDescent="0.25">
      <c r="A37" t="s">
        <v>8</v>
      </c>
      <c r="B37" s="4">
        <f t="shared" si="9"/>
        <v>0</v>
      </c>
      <c r="C37" s="4">
        <f t="shared" si="6"/>
        <v>0</v>
      </c>
      <c r="D37" s="4">
        <f t="shared" si="6"/>
        <v>0</v>
      </c>
      <c r="E37" s="4"/>
      <c r="F37" s="4">
        <f t="shared" si="10"/>
        <v>0</v>
      </c>
      <c r="G37" s="4">
        <f t="shared" si="7"/>
        <v>0</v>
      </c>
      <c r="H37" s="4">
        <f t="shared" si="7"/>
        <v>0</v>
      </c>
      <c r="I37" s="4"/>
      <c r="J37" s="4">
        <f t="shared" si="11"/>
        <v>0</v>
      </c>
      <c r="K37" s="4">
        <f t="shared" si="8"/>
        <v>0</v>
      </c>
      <c r="L37" s="4">
        <f t="shared" si="8"/>
        <v>0</v>
      </c>
      <c r="M37" s="4"/>
    </row>
    <row r="38" spans="1:13" x14ac:dyDescent="0.25">
      <c r="A38" t="s">
        <v>9</v>
      </c>
      <c r="B38" s="4">
        <f t="shared" si="9"/>
        <v>0</v>
      </c>
      <c r="C38" s="4">
        <f t="shared" si="6"/>
        <v>0</v>
      </c>
      <c r="D38" s="4">
        <f t="shared" si="6"/>
        <v>0</v>
      </c>
      <c r="E38" s="4"/>
      <c r="F38" s="4">
        <f t="shared" si="10"/>
        <v>0</v>
      </c>
      <c r="G38" s="4">
        <f t="shared" si="7"/>
        <v>0</v>
      </c>
      <c r="H38" s="4">
        <f t="shared" si="7"/>
        <v>0</v>
      </c>
      <c r="I38" s="4"/>
      <c r="J38" s="4">
        <f t="shared" si="11"/>
        <v>0</v>
      </c>
      <c r="K38" s="4">
        <f t="shared" si="8"/>
        <v>0</v>
      </c>
      <c r="L38" s="4">
        <f t="shared" si="8"/>
        <v>0</v>
      </c>
      <c r="M38" s="4"/>
    </row>
    <row r="41" spans="1:13" x14ac:dyDescent="0.25">
      <c r="B41" s="29" t="s">
        <v>38</v>
      </c>
      <c r="C41" s="29"/>
      <c r="D41" s="29"/>
    </row>
    <row r="42" spans="1:13" x14ac:dyDescent="0.25">
      <c r="B42" s="1" t="s">
        <v>10</v>
      </c>
      <c r="C42" s="1" t="s">
        <v>11</v>
      </c>
      <c r="D42" s="1" t="s">
        <v>12</v>
      </c>
      <c r="E42" s="5" t="s">
        <v>39</v>
      </c>
    </row>
    <row r="43" spans="1:13" x14ac:dyDescent="0.25">
      <c r="A43" t="s">
        <v>0</v>
      </c>
      <c r="B43">
        <f>IF(J29&gt;0,1.5,0)</f>
        <v>0</v>
      </c>
      <c r="C43">
        <f>IF(K29&gt;0,1.2,0)</f>
        <v>0</v>
      </c>
      <c r="D43">
        <f>IF(L29&gt;0,2,0)</f>
        <v>0</v>
      </c>
      <c r="E43">
        <f>SUM(B43:D43)</f>
        <v>0</v>
      </c>
    </row>
    <row r="44" spans="1:13" x14ac:dyDescent="0.25">
      <c r="A44" t="s">
        <v>1</v>
      </c>
      <c r="B44">
        <f t="shared" ref="B44:B52" si="12">IF(J30&gt;0,1.5,0)</f>
        <v>0</v>
      </c>
      <c r="C44">
        <f t="shared" ref="C44:C52" si="13">IF(K30&gt;0,1.2,0)</f>
        <v>0</v>
      </c>
      <c r="D44">
        <f t="shared" ref="D44:D52" si="14">IF(L30&gt;0,2,0)</f>
        <v>0</v>
      </c>
      <c r="E44">
        <f t="shared" ref="E44:E52" si="15">SUM(B44:D44)</f>
        <v>0</v>
      </c>
    </row>
    <row r="45" spans="1:13" x14ac:dyDescent="0.25">
      <c r="A45" t="s">
        <v>2</v>
      </c>
      <c r="B45">
        <f t="shared" si="12"/>
        <v>0</v>
      </c>
      <c r="C45">
        <f t="shared" si="13"/>
        <v>0</v>
      </c>
      <c r="D45">
        <f t="shared" si="14"/>
        <v>0</v>
      </c>
      <c r="E45">
        <f t="shared" si="15"/>
        <v>0</v>
      </c>
    </row>
    <row r="46" spans="1:13" x14ac:dyDescent="0.25">
      <c r="A46" t="s">
        <v>3</v>
      </c>
      <c r="B46">
        <f t="shared" si="12"/>
        <v>0</v>
      </c>
      <c r="C46">
        <f t="shared" si="13"/>
        <v>0</v>
      </c>
      <c r="D46">
        <f t="shared" si="14"/>
        <v>0</v>
      </c>
      <c r="E46">
        <f t="shared" si="15"/>
        <v>0</v>
      </c>
    </row>
    <row r="47" spans="1:13" x14ac:dyDescent="0.25">
      <c r="A47" t="s">
        <v>4</v>
      </c>
      <c r="B47">
        <f t="shared" si="12"/>
        <v>0</v>
      </c>
      <c r="C47">
        <f t="shared" si="13"/>
        <v>0</v>
      </c>
      <c r="D47">
        <f t="shared" si="14"/>
        <v>0</v>
      </c>
      <c r="E47">
        <f t="shared" si="15"/>
        <v>0</v>
      </c>
    </row>
    <row r="48" spans="1:13" x14ac:dyDescent="0.25">
      <c r="A48" t="s">
        <v>5</v>
      </c>
      <c r="B48">
        <f t="shared" si="12"/>
        <v>0</v>
      </c>
      <c r="C48">
        <f t="shared" si="13"/>
        <v>0</v>
      </c>
      <c r="D48">
        <f t="shared" si="14"/>
        <v>0</v>
      </c>
      <c r="E48">
        <f t="shared" si="15"/>
        <v>0</v>
      </c>
    </row>
    <row r="49" spans="1:5" x14ac:dyDescent="0.25">
      <c r="A49" t="s">
        <v>6</v>
      </c>
      <c r="B49">
        <f t="shared" si="12"/>
        <v>0</v>
      </c>
      <c r="C49">
        <f t="shared" si="13"/>
        <v>0</v>
      </c>
      <c r="D49">
        <f t="shared" si="14"/>
        <v>0</v>
      </c>
      <c r="E49">
        <f t="shared" si="15"/>
        <v>0</v>
      </c>
    </row>
    <row r="50" spans="1:5" x14ac:dyDescent="0.25">
      <c r="A50" t="s">
        <v>7</v>
      </c>
      <c r="B50">
        <f t="shared" si="12"/>
        <v>0</v>
      </c>
      <c r="C50">
        <f t="shared" si="13"/>
        <v>0</v>
      </c>
      <c r="D50">
        <f t="shared" si="14"/>
        <v>0</v>
      </c>
      <c r="E50">
        <f t="shared" si="15"/>
        <v>0</v>
      </c>
    </row>
    <row r="51" spans="1:5" x14ac:dyDescent="0.25">
      <c r="A51" t="s">
        <v>8</v>
      </c>
      <c r="B51">
        <f t="shared" si="12"/>
        <v>0</v>
      </c>
      <c r="C51">
        <f t="shared" si="13"/>
        <v>0</v>
      </c>
      <c r="D51">
        <f t="shared" si="14"/>
        <v>0</v>
      </c>
      <c r="E51">
        <f t="shared" si="15"/>
        <v>0</v>
      </c>
    </row>
    <row r="52" spans="1:5" x14ac:dyDescent="0.25">
      <c r="A52" t="s">
        <v>9</v>
      </c>
      <c r="B52">
        <f t="shared" si="12"/>
        <v>0</v>
      </c>
      <c r="C52">
        <f t="shared" si="13"/>
        <v>0</v>
      </c>
      <c r="D52">
        <f t="shared" si="14"/>
        <v>0</v>
      </c>
      <c r="E52">
        <f t="shared" si="15"/>
        <v>0</v>
      </c>
    </row>
    <row r="55" spans="1:5" x14ac:dyDescent="0.25">
      <c r="A55" s="30" t="s">
        <v>40</v>
      </c>
      <c r="B55" s="30"/>
      <c r="C55" s="6" t="s">
        <v>42</v>
      </c>
    </row>
    <row r="56" spans="1:5" x14ac:dyDescent="0.25">
      <c r="A56" t="s">
        <v>0</v>
      </c>
      <c r="B56" s="2" t="str">
        <f>IF(E43&gt;2.75,"Resistente","Susceptible")</f>
        <v>Susceptible</v>
      </c>
      <c r="C56">
        <f>IF(B56="Susceptible",0.1,0)</f>
        <v>0.1</v>
      </c>
    </row>
    <row r="57" spans="1:5" x14ac:dyDescent="0.25">
      <c r="A57" t="s">
        <v>1</v>
      </c>
      <c r="B57" s="2" t="str">
        <f t="shared" ref="B57:B65" si="16">IF(E44&gt;2.75,"Resistente","Susceptible")</f>
        <v>Susceptible</v>
      </c>
      <c r="C57">
        <f t="shared" ref="C57:C65" si="17">IF(B57="Susceptible",0.1,0)</f>
        <v>0.1</v>
      </c>
    </row>
    <row r="58" spans="1:5" x14ac:dyDescent="0.25">
      <c r="A58" t="s">
        <v>2</v>
      </c>
      <c r="B58" s="2" t="str">
        <f t="shared" si="16"/>
        <v>Susceptible</v>
      </c>
      <c r="C58">
        <f t="shared" si="17"/>
        <v>0.1</v>
      </c>
    </row>
    <row r="59" spans="1:5" x14ac:dyDescent="0.25">
      <c r="A59" t="s">
        <v>3</v>
      </c>
      <c r="B59" s="2" t="str">
        <f t="shared" si="16"/>
        <v>Susceptible</v>
      </c>
      <c r="C59">
        <f t="shared" si="17"/>
        <v>0.1</v>
      </c>
    </row>
    <row r="60" spans="1:5" x14ac:dyDescent="0.25">
      <c r="A60" t="s">
        <v>4</v>
      </c>
      <c r="B60" s="2" t="str">
        <f t="shared" si="16"/>
        <v>Susceptible</v>
      </c>
      <c r="C60">
        <f t="shared" si="17"/>
        <v>0.1</v>
      </c>
    </row>
    <row r="61" spans="1:5" x14ac:dyDescent="0.25">
      <c r="A61" t="s">
        <v>5</v>
      </c>
      <c r="B61" s="2" t="str">
        <f t="shared" si="16"/>
        <v>Susceptible</v>
      </c>
      <c r="C61">
        <f t="shared" si="17"/>
        <v>0.1</v>
      </c>
    </row>
    <row r="62" spans="1:5" x14ac:dyDescent="0.25">
      <c r="A62" t="s">
        <v>6</v>
      </c>
      <c r="B62" s="2" t="str">
        <f t="shared" si="16"/>
        <v>Susceptible</v>
      </c>
      <c r="C62">
        <f t="shared" si="17"/>
        <v>0.1</v>
      </c>
    </row>
    <row r="63" spans="1:5" x14ac:dyDescent="0.25">
      <c r="A63" t="s">
        <v>7</v>
      </c>
      <c r="B63" s="2" t="str">
        <f t="shared" si="16"/>
        <v>Susceptible</v>
      </c>
      <c r="C63">
        <f t="shared" si="17"/>
        <v>0.1</v>
      </c>
    </row>
    <row r="64" spans="1:5" x14ac:dyDescent="0.25">
      <c r="A64" t="s">
        <v>8</v>
      </c>
      <c r="B64" s="2" t="str">
        <f t="shared" si="16"/>
        <v>Susceptible</v>
      </c>
      <c r="C64">
        <f t="shared" si="17"/>
        <v>0.1</v>
      </c>
    </row>
    <row r="65" spans="1:3" x14ac:dyDescent="0.25">
      <c r="A65" t="s">
        <v>9</v>
      </c>
      <c r="B65" s="2" t="str">
        <f t="shared" si="16"/>
        <v>Susceptible</v>
      </c>
      <c r="C65">
        <f t="shared" si="17"/>
        <v>0.1</v>
      </c>
    </row>
    <row r="66" spans="1:3" ht="16.5" thickBot="1" x14ac:dyDescent="0.3"/>
    <row r="67" spans="1:3" ht="24" customHeight="1" x14ac:dyDescent="0.25">
      <c r="A67" s="31" t="s">
        <v>41</v>
      </c>
      <c r="B67" s="33">
        <f>SUM(C56:C65)</f>
        <v>0.99999999999999989</v>
      </c>
    </row>
    <row r="68" spans="1:3" ht="16.5" thickBot="1" x14ac:dyDescent="0.3">
      <c r="A68" s="32"/>
      <c r="B68" s="34"/>
    </row>
  </sheetData>
  <mergeCells count="10">
    <mergeCell ref="B41:D41"/>
    <mergeCell ref="A55:B55"/>
    <mergeCell ref="A67:A68"/>
    <mergeCell ref="B67:B68"/>
    <mergeCell ref="B1:E1"/>
    <mergeCell ref="G1:I1"/>
    <mergeCell ref="K1:M1"/>
    <mergeCell ref="B27:D27"/>
    <mergeCell ref="F27:H27"/>
    <mergeCell ref="J27:L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BF18-B2AD-F545-B921-8436CC941C0D}">
  <dimension ref="A1:M67"/>
  <sheetViews>
    <sheetView topLeftCell="A13" workbookViewId="0">
      <selection activeCell="B55" sqref="B55"/>
    </sheetView>
  </sheetViews>
  <sheetFormatPr baseColWidth="10" defaultRowHeight="15.75" x14ac:dyDescent="0.25"/>
  <sheetData>
    <row r="1" spans="1:13" ht="16.5" thickBot="1" x14ac:dyDescent="0.3">
      <c r="B1" s="12" t="s">
        <v>10</v>
      </c>
      <c r="C1" s="13" t="s">
        <v>11</v>
      </c>
      <c r="D1" s="13" t="s">
        <v>12</v>
      </c>
      <c r="E1" s="14" t="s">
        <v>13</v>
      </c>
      <c r="G1" s="1" t="s">
        <v>10</v>
      </c>
      <c r="H1" s="1" t="s">
        <v>11</v>
      </c>
      <c r="I1" s="1" t="s">
        <v>12</v>
      </c>
      <c r="K1" s="1" t="s">
        <v>10</v>
      </c>
      <c r="L1" s="1" t="s">
        <v>11</v>
      </c>
      <c r="M1" s="1" t="s">
        <v>12</v>
      </c>
    </row>
    <row r="2" spans="1:13" x14ac:dyDescent="0.25">
      <c r="A2" s="23" t="s">
        <v>15</v>
      </c>
      <c r="B2" s="15"/>
      <c r="C2" s="16"/>
      <c r="D2" s="16"/>
      <c r="E2" s="17"/>
      <c r="F2" s="4"/>
      <c r="G2" s="4">
        <f>B2-E2</f>
        <v>0</v>
      </c>
      <c r="H2" s="4">
        <f>C2-E2</f>
        <v>0</v>
      </c>
      <c r="I2" s="4">
        <f>D2-E2</f>
        <v>0</v>
      </c>
      <c r="J2" s="4"/>
      <c r="K2" s="4">
        <f>2^-(G2-$G$24)</f>
        <v>1</v>
      </c>
      <c r="L2" s="4">
        <f t="shared" ref="L2:L21" si="0">2^-(H2-$H$24)</f>
        <v>1</v>
      </c>
      <c r="M2" s="4">
        <f>2^-(I2-$I$24)</f>
        <v>1</v>
      </c>
    </row>
    <row r="3" spans="1:13" x14ac:dyDescent="0.25">
      <c r="A3" s="24" t="s">
        <v>16</v>
      </c>
      <c r="B3" s="18"/>
      <c r="C3" s="10"/>
      <c r="D3" s="10"/>
      <c r="E3" s="19"/>
      <c r="F3" s="4"/>
      <c r="G3" s="4">
        <f t="shared" ref="G3:G21" si="1">B3-E3</f>
        <v>0</v>
      </c>
      <c r="H3" s="4">
        <f t="shared" ref="H3:H21" si="2">C3-E3</f>
        <v>0</v>
      </c>
      <c r="I3" s="4">
        <f t="shared" ref="I3:I21" si="3">D3-E3</f>
        <v>0</v>
      </c>
      <c r="J3" s="4"/>
      <c r="K3" s="4">
        <f t="shared" ref="K3:K21" si="4">2^-(G3-$G$24)</f>
        <v>1</v>
      </c>
      <c r="L3" s="4">
        <f t="shared" si="0"/>
        <v>1</v>
      </c>
      <c r="M3" s="4">
        <f t="shared" ref="M3:M21" si="5">2^-(I3-$I$24)</f>
        <v>1</v>
      </c>
    </row>
    <row r="4" spans="1:13" x14ac:dyDescent="0.25">
      <c r="A4" s="24" t="s">
        <v>17</v>
      </c>
      <c r="B4" s="18"/>
      <c r="C4" s="10"/>
      <c r="D4" s="10"/>
      <c r="E4" s="19"/>
      <c r="F4" s="4"/>
      <c r="G4" s="4">
        <f t="shared" si="1"/>
        <v>0</v>
      </c>
      <c r="H4" s="4">
        <f t="shared" si="2"/>
        <v>0</v>
      </c>
      <c r="I4" s="4">
        <f t="shared" si="3"/>
        <v>0</v>
      </c>
      <c r="J4" s="4"/>
      <c r="K4" s="4">
        <f t="shared" si="4"/>
        <v>1</v>
      </c>
      <c r="L4" s="4">
        <f t="shared" si="0"/>
        <v>1</v>
      </c>
      <c r="M4" s="4">
        <f t="shared" si="5"/>
        <v>1</v>
      </c>
    </row>
    <row r="5" spans="1:13" x14ac:dyDescent="0.25">
      <c r="A5" s="24" t="s">
        <v>18</v>
      </c>
      <c r="B5" s="18"/>
      <c r="C5" s="10"/>
      <c r="D5" s="10"/>
      <c r="E5" s="19"/>
      <c r="F5" s="4"/>
      <c r="G5" s="4">
        <f t="shared" si="1"/>
        <v>0</v>
      </c>
      <c r="H5" s="4">
        <f t="shared" si="2"/>
        <v>0</v>
      </c>
      <c r="I5" s="4">
        <f t="shared" si="3"/>
        <v>0</v>
      </c>
      <c r="J5" s="4"/>
      <c r="K5" s="4">
        <f t="shared" si="4"/>
        <v>1</v>
      </c>
      <c r="L5" s="4">
        <f t="shared" si="0"/>
        <v>1</v>
      </c>
      <c r="M5" s="4">
        <f t="shared" si="5"/>
        <v>1</v>
      </c>
    </row>
    <row r="6" spans="1:13" x14ac:dyDescent="0.25">
      <c r="A6" s="24" t="s">
        <v>19</v>
      </c>
      <c r="B6" s="18"/>
      <c r="C6" s="10"/>
      <c r="D6" s="10"/>
      <c r="E6" s="19"/>
      <c r="F6" s="4"/>
      <c r="G6" s="4">
        <f t="shared" si="1"/>
        <v>0</v>
      </c>
      <c r="H6" s="4">
        <f t="shared" si="2"/>
        <v>0</v>
      </c>
      <c r="I6" s="4">
        <f t="shared" si="3"/>
        <v>0</v>
      </c>
      <c r="J6" s="4"/>
      <c r="K6" s="4">
        <f t="shared" si="4"/>
        <v>1</v>
      </c>
      <c r="L6" s="4">
        <f t="shared" si="0"/>
        <v>1</v>
      </c>
      <c r="M6" s="4">
        <f t="shared" si="5"/>
        <v>1</v>
      </c>
    </row>
    <row r="7" spans="1:13" x14ac:dyDescent="0.25">
      <c r="A7" s="24" t="s">
        <v>20</v>
      </c>
      <c r="B7" s="18"/>
      <c r="C7" s="10"/>
      <c r="D7" s="10"/>
      <c r="E7" s="19"/>
      <c r="F7" s="4"/>
      <c r="G7" s="4">
        <f t="shared" si="1"/>
        <v>0</v>
      </c>
      <c r="H7" s="4">
        <f t="shared" si="2"/>
        <v>0</v>
      </c>
      <c r="I7" s="4">
        <f t="shared" si="3"/>
        <v>0</v>
      </c>
      <c r="J7" s="4"/>
      <c r="K7" s="4">
        <f t="shared" si="4"/>
        <v>1</v>
      </c>
      <c r="L7" s="4">
        <f t="shared" si="0"/>
        <v>1</v>
      </c>
      <c r="M7" s="4">
        <f t="shared" si="5"/>
        <v>1</v>
      </c>
    </row>
    <row r="8" spans="1:13" x14ac:dyDescent="0.25">
      <c r="A8" s="24" t="s">
        <v>21</v>
      </c>
      <c r="B8" s="18"/>
      <c r="C8" s="11"/>
      <c r="D8" s="11"/>
      <c r="E8" s="19"/>
      <c r="F8" s="4"/>
      <c r="G8" s="4">
        <f t="shared" si="1"/>
        <v>0</v>
      </c>
      <c r="H8" s="4">
        <f t="shared" si="2"/>
        <v>0</v>
      </c>
      <c r="I8" s="4">
        <f t="shared" si="3"/>
        <v>0</v>
      </c>
      <c r="J8" s="4"/>
      <c r="K8" s="4">
        <f t="shared" si="4"/>
        <v>1</v>
      </c>
      <c r="L8" s="4">
        <f t="shared" si="0"/>
        <v>1</v>
      </c>
      <c r="M8" s="4">
        <f t="shared" si="5"/>
        <v>1</v>
      </c>
    </row>
    <row r="9" spans="1:13" x14ac:dyDescent="0.25">
      <c r="A9" s="24" t="s">
        <v>22</v>
      </c>
      <c r="B9" s="18"/>
      <c r="C9" s="11"/>
      <c r="D9" s="11"/>
      <c r="E9" s="19"/>
      <c r="F9" s="4"/>
      <c r="G9" s="4">
        <f t="shared" si="1"/>
        <v>0</v>
      </c>
      <c r="H9" s="4">
        <f t="shared" si="2"/>
        <v>0</v>
      </c>
      <c r="I9" s="4">
        <f t="shared" si="3"/>
        <v>0</v>
      </c>
      <c r="J9" s="4"/>
      <c r="K9" s="4">
        <f t="shared" si="4"/>
        <v>1</v>
      </c>
      <c r="L9" s="4">
        <f t="shared" si="0"/>
        <v>1</v>
      </c>
      <c r="M9" s="4">
        <f t="shared" si="5"/>
        <v>1</v>
      </c>
    </row>
    <row r="10" spans="1:13" x14ac:dyDescent="0.25">
      <c r="A10" s="24" t="s">
        <v>23</v>
      </c>
      <c r="B10" s="18"/>
      <c r="C10" s="11"/>
      <c r="D10" s="11"/>
      <c r="E10" s="19"/>
      <c r="F10" s="4"/>
      <c r="G10" s="4">
        <f t="shared" si="1"/>
        <v>0</v>
      </c>
      <c r="H10" s="4">
        <f t="shared" si="2"/>
        <v>0</v>
      </c>
      <c r="I10" s="4">
        <f t="shared" si="3"/>
        <v>0</v>
      </c>
      <c r="J10" s="4"/>
      <c r="K10" s="4">
        <f t="shared" si="4"/>
        <v>1</v>
      </c>
      <c r="L10" s="4">
        <f t="shared" si="0"/>
        <v>1</v>
      </c>
      <c r="M10" s="4">
        <f t="shared" si="5"/>
        <v>1</v>
      </c>
    </row>
    <row r="11" spans="1:13" x14ac:dyDescent="0.25">
      <c r="A11" s="24" t="s">
        <v>24</v>
      </c>
      <c r="B11" s="18"/>
      <c r="C11" s="11"/>
      <c r="D11" s="11"/>
      <c r="E11" s="19"/>
      <c r="F11" s="4"/>
      <c r="G11" s="4">
        <f t="shared" si="1"/>
        <v>0</v>
      </c>
      <c r="H11" s="4">
        <f t="shared" si="2"/>
        <v>0</v>
      </c>
      <c r="I11" s="4">
        <f t="shared" si="3"/>
        <v>0</v>
      </c>
      <c r="J11" s="4"/>
      <c r="K11" s="4">
        <f t="shared" si="4"/>
        <v>1</v>
      </c>
      <c r="L11" s="4">
        <f t="shared" si="0"/>
        <v>1</v>
      </c>
      <c r="M11" s="4">
        <f t="shared" si="5"/>
        <v>1</v>
      </c>
    </row>
    <row r="12" spans="1:13" x14ac:dyDescent="0.25">
      <c r="A12" s="24" t="s">
        <v>25</v>
      </c>
      <c r="B12" s="18"/>
      <c r="C12" s="10"/>
      <c r="D12" s="10"/>
      <c r="E12" s="19"/>
      <c r="F12" s="4"/>
      <c r="G12" s="4">
        <f t="shared" si="1"/>
        <v>0</v>
      </c>
      <c r="H12" s="4">
        <f t="shared" si="2"/>
        <v>0</v>
      </c>
      <c r="I12" s="4">
        <f t="shared" si="3"/>
        <v>0</v>
      </c>
      <c r="J12" s="4"/>
      <c r="K12" s="4">
        <f t="shared" si="4"/>
        <v>1</v>
      </c>
      <c r="L12" s="4">
        <f t="shared" si="0"/>
        <v>1</v>
      </c>
      <c r="M12" s="4">
        <f t="shared" si="5"/>
        <v>1</v>
      </c>
    </row>
    <row r="13" spans="1:13" x14ac:dyDescent="0.25">
      <c r="A13" s="24" t="s">
        <v>26</v>
      </c>
      <c r="B13" s="18"/>
      <c r="C13" s="10"/>
      <c r="D13" s="10"/>
      <c r="E13" s="19"/>
      <c r="F13" s="4"/>
      <c r="G13" s="4">
        <f t="shared" si="1"/>
        <v>0</v>
      </c>
      <c r="H13" s="4">
        <f t="shared" si="2"/>
        <v>0</v>
      </c>
      <c r="I13" s="4">
        <f t="shared" si="3"/>
        <v>0</v>
      </c>
      <c r="J13" s="4"/>
      <c r="K13" s="4">
        <f t="shared" si="4"/>
        <v>1</v>
      </c>
      <c r="L13" s="4">
        <f t="shared" si="0"/>
        <v>1</v>
      </c>
      <c r="M13" s="4">
        <f t="shared" si="5"/>
        <v>1</v>
      </c>
    </row>
    <row r="14" spans="1:13" x14ac:dyDescent="0.25">
      <c r="A14" s="24" t="s">
        <v>27</v>
      </c>
      <c r="B14" s="18"/>
      <c r="C14" s="10"/>
      <c r="D14" s="10"/>
      <c r="E14" s="19"/>
      <c r="F14" s="4"/>
      <c r="G14" s="4">
        <f t="shared" si="1"/>
        <v>0</v>
      </c>
      <c r="H14" s="4">
        <f t="shared" si="2"/>
        <v>0</v>
      </c>
      <c r="I14" s="4">
        <f t="shared" si="3"/>
        <v>0</v>
      </c>
      <c r="J14" s="4"/>
      <c r="K14" s="4">
        <f t="shared" si="4"/>
        <v>1</v>
      </c>
      <c r="L14" s="4">
        <f t="shared" si="0"/>
        <v>1</v>
      </c>
      <c r="M14" s="4">
        <f t="shared" si="5"/>
        <v>1</v>
      </c>
    </row>
    <row r="15" spans="1:13" x14ac:dyDescent="0.25">
      <c r="A15" s="24" t="s">
        <v>28</v>
      </c>
      <c r="B15" s="18"/>
      <c r="C15" s="10"/>
      <c r="D15" s="10"/>
      <c r="E15" s="19"/>
      <c r="F15" s="4"/>
      <c r="G15" s="4">
        <f t="shared" si="1"/>
        <v>0</v>
      </c>
      <c r="H15" s="4">
        <f t="shared" si="2"/>
        <v>0</v>
      </c>
      <c r="I15" s="4">
        <f t="shared" si="3"/>
        <v>0</v>
      </c>
      <c r="J15" s="4"/>
      <c r="K15" s="4">
        <f t="shared" si="4"/>
        <v>1</v>
      </c>
      <c r="L15" s="4">
        <f t="shared" si="0"/>
        <v>1</v>
      </c>
      <c r="M15" s="4">
        <f t="shared" si="5"/>
        <v>1</v>
      </c>
    </row>
    <row r="16" spans="1:13" x14ac:dyDescent="0.25">
      <c r="A16" s="24" t="s">
        <v>29</v>
      </c>
      <c r="B16" s="18"/>
      <c r="C16" s="10"/>
      <c r="D16" s="10"/>
      <c r="E16" s="19"/>
      <c r="F16" s="4"/>
      <c r="G16" s="4">
        <f t="shared" si="1"/>
        <v>0</v>
      </c>
      <c r="H16" s="4">
        <f t="shared" si="2"/>
        <v>0</v>
      </c>
      <c r="I16" s="4">
        <f t="shared" si="3"/>
        <v>0</v>
      </c>
      <c r="J16" s="4"/>
      <c r="K16" s="4">
        <f t="shared" si="4"/>
        <v>1</v>
      </c>
      <c r="L16" s="4">
        <f t="shared" si="0"/>
        <v>1</v>
      </c>
      <c r="M16" s="4">
        <f t="shared" si="5"/>
        <v>1</v>
      </c>
    </row>
    <row r="17" spans="1:13" x14ac:dyDescent="0.25">
      <c r="A17" s="24" t="s">
        <v>30</v>
      </c>
      <c r="B17" s="18"/>
      <c r="C17" s="10"/>
      <c r="D17" s="10"/>
      <c r="E17" s="19"/>
      <c r="F17" s="4"/>
      <c r="G17" s="4">
        <f t="shared" si="1"/>
        <v>0</v>
      </c>
      <c r="H17" s="4">
        <f t="shared" si="2"/>
        <v>0</v>
      </c>
      <c r="I17" s="4">
        <f t="shared" si="3"/>
        <v>0</v>
      </c>
      <c r="J17" s="4"/>
      <c r="K17" s="4">
        <f t="shared" si="4"/>
        <v>1</v>
      </c>
      <c r="L17" s="4">
        <f t="shared" si="0"/>
        <v>1</v>
      </c>
      <c r="M17" s="4">
        <f t="shared" si="5"/>
        <v>1</v>
      </c>
    </row>
    <row r="18" spans="1:13" x14ac:dyDescent="0.25">
      <c r="A18" s="24" t="s">
        <v>31</v>
      </c>
      <c r="B18" s="18"/>
      <c r="C18" s="11"/>
      <c r="D18" s="11"/>
      <c r="E18" s="19"/>
      <c r="F18" s="4"/>
      <c r="G18" s="4">
        <f t="shared" si="1"/>
        <v>0</v>
      </c>
      <c r="H18" s="4">
        <f t="shared" si="2"/>
        <v>0</v>
      </c>
      <c r="I18" s="4">
        <f t="shared" si="3"/>
        <v>0</v>
      </c>
      <c r="J18" s="4"/>
      <c r="K18" s="4">
        <f t="shared" si="4"/>
        <v>1</v>
      </c>
      <c r="L18" s="4">
        <f t="shared" si="0"/>
        <v>1</v>
      </c>
      <c r="M18" s="4">
        <f t="shared" si="5"/>
        <v>1</v>
      </c>
    </row>
    <row r="19" spans="1:13" x14ac:dyDescent="0.25">
      <c r="A19" s="24" t="s">
        <v>32</v>
      </c>
      <c r="B19" s="18"/>
      <c r="C19" s="11"/>
      <c r="D19" s="11"/>
      <c r="E19" s="19"/>
      <c r="F19" s="4"/>
      <c r="G19" s="4">
        <f t="shared" si="1"/>
        <v>0</v>
      </c>
      <c r="H19" s="4">
        <f t="shared" si="2"/>
        <v>0</v>
      </c>
      <c r="I19" s="4">
        <f t="shared" si="3"/>
        <v>0</v>
      </c>
      <c r="J19" s="4"/>
      <c r="K19" s="4">
        <f t="shared" si="4"/>
        <v>1</v>
      </c>
      <c r="L19" s="4">
        <f t="shared" si="0"/>
        <v>1</v>
      </c>
      <c r="M19" s="4">
        <f t="shared" si="5"/>
        <v>1</v>
      </c>
    </row>
    <row r="20" spans="1:13" x14ac:dyDescent="0.25">
      <c r="A20" s="24" t="s">
        <v>33</v>
      </c>
      <c r="B20" s="18"/>
      <c r="C20" s="11"/>
      <c r="D20" s="11"/>
      <c r="E20" s="19"/>
      <c r="F20" s="4"/>
      <c r="G20" s="4">
        <f t="shared" si="1"/>
        <v>0</v>
      </c>
      <c r="H20" s="4">
        <f t="shared" si="2"/>
        <v>0</v>
      </c>
      <c r="I20" s="4">
        <f t="shared" si="3"/>
        <v>0</v>
      </c>
      <c r="J20" s="4"/>
      <c r="K20" s="4">
        <f t="shared" si="4"/>
        <v>1</v>
      </c>
      <c r="L20" s="4">
        <f t="shared" si="0"/>
        <v>1</v>
      </c>
      <c r="M20" s="4">
        <f t="shared" si="5"/>
        <v>1</v>
      </c>
    </row>
    <row r="21" spans="1:13" ht="16.5" thickBot="1" x14ac:dyDescent="0.3">
      <c r="A21" s="25" t="s">
        <v>34</v>
      </c>
      <c r="B21" s="20"/>
      <c r="C21" s="21"/>
      <c r="D21" s="21"/>
      <c r="E21" s="22"/>
      <c r="F21" s="4"/>
      <c r="G21" s="4">
        <f t="shared" si="1"/>
        <v>0</v>
      </c>
      <c r="H21" s="4">
        <f t="shared" si="2"/>
        <v>0</v>
      </c>
      <c r="I21" s="4">
        <f t="shared" si="3"/>
        <v>0</v>
      </c>
      <c r="J21" s="4"/>
      <c r="K21" s="4">
        <f t="shared" si="4"/>
        <v>1</v>
      </c>
      <c r="L21" s="4">
        <f t="shared" si="0"/>
        <v>1</v>
      </c>
      <c r="M21" s="4">
        <f t="shared" si="5"/>
        <v>1</v>
      </c>
    </row>
    <row r="22" spans="1:13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B23" s="4"/>
      <c r="C23" s="4"/>
      <c r="D23" s="4"/>
      <c r="E23" s="4"/>
      <c r="F23" s="7" t="s">
        <v>14</v>
      </c>
      <c r="G23" s="4">
        <f>MAX(G2:G21)</f>
        <v>0</v>
      </c>
      <c r="H23" s="4">
        <f>MAX(H2:H21)</f>
        <v>0</v>
      </c>
      <c r="I23" s="4">
        <f>MAX(I2:I21)</f>
        <v>0</v>
      </c>
      <c r="J23" s="4"/>
      <c r="K23" s="4"/>
      <c r="L23" s="4"/>
      <c r="M23" s="4"/>
    </row>
    <row r="24" spans="1:13" x14ac:dyDescent="0.25">
      <c r="B24" s="4"/>
      <c r="C24" s="4"/>
      <c r="D24" s="4"/>
      <c r="E24" s="4"/>
      <c r="F24" s="8"/>
      <c r="G24" s="4"/>
      <c r="H24" s="4"/>
      <c r="I24" s="4"/>
      <c r="J24" s="4"/>
      <c r="K24" s="4"/>
      <c r="L24" s="4"/>
      <c r="M24" s="4"/>
    </row>
    <row r="25" spans="1:13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B26" s="28" t="s">
        <v>35</v>
      </c>
      <c r="C26" s="28"/>
      <c r="D26" s="28"/>
      <c r="E26" s="4"/>
      <c r="F26" s="28" t="s">
        <v>36</v>
      </c>
      <c r="G26" s="28"/>
      <c r="H26" s="28"/>
      <c r="I26" s="4"/>
      <c r="J26" s="28" t="s">
        <v>37</v>
      </c>
      <c r="K26" s="28"/>
      <c r="L26" s="28"/>
      <c r="M26" s="4"/>
    </row>
    <row r="27" spans="1:13" x14ac:dyDescent="0.25">
      <c r="B27" s="9" t="s">
        <v>10</v>
      </c>
      <c r="C27" s="9" t="s">
        <v>11</v>
      </c>
      <c r="D27" s="9" t="s">
        <v>12</v>
      </c>
      <c r="E27" s="4"/>
      <c r="F27" s="9" t="s">
        <v>10</v>
      </c>
      <c r="G27" s="9" t="s">
        <v>11</v>
      </c>
      <c r="H27" s="9" t="s">
        <v>12</v>
      </c>
      <c r="I27" s="4"/>
      <c r="J27" s="9" t="s">
        <v>10</v>
      </c>
      <c r="K27" s="9" t="s">
        <v>11</v>
      </c>
      <c r="L27" s="9" t="s">
        <v>12</v>
      </c>
      <c r="M27" s="4"/>
    </row>
    <row r="28" spans="1:13" x14ac:dyDescent="0.25">
      <c r="A28" t="s">
        <v>0</v>
      </c>
      <c r="B28" s="4">
        <f>LOG((K12/K2),2)</f>
        <v>0</v>
      </c>
      <c r="C28" s="4">
        <f t="shared" ref="C28:D37" si="6">LOG((L12/L2),2)</f>
        <v>0</v>
      </c>
      <c r="D28" s="4">
        <f t="shared" si="6"/>
        <v>0</v>
      </c>
      <c r="E28" s="4"/>
      <c r="F28" s="4">
        <f>B28*(SIGN(B28))</f>
        <v>0</v>
      </c>
      <c r="G28" s="4">
        <f t="shared" ref="G28:H37" si="7">C28*(SIGN(C28))</f>
        <v>0</v>
      </c>
      <c r="H28" s="4">
        <f t="shared" si="7"/>
        <v>0</v>
      </c>
      <c r="I28" s="4"/>
      <c r="J28" s="4">
        <f>(2^F28)*SIGN(B28)</f>
        <v>0</v>
      </c>
      <c r="K28" s="4">
        <f t="shared" ref="K28:L37" si="8">(2^G28)*SIGN(C28)</f>
        <v>0</v>
      </c>
      <c r="L28" s="4">
        <f t="shared" si="8"/>
        <v>0</v>
      </c>
      <c r="M28" s="4"/>
    </row>
    <row r="29" spans="1:13" x14ac:dyDescent="0.25">
      <c r="A29" t="s">
        <v>1</v>
      </c>
      <c r="B29" s="4">
        <f t="shared" ref="B29:B37" si="9">LOG((K13/K3),2)</f>
        <v>0</v>
      </c>
      <c r="C29" s="4">
        <f t="shared" si="6"/>
        <v>0</v>
      </c>
      <c r="D29" s="4">
        <f t="shared" si="6"/>
        <v>0</v>
      </c>
      <c r="E29" s="4"/>
      <c r="F29" s="4">
        <f t="shared" ref="F29:F37" si="10">B29*(SIGN(B29))</f>
        <v>0</v>
      </c>
      <c r="G29" s="4">
        <f t="shared" si="7"/>
        <v>0</v>
      </c>
      <c r="H29" s="4">
        <f t="shared" si="7"/>
        <v>0</v>
      </c>
      <c r="I29" s="4"/>
      <c r="J29" s="4">
        <f t="shared" ref="J29:J37" si="11">(2^F29)*SIGN(B29)</f>
        <v>0</v>
      </c>
      <c r="K29" s="4">
        <f t="shared" si="8"/>
        <v>0</v>
      </c>
      <c r="L29" s="4">
        <f t="shared" si="8"/>
        <v>0</v>
      </c>
      <c r="M29" s="4"/>
    </row>
    <row r="30" spans="1:13" x14ac:dyDescent="0.25">
      <c r="A30" t="s">
        <v>2</v>
      </c>
      <c r="B30" s="4">
        <f t="shared" si="9"/>
        <v>0</v>
      </c>
      <c r="C30" s="4">
        <f t="shared" si="6"/>
        <v>0</v>
      </c>
      <c r="D30" s="4">
        <f t="shared" si="6"/>
        <v>0</v>
      </c>
      <c r="E30" s="4"/>
      <c r="F30" s="4">
        <f t="shared" si="10"/>
        <v>0</v>
      </c>
      <c r="G30" s="4">
        <f t="shared" si="7"/>
        <v>0</v>
      </c>
      <c r="H30" s="4">
        <f t="shared" si="7"/>
        <v>0</v>
      </c>
      <c r="I30" s="4"/>
      <c r="J30" s="4">
        <f t="shared" si="11"/>
        <v>0</v>
      </c>
      <c r="K30" s="4">
        <f t="shared" si="8"/>
        <v>0</v>
      </c>
      <c r="L30" s="4">
        <f t="shared" si="8"/>
        <v>0</v>
      </c>
      <c r="M30" s="4"/>
    </row>
    <row r="31" spans="1:13" x14ac:dyDescent="0.25">
      <c r="A31" t="s">
        <v>3</v>
      </c>
      <c r="B31" s="4">
        <f t="shared" si="9"/>
        <v>0</v>
      </c>
      <c r="C31" s="4">
        <f t="shared" si="6"/>
        <v>0</v>
      </c>
      <c r="D31" s="4">
        <f t="shared" si="6"/>
        <v>0</v>
      </c>
      <c r="E31" s="4"/>
      <c r="F31" s="4">
        <f t="shared" si="10"/>
        <v>0</v>
      </c>
      <c r="G31" s="4">
        <f t="shared" si="7"/>
        <v>0</v>
      </c>
      <c r="H31" s="4">
        <f t="shared" si="7"/>
        <v>0</v>
      </c>
      <c r="I31" s="4"/>
      <c r="J31" s="4">
        <f t="shared" si="11"/>
        <v>0</v>
      </c>
      <c r="K31" s="4">
        <f t="shared" si="8"/>
        <v>0</v>
      </c>
      <c r="L31" s="4">
        <f t="shared" si="8"/>
        <v>0</v>
      </c>
      <c r="M31" s="4"/>
    </row>
    <row r="32" spans="1:13" x14ac:dyDescent="0.25">
      <c r="A32" t="s">
        <v>4</v>
      </c>
      <c r="B32" s="4">
        <f t="shared" si="9"/>
        <v>0</v>
      </c>
      <c r="C32" s="4">
        <f t="shared" si="6"/>
        <v>0</v>
      </c>
      <c r="D32" s="4">
        <f t="shared" si="6"/>
        <v>0</v>
      </c>
      <c r="E32" s="4"/>
      <c r="F32" s="4">
        <f t="shared" si="10"/>
        <v>0</v>
      </c>
      <c r="G32" s="4">
        <f t="shared" si="7"/>
        <v>0</v>
      </c>
      <c r="H32" s="4">
        <f t="shared" si="7"/>
        <v>0</v>
      </c>
      <c r="I32" s="4"/>
      <c r="J32" s="4">
        <f t="shared" si="11"/>
        <v>0</v>
      </c>
      <c r="K32" s="4">
        <f t="shared" si="8"/>
        <v>0</v>
      </c>
      <c r="L32" s="4">
        <f t="shared" si="8"/>
        <v>0</v>
      </c>
      <c r="M32" s="4"/>
    </row>
    <row r="33" spans="1:13" x14ac:dyDescent="0.25">
      <c r="A33" t="s">
        <v>5</v>
      </c>
      <c r="B33" s="4">
        <f t="shared" si="9"/>
        <v>0</v>
      </c>
      <c r="C33" s="4">
        <f t="shared" si="6"/>
        <v>0</v>
      </c>
      <c r="D33" s="4">
        <f t="shared" si="6"/>
        <v>0</v>
      </c>
      <c r="E33" s="4"/>
      <c r="F33" s="4">
        <f t="shared" si="10"/>
        <v>0</v>
      </c>
      <c r="G33" s="4">
        <f t="shared" si="7"/>
        <v>0</v>
      </c>
      <c r="H33" s="4">
        <f t="shared" si="7"/>
        <v>0</v>
      </c>
      <c r="I33" s="4"/>
      <c r="J33" s="4">
        <f t="shared" si="11"/>
        <v>0</v>
      </c>
      <c r="K33" s="4">
        <f t="shared" si="8"/>
        <v>0</v>
      </c>
      <c r="L33" s="4">
        <f t="shared" si="8"/>
        <v>0</v>
      </c>
      <c r="M33" s="4"/>
    </row>
    <row r="34" spans="1:13" x14ac:dyDescent="0.25">
      <c r="A34" t="s">
        <v>6</v>
      </c>
      <c r="B34" s="4">
        <f t="shared" si="9"/>
        <v>0</v>
      </c>
      <c r="C34" s="4">
        <f t="shared" si="6"/>
        <v>0</v>
      </c>
      <c r="D34" s="4">
        <f t="shared" si="6"/>
        <v>0</v>
      </c>
      <c r="E34" s="4"/>
      <c r="F34" s="4">
        <f t="shared" si="10"/>
        <v>0</v>
      </c>
      <c r="G34" s="4">
        <f t="shared" si="7"/>
        <v>0</v>
      </c>
      <c r="H34" s="4">
        <f t="shared" si="7"/>
        <v>0</v>
      </c>
      <c r="I34" s="4"/>
      <c r="J34" s="4">
        <f t="shared" si="11"/>
        <v>0</v>
      </c>
      <c r="K34" s="4">
        <f t="shared" si="8"/>
        <v>0</v>
      </c>
      <c r="L34" s="4">
        <f t="shared" si="8"/>
        <v>0</v>
      </c>
      <c r="M34" s="4"/>
    </row>
    <row r="35" spans="1:13" x14ac:dyDescent="0.25">
      <c r="A35" t="s">
        <v>7</v>
      </c>
      <c r="B35" s="4">
        <f t="shared" si="9"/>
        <v>0</v>
      </c>
      <c r="C35" s="4">
        <f t="shared" si="6"/>
        <v>0</v>
      </c>
      <c r="D35" s="4">
        <f t="shared" si="6"/>
        <v>0</v>
      </c>
      <c r="E35" s="4"/>
      <c r="F35" s="4">
        <f t="shared" si="10"/>
        <v>0</v>
      </c>
      <c r="G35" s="4">
        <f t="shared" si="7"/>
        <v>0</v>
      </c>
      <c r="H35" s="4">
        <f t="shared" si="7"/>
        <v>0</v>
      </c>
      <c r="I35" s="4"/>
      <c r="J35" s="4">
        <f t="shared" si="11"/>
        <v>0</v>
      </c>
      <c r="K35" s="4">
        <f t="shared" si="8"/>
        <v>0</v>
      </c>
      <c r="L35" s="4">
        <f t="shared" si="8"/>
        <v>0</v>
      </c>
      <c r="M35" s="4"/>
    </row>
    <row r="36" spans="1:13" x14ac:dyDescent="0.25">
      <c r="A36" t="s">
        <v>8</v>
      </c>
      <c r="B36" s="4">
        <f t="shared" si="9"/>
        <v>0</v>
      </c>
      <c r="C36" s="4">
        <f t="shared" si="6"/>
        <v>0</v>
      </c>
      <c r="D36" s="4">
        <f t="shared" si="6"/>
        <v>0</v>
      </c>
      <c r="E36" s="4"/>
      <c r="F36" s="4">
        <f t="shared" si="10"/>
        <v>0</v>
      </c>
      <c r="G36" s="4">
        <f t="shared" si="7"/>
        <v>0</v>
      </c>
      <c r="H36" s="4">
        <f t="shared" si="7"/>
        <v>0</v>
      </c>
      <c r="I36" s="4"/>
      <c r="J36" s="4">
        <f t="shared" si="11"/>
        <v>0</v>
      </c>
      <c r="K36" s="4">
        <f t="shared" si="8"/>
        <v>0</v>
      </c>
      <c r="L36" s="4">
        <f t="shared" si="8"/>
        <v>0</v>
      </c>
      <c r="M36" s="4"/>
    </row>
    <row r="37" spans="1:13" x14ac:dyDescent="0.25">
      <c r="A37" t="s">
        <v>9</v>
      </c>
      <c r="B37" s="4">
        <f t="shared" si="9"/>
        <v>0</v>
      </c>
      <c r="C37" s="4">
        <f t="shared" si="6"/>
        <v>0</v>
      </c>
      <c r="D37" s="4">
        <f t="shared" si="6"/>
        <v>0</v>
      </c>
      <c r="E37" s="4"/>
      <c r="F37" s="4">
        <f t="shared" si="10"/>
        <v>0</v>
      </c>
      <c r="G37" s="4">
        <f t="shared" si="7"/>
        <v>0</v>
      </c>
      <c r="H37" s="4">
        <f t="shared" si="7"/>
        <v>0</v>
      </c>
      <c r="I37" s="4"/>
      <c r="J37" s="4">
        <f t="shared" si="11"/>
        <v>0</v>
      </c>
      <c r="K37" s="4">
        <f t="shared" si="8"/>
        <v>0</v>
      </c>
      <c r="L37" s="4">
        <f t="shared" si="8"/>
        <v>0</v>
      </c>
      <c r="M37" s="4"/>
    </row>
    <row r="40" spans="1:13" x14ac:dyDescent="0.25">
      <c r="B40" s="29" t="s">
        <v>38</v>
      </c>
      <c r="C40" s="29"/>
      <c r="D40" s="29"/>
    </row>
    <row r="41" spans="1:13" x14ac:dyDescent="0.25">
      <c r="B41" s="1" t="s">
        <v>10</v>
      </c>
      <c r="C41" s="1" t="s">
        <v>11</v>
      </c>
      <c r="D41" s="1" t="s">
        <v>12</v>
      </c>
      <c r="E41" s="5" t="s">
        <v>39</v>
      </c>
    </row>
    <row r="42" spans="1:13" x14ac:dyDescent="0.25">
      <c r="A42" t="s">
        <v>0</v>
      </c>
      <c r="B42">
        <f>IF(J28&gt;0,1.5,0)</f>
        <v>0</v>
      </c>
      <c r="C42">
        <f>IF(K28&gt;0,1.2,0)</f>
        <v>0</v>
      </c>
      <c r="D42">
        <f>IF(L28&gt;0,2,0)</f>
        <v>0</v>
      </c>
      <c r="E42">
        <f>SUM(B42:D42)</f>
        <v>0</v>
      </c>
    </row>
    <row r="43" spans="1:13" x14ac:dyDescent="0.25">
      <c r="A43" t="s">
        <v>1</v>
      </c>
      <c r="B43">
        <f t="shared" ref="B43:B51" si="12">IF(J29&gt;0,1.5,0)</f>
        <v>0</v>
      </c>
      <c r="C43">
        <f t="shared" ref="C43:C51" si="13">IF(K29&gt;0,1.2,0)</f>
        <v>0</v>
      </c>
      <c r="D43">
        <f t="shared" ref="D43:D51" si="14">IF(L29&gt;0,2,0)</f>
        <v>0</v>
      </c>
      <c r="E43">
        <f t="shared" ref="E43:E51" si="15">SUM(B43:D43)</f>
        <v>0</v>
      </c>
    </row>
    <row r="44" spans="1:13" x14ac:dyDescent="0.25">
      <c r="A44" t="s">
        <v>2</v>
      </c>
      <c r="B44">
        <f t="shared" si="12"/>
        <v>0</v>
      </c>
      <c r="C44">
        <f t="shared" si="13"/>
        <v>0</v>
      </c>
      <c r="D44">
        <f t="shared" si="14"/>
        <v>0</v>
      </c>
      <c r="E44">
        <f t="shared" si="15"/>
        <v>0</v>
      </c>
    </row>
    <row r="45" spans="1:13" x14ac:dyDescent="0.25">
      <c r="A45" t="s">
        <v>3</v>
      </c>
      <c r="B45">
        <f t="shared" si="12"/>
        <v>0</v>
      </c>
      <c r="C45">
        <f t="shared" si="13"/>
        <v>0</v>
      </c>
      <c r="D45">
        <f t="shared" si="14"/>
        <v>0</v>
      </c>
      <c r="E45">
        <f t="shared" si="15"/>
        <v>0</v>
      </c>
    </row>
    <row r="46" spans="1:13" x14ac:dyDescent="0.25">
      <c r="A46" t="s">
        <v>4</v>
      </c>
      <c r="B46">
        <f t="shared" si="12"/>
        <v>0</v>
      </c>
      <c r="C46">
        <f t="shared" si="13"/>
        <v>0</v>
      </c>
      <c r="D46">
        <f t="shared" si="14"/>
        <v>0</v>
      </c>
      <c r="E46">
        <f t="shared" si="15"/>
        <v>0</v>
      </c>
    </row>
    <row r="47" spans="1:13" x14ac:dyDescent="0.25">
      <c r="A47" t="s">
        <v>5</v>
      </c>
      <c r="B47">
        <f t="shared" si="12"/>
        <v>0</v>
      </c>
      <c r="C47">
        <f t="shared" si="13"/>
        <v>0</v>
      </c>
      <c r="D47">
        <f t="shared" si="14"/>
        <v>0</v>
      </c>
      <c r="E47">
        <f t="shared" si="15"/>
        <v>0</v>
      </c>
    </row>
    <row r="48" spans="1:13" x14ac:dyDescent="0.25">
      <c r="A48" t="s">
        <v>6</v>
      </c>
      <c r="B48">
        <f t="shared" si="12"/>
        <v>0</v>
      </c>
      <c r="C48">
        <f t="shared" si="13"/>
        <v>0</v>
      </c>
      <c r="D48">
        <f t="shared" si="14"/>
        <v>0</v>
      </c>
      <c r="E48">
        <f t="shared" si="15"/>
        <v>0</v>
      </c>
    </row>
    <row r="49" spans="1:5" x14ac:dyDescent="0.25">
      <c r="A49" t="s">
        <v>7</v>
      </c>
      <c r="B49">
        <f t="shared" si="12"/>
        <v>0</v>
      </c>
      <c r="C49">
        <f t="shared" si="13"/>
        <v>0</v>
      </c>
      <c r="D49">
        <f t="shared" si="14"/>
        <v>0</v>
      </c>
      <c r="E49">
        <f t="shared" si="15"/>
        <v>0</v>
      </c>
    </row>
    <row r="50" spans="1:5" x14ac:dyDescent="0.25">
      <c r="A50" t="s">
        <v>8</v>
      </c>
      <c r="B50">
        <f t="shared" si="12"/>
        <v>0</v>
      </c>
      <c r="C50">
        <f t="shared" si="13"/>
        <v>0</v>
      </c>
      <c r="D50">
        <f t="shared" si="14"/>
        <v>0</v>
      </c>
      <c r="E50">
        <f t="shared" si="15"/>
        <v>0</v>
      </c>
    </row>
    <row r="51" spans="1:5" x14ac:dyDescent="0.25">
      <c r="A51" t="s">
        <v>9</v>
      </c>
      <c r="B51">
        <f t="shared" si="12"/>
        <v>0</v>
      </c>
      <c r="C51">
        <f t="shared" si="13"/>
        <v>0</v>
      </c>
      <c r="D51">
        <f t="shared" si="14"/>
        <v>0</v>
      </c>
      <c r="E51">
        <f t="shared" si="15"/>
        <v>0</v>
      </c>
    </row>
    <row r="54" spans="1:5" x14ac:dyDescent="0.25">
      <c r="A54" s="30" t="s">
        <v>40</v>
      </c>
      <c r="B54" s="30"/>
      <c r="C54" s="6" t="s">
        <v>42</v>
      </c>
    </row>
    <row r="55" spans="1:5" x14ac:dyDescent="0.25">
      <c r="A55" t="s">
        <v>0</v>
      </c>
      <c r="B55" s="2" t="str">
        <f>IF(E42&gt;2.75,"Resistente","Susceptible")</f>
        <v>Susceptible</v>
      </c>
      <c r="C55">
        <f>IF(B55="Susceptible",0.1,0)</f>
        <v>0.1</v>
      </c>
    </row>
    <row r="56" spans="1:5" x14ac:dyDescent="0.25">
      <c r="A56" t="s">
        <v>1</v>
      </c>
      <c r="B56" s="2" t="str">
        <f t="shared" ref="B56:B64" si="16">IF(E43&gt;2.75,"Resistente","Susceptible")</f>
        <v>Susceptible</v>
      </c>
      <c r="C56">
        <f t="shared" ref="C56:C64" si="17">IF(B56="Susceptible",0.1,0)</f>
        <v>0.1</v>
      </c>
    </row>
    <row r="57" spans="1:5" x14ac:dyDescent="0.25">
      <c r="A57" t="s">
        <v>2</v>
      </c>
      <c r="B57" s="2" t="str">
        <f t="shared" si="16"/>
        <v>Susceptible</v>
      </c>
      <c r="C57">
        <f t="shared" si="17"/>
        <v>0.1</v>
      </c>
    </row>
    <row r="58" spans="1:5" x14ac:dyDescent="0.25">
      <c r="A58" t="s">
        <v>3</v>
      </c>
      <c r="B58" s="2" t="str">
        <f t="shared" si="16"/>
        <v>Susceptible</v>
      </c>
      <c r="C58">
        <f t="shared" si="17"/>
        <v>0.1</v>
      </c>
    </row>
    <row r="59" spans="1:5" x14ac:dyDescent="0.25">
      <c r="A59" t="s">
        <v>4</v>
      </c>
      <c r="B59" s="2" t="str">
        <f t="shared" si="16"/>
        <v>Susceptible</v>
      </c>
      <c r="C59">
        <f t="shared" si="17"/>
        <v>0.1</v>
      </c>
    </row>
    <row r="60" spans="1:5" x14ac:dyDescent="0.25">
      <c r="A60" t="s">
        <v>5</v>
      </c>
      <c r="B60" s="2" t="str">
        <f t="shared" si="16"/>
        <v>Susceptible</v>
      </c>
      <c r="C60">
        <f t="shared" si="17"/>
        <v>0.1</v>
      </c>
    </row>
    <row r="61" spans="1:5" x14ac:dyDescent="0.25">
      <c r="A61" t="s">
        <v>6</v>
      </c>
      <c r="B61" s="2" t="str">
        <f t="shared" si="16"/>
        <v>Susceptible</v>
      </c>
      <c r="C61">
        <f t="shared" si="17"/>
        <v>0.1</v>
      </c>
    </row>
    <row r="62" spans="1:5" x14ac:dyDescent="0.25">
      <c r="A62" t="s">
        <v>7</v>
      </c>
      <c r="B62" s="2" t="str">
        <f t="shared" si="16"/>
        <v>Susceptible</v>
      </c>
      <c r="C62">
        <f t="shared" si="17"/>
        <v>0.1</v>
      </c>
    </row>
    <row r="63" spans="1:5" x14ac:dyDescent="0.25">
      <c r="A63" t="s">
        <v>8</v>
      </c>
      <c r="B63" s="2" t="str">
        <f t="shared" si="16"/>
        <v>Susceptible</v>
      </c>
      <c r="C63">
        <f t="shared" si="17"/>
        <v>0.1</v>
      </c>
    </row>
    <row r="64" spans="1:5" x14ac:dyDescent="0.25">
      <c r="A64" t="s">
        <v>9</v>
      </c>
      <c r="B64" s="2" t="str">
        <f t="shared" si="16"/>
        <v>Susceptible</v>
      </c>
      <c r="C64">
        <f t="shared" si="17"/>
        <v>0.1</v>
      </c>
    </row>
    <row r="65" spans="1:2" ht="16.5" thickBot="1" x14ac:dyDescent="0.3"/>
    <row r="66" spans="1:2" x14ac:dyDescent="0.25">
      <c r="A66" s="31" t="s">
        <v>41</v>
      </c>
      <c r="B66" s="33">
        <f>SUM(C55:C64)</f>
        <v>0.99999999999999989</v>
      </c>
    </row>
    <row r="67" spans="1:2" ht="16.5" thickBot="1" x14ac:dyDescent="0.3">
      <c r="A67" s="32"/>
      <c r="B67" s="34"/>
    </row>
  </sheetData>
  <mergeCells count="7">
    <mergeCell ref="A66:A67"/>
    <mergeCell ref="B66:B67"/>
    <mergeCell ref="B26:D26"/>
    <mergeCell ref="F26:H26"/>
    <mergeCell ref="J26:L26"/>
    <mergeCell ref="B40:D40"/>
    <mergeCell ref="A54:B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37924-1F98-7448-8527-296287DA8FD6}">
  <dimension ref="A1:M68"/>
  <sheetViews>
    <sheetView workbookViewId="0">
      <selection sqref="A1:M68"/>
    </sheetView>
  </sheetViews>
  <sheetFormatPr baseColWidth="10" defaultRowHeight="15.75" x14ac:dyDescent="0.25"/>
  <sheetData>
    <row r="1" spans="1:13" ht="16.5" thickBot="1" x14ac:dyDescent="0.3">
      <c r="B1" s="35" t="s">
        <v>75</v>
      </c>
      <c r="C1" s="35"/>
      <c r="D1" s="35"/>
      <c r="E1" s="35"/>
      <c r="G1" s="28" t="s">
        <v>73</v>
      </c>
      <c r="H1" s="28"/>
      <c r="I1" s="28"/>
      <c r="K1" s="28" t="s">
        <v>74</v>
      </c>
      <c r="L1" s="28"/>
      <c r="M1" s="28"/>
    </row>
    <row r="2" spans="1:13" ht="16.5" thickBot="1" x14ac:dyDescent="0.3">
      <c r="B2" s="12" t="s">
        <v>10</v>
      </c>
      <c r="C2" s="13" t="s">
        <v>11</v>
      </c>
      <c r="D2" s="13" t="s">
        <v>12</v>
      </c>
      <c r="E2" s="14" t="s">
        <v>13</v>
      </c>
      <c r="G2" s="1" t="s">
        <v>10</v>
      </c>
      <c r="H2" s="1" t="s">
        <v>11</v>
      </c>
      <c r="I2" s="1" t="s">
        <v>12</v>
      </c>
      <c r="K2" s="1" t="s">
        <v>10</v>
      </c>
      <c r="L2" s="1" t="s">
        <v>11</v>
      </c>
      <c r="M2" s="1" t="s">
        <v>12</v>
      </c>
    </row>
    <row r="3" spans="1:13" x14ac:dyDescent="0.25">
      <c r="A3" s="23" t="s">
        <v>72</v>
      </c>
      <c r="B3" s="15"/>
      <c r="C3" s="16"/>
      <c r="D3" s="16"/>
      <c r="E3" s="17"/>
      <c r="F3" s="4"/>
      <c r="G3" s="4">
        <f t="shared" ref="G3:G22" si="0">B3-E3</f>
        <v>0</v>
      </c>
      <c r="H3" s="4">
        <f>C3-E3</f>
        <v>0</v>
      </c>
      <c r="I3" s="4">
        <f>D3-E3</f>
        <v>0</v>
      </c>
      <c r="J3" s="4"/>
      <c r="K3" s="4">
        <f>2^-(G3-$G$24)</f>
        <v>1</v>
      </c>
      <c r="L3" s="4">
        <f>2^-(H3-$H$24)</f>
        <v>1</v>
      </c>
      <c r="M3" s="4">
        <f>2^-(I3-$I$24)</f>
        <v>1</v>
      </c>
    </row>
    <row r="4" spans="1:13" x14ac:dyDescent="0.25">
      <c r="A4" s="24" t="s">
        <v>43</v>
      </c>
      <c r="B4" s="18"/>
      <c r="C4" s="10"/>
      <c r="D4" s="10"/>
      <c r="E4" s="19"/>
      <c r="F4" s="4"/>
      <c r="G4" s="4">
        <f t="shared" si="0"/>
        <v>0</v>
      </c>
      <c r="H4" s="4">
        <f t="shared" ref="H4:H22" si="1">C4-E4</f>
        <v>0</v>
      </c>
      <c r="I4" s="4">
        <f t="shared" ref="I4:I22" si="2">D4-E4</f>
        <v>0</v>
      </c>
      <c r="J4" s="4"/>
      <c r="K4" s="4">
        <f t="shared" ref="K4:K22" si="3">2^-(G4-$G$24)</f>
        <v>1</v>
      </c>
      <c r="L4" s="4">
        <f t="shared" ref="L4:L22" si="4">2^-(H4-$H$24)</f>
        <v>1</v>
      </c>
      <c r="M4" s="4">
        <f t="shared" ref="M4:M22" si="5">2^-(I4-$I$24)</f>
        <v>1</v>
      </c>
    </row>
    <row r="5" spans="1:13" x14ac:dyDescent="0.25">
      <c r="A5" s="24" t="s">
        <v>44</v>
      </c>
      <c r="B5" s="18"/>
      <c r="C5" s="10"/>
      <c r="D5" s="10"/>
      <c r="E5" s="19"/>
      <c r="F5" s="4"/>
      <c r="G5" s="4">
        <f t="shared" si="0"/>
        <v>0</v>
      </c>
      <c r="H5" s="4">
        <f t="shared" si="1"/>
        <v>0</v>
      </c>
      <c r="I5" s="4">
        <f t="shared" si="2"/>
        <v>0</v>
      </c>
      <c r="J5" s="4"/>
      <c r="K5" s="4">
        <f t="shared" si="3"/>
        <v>1</v>
      </c>
      <c r="L5" s="4">
        <f t="shared" si="4"/>
        <v>1</v>
      </c>
      <c r="M5" s="4">
        <f t="shared" si="5"/>
        <v>1</v>
      </c>
    </row>
    <row r="6" spans="1:13" x14ac:dyDescent="0.25">
      <c r="A6" s="24" t="s">
        <v>45</v>
      </c>
      <c r="B6" s="18"/>
      <c r="C6" s="10"/>
      <c r="D6" s="10"/>
      <c r="E6" s="19"/>
      <c r="F6" s="4"/>
      <c r="G6" s="4">
        <f t="shared" si="0"/>
        <v>0</v>
      </c>
      <c r="H6" s="4">
        <f t="shared" si="1"/>
        <v>0</v>
      </c>
      <c r="I6" s="4">
        <f t="shared" si="2"/>
        <v>0</v>
      </c>
      <c r="J6" s="4"/>
      <c r="K6" s="4">
        <f t="shared" si="3"/>
        <v>1</v>
      </c>
      <c r="L6" s="4">
        <f t="shared" si="4"/>
        <v>1</v>
      </c>
      <c r="M6" s="4">
        <f t="shared" si="5"/>
        <v>1</v>
      </c>
    </row>
    <row r="7" spans="1:13" x14ac:dyDescent="0.25">
      <c r="A7" s="24" t="s">
        <v>46</v>
      </c>
      <c r="B7" s="18"/>
      <c r="C7" s="10"/>
      <c r="D7" s="10"/>
      <c r="E7" s="19"/>
      <c r="F7" s="4"/>
      <c r="G7" s="4">
        <f t="shared" si="0"/>
        <v>0</v>
      </c>
      <c r="H7" s="4">
        <f t="shared" si="1"/>
        <v>0</v>
      </c>
      <c r="I7" s="4">
        <f t="shared" si="2"/>
        <v>0</v>
      </c>
      <c r="J7" s="4"/>
      <c r="K7" s="4">
        <f t="shared" si="3"/>
        <v>1</v>
      </c>
      <c r="L7" s="4">
        <f t="shared" si="4"/>
        <v>1</v>
      </c>
      <c r="M7" s="4">
        <f t="shared" si="5"/>
        <v>1</v>
      </c>
    </row>
    <row r="8" spans="1:13" x14ac:dyDescent="0.25">
      <c r="A8" s="24" t="s">
        <v>47</v>
      </c>
      <c r="B8" s="18"/>
      <c r="C8" s="10"/>
      <c r="D8" s="10"/>
      <c r="E8" s="19"/>
      <c r="F8" s="4"/>
      <c r="G8" s="4">
        <f t="shared" si="0"/>
        <v>0</v>
      </c>
      <c r="H8" s="4">
        <f t="shared" si="1"/>
        <v>0</v>
      </c>
      <c r="I8" s="4">
        <f t="shared" si="2"/>
        <v>0</v>
      </c>
      <c r="J8" s="4"/>
      <c r="K8" s="4">
        <f t="shared" si="3"/>
        <v>1</v>
      </c>
      <c r="L8" s="4">
        <f t="shared" si="4"/>
        <v>1</v>
      </c>
      <c r="M8" s="4">
        <f t="shared" si="5"/>
        <v>1</v>
      </c>
    </row>
    <row r="9" spans="1:13" x14ac:dyDescent="0.25">
      <c r="A9" s="24" t="s">
        <v>48</v>
      </c>
      <c r="B9" s="18"/>
      <c r="C9" s="11"/>
      <c r="D9" s="11"/>
      <c r="E9" s="19"/>
      <c r="F9" s="4"/>
      <c r="G9" s="4">
        <f t="shared" si="0"/>
        <v>0</v>
      </c>
      <c r="H9" s="4">
        <f t="shared" si="1"/>
        <v>0</v>
      </c>
      <c r="I9" s="4">
        <f t="shared" si="2"/>
        <v>0</v>
      </c>
      <c r="J9" s="4"/>
      <c r="K9" s="4">
        <f t="shared" si="3"/>
        <v>1</v>
      </c>
      <c r="L9" s="4">
        <f t="shared" si="4"/>
        <v>1</v>
      </c>
      <c r="M9" s="4">
        <f t="shared" si="5"/>
        <v>1</v>
      </c>
    </row>
    <row r="10" spans="1:13" x14ac:dyDescent="0.25">
      <c r="A10" s="24" t="s">
        <v>49</v>
      </c>
      <c r="B10" s="18"/>
      <c r="C10" s="11"/>
      <c r="D10" s="11"/>
      <c r="E10" s="19"/>
      <c r="F10" s="4"/>
      <c r="G10" s="4">
        <f t="shared" si="0"/>
        <v>0</v>
      </c>
      <c r="H10" s="4">
        <f t="shared" si="1"/>
        <v>0</v>
      </c>
      <c r="I10" s="4">
        <f t="shared" si="2"/>
        <v>0</v>
      </c>
      <c r="J10" s="4"/>
      <c r="K10" s="4">
        <f t="shared" si="3"/>
        <v>1</v>
      </c>
      <c r="L10" s="4">
        <f t="shared" si="4"/>
        <v>1</v>
      </c>
      <c r="M10" s="4">
        <f t="shared" si="5"/>
        <v>1</v>
      </c>
    </row>
    <row r="11" spans="1:13" x14ac:dyDescent="0.25">
      <c r="A11" s="24" t="s">
        <v>50</v>
      </c>
      <c r="B11" s="18"/>
      <c r="C11" s="11"/>
      <c r="D11" s="11"/>
      <c r="E11" s="19"/>
      <c r="F11" s="4"/>
      <c r="G11" s="4">
        <f t="shared" si="0"/>
        <v>0</v>
      </c>
      <c r="H11" s="4">
        <f t="shared" si="1"/>
        <v>0</v>
      </c>
      <c r="I11" s="4">
        <f t="shared" si="2"/>
        <v>0</v>
      </c>
      <c r="J11" s="4"/>
      <c r="K11" s="4">
        <f t="shared" si="3"/>
        <v>1</v>
      </c>
      <c r="L11" s="4">
        <f t="shared" si="4"/>
        <v>1</v>
      </c>
      <c r="M11" s="4">
        <f t="shared" si="5"/>
        <v>1</v>
      </c>
    </row>
    <row r="12" spans="1:13" x14ac:dyDescent="0.25">
      <c r="A12" s="24" t="s">
        <v>51</v>
      </c>
      <c r="B12" s="18"/>
      <c r="C12" s="11"/>
      <c r="D12" s="11"/>
      <c r="E12" s="19"/>
      <c r="F12" s="4"/>
      <c r="G12" s="4">
        <f t="shared" si="0"/>
        <v>0</v>
      </c>
      <c r="H12" s="4">
        <f t="shared" si="1"/>
        <v>0</v>
      </c>
      <c r="I12" s="4">
        <f t="shared" si="2"/>
        <v>0</v>
      </c>
      <c r="J12" s="4"/>
      <c r="K12" s="4">
        <f t="shared" si="3"/>
        <v>1</v>
      </c>
      <c r="L12" s="4">
        <f t="shared" si="4"/>
        <v>1</v>
      </c>
      <c r="M12" s="4">
        <f t="shared" si="5"/>
        <v>1</v>
      </c>
    </row>
    <row r="13" spans="1:13" x14ac:dyDescent="0.25">
      <c r="A13" s="24" t="s">
        <v>52</v>
      </c>
      <c r="B13" s="18"/>
      <c r="C13" s="10"/>
      <c r="D13" s="10"/>
      <c r="E13" s="19"/>
      <c r="F13" s="4"/>
      <c r="G13" s="4">
        <f t="shared" si="0"/>
        <v>0</v>
      </c>
      <c r="H13" s="4">
        <f t="shared" si="1"/>
        <v>0</v>
      </c>
      <c r="I13" s="4">
        <f t="shared" si="2"/>
        <v>0</v>
      </c>
      <c r="J13" s="4"/>
      <c r="K13" s="4">
        <f t="shared" si="3"/>
        <v>1</v>
      </c>
      <c r="L13" s="4">
        <f t="shared" si="4"/>
        <v>1</v>
      </c>
      <c r="M13" s="4">
        <f t="shared" si="5"/>
        <v>1</v>
      </c>
    </row>
    <row r="14" spans="1:13" x14ac:dyDescent="0.25">
      <c r="A14" s="24" t="s">
        <v>53</v>
      </c>
      <c r="B14" s="18"/>
      <c r="C14" s="10"/>
      <c r="D14" s="10"/>
      <c r="E14" s="19"/>
      <c r="F14" s="4"/>
      <c r="G14" s="4">
        <f t="shared" si="0"/>
        <v>0</v>
      </c>
      <c r="H14" s="4">
        <f t="shared" si="1"/>
        <v>0</v>
      </c>
      <c r="I14" s="4">
        <f t="shared" si="2"/>
        <v>0</v>
      </c>
      <c r="J14" s="4"/>
      <c r="K14" s="4">
        <f t="shared" si="3"/>
        <v>1</v>
      </c>
      <c r="L14" s="4">
        <f t="shared" si="4"/>
        <v>1</v>
      </c>
      <c r="M14" s="4">
        <f t="shared" si="5"/>
        <v>1</v>
      </c>
    </row>
    <row r="15" spans="1:13" x14ac:dyDescent="0.25">
      <c r="A15" s="24" t="s">
        <v>54</v>
      </c>
      <c r="B15" s="18"/>
      <c r="C15" s="10"/>
      <c r="D15" s="10"/>
      <c r="E15" s="19"/>
      <c r="F15" s="4"/>
      <c r="G15" s="4">
        <f t="shared" si="0"/>
        <v>0</v>
      </c>
      <c r="H15" s="4">
        <f t="shared" si="1"/>
        <v>0</v>
      </c>
      <c r="I15" s="4">
        <f t="shared" si="2"/>
        <v>0</v>
      </c>
      <c r="J15" s="4"/>
      <c r="K15" s="4">
        <f t="shared" si="3"/>
        <v>1</v>
      </c>
      <c r="L15" s="4">
        <f t="shared" si="4"/>
        <v>1</v>
      </c>
      <c r="M15" s="4">
        <f t="shared" si="5"/>
        <v>1</v>
      </c>
    </row>
    <row r="16" spans="1:13" x14ac:dyDescent="0.25">
      <c r="A16" s="24" t="s">
        <v>55</v>
      </c>
      <c r="B16" s="18"/>
      <c r="C16" s="10"/>
      <c r="D16" s="10"/>
      <c r="E16" s="19"/>
      <c r="F16" s="4"/>
      <c r="G16" s="4">
        <f t="shared" si="0"/>
        <v>0</v>
      </c>
      <c r="H16" s="4">
        <f t="shared" si="1"/>
        <v>0</v>
      </c>
      <c r="I16" s="4">
        <f t="shared" si="2"/>
        <v>0</v>
      </c>
      <c r="J16" s="4"/>
      <c r="K16" s="4">
        <f t="shared" si="3"/>
        <v>1</v>
      </c>
      <c r="L16" s="4">
        <f t="shared" si="4"/>
        <v>1</v>
      </c>
      <c r="M16" s="4">
        <f t="shared" si="5"/>
        <v>1</v>
      </c>
    </row>
    <row r="17" spans="1:13" x14ac:dyDescent="0.25">
      <c r="A17" s="24" t="s">
        <v>56</v>
      </c>
      <c r="B17" s="18"/>
      <c r="C17" s="10"/>
      <c r="D17" s="10"/>
      <c r="E17" s="19"/>
      <c r="F17" s="4"/>
      <c r="G17" s="4">
        <f t="shared" si="0"/>
        <v>0</v>
      </c>
      <c r="H17" s="4">
        <f t="shared" si="1"/>
        <v>0</v>
      </c>
      <c r="I17" s="4">
        <f t="shared" si="2"/>
        <v>0</v>
      </c>
      <c r="J17" s="4"/>
      <c r="K17" s="4">
        <f t="shared" si="3"/>
        <v>1</v>
      </c>
      <c r="L17" s="4">
        <f t="shared" si="4"/>
        <v>1</v>
      </c>
      <c r="M17" s="4">
        <f t="shared" si="5"/>
        <v>1</v>
      </c>
    </row>
    <row r="18" spans="1:13" x14ac:dyDescent="0.25">
      <c r="A18" s="24" t="s">
        <v>57</v>
      </c>
      <c r="B18" s="18"/>
      <c r="C18" s="10"/>
      <c r="D18" s="10"/>
      <c r="E18" s="19"/>
      <c r="F18" s="4"/>
      <c r="G18" s="4">
        <f t="shared" si="0"/>
        <v>0</v>
      </c>
      <c r="H18" s="4">
        <f t="shared" si="1"/>
        <v>0</v>
      </c>
      <c r="I18" s="4">
        <f t="shared" si="2"/>
        <v>0</v>
      </c>
      <c r="J18" s="4"/>
      <c r="K18" s="4">
        <f t="shared" si="3"/>
        <v>1</v>
      </c>
      <c r="L18" s="4">
        <f t="shared" si="4"/>
        <v>1</v>
      </c>
      <c r="M18" s="4">
        <f t="shared" si="5"/>
        <v>1</v>
      </c>
    </row>
    <row r="19" spans="1:13" x14ac:dyDescent="0.25">
      <c r="A19" s="24" t="s">
        <v>58</v>
      </c>
      <c r="B19" s="18"/>
      <c r="C19" s="11"/>
      <c r="D19" s="11"/>
      <c r="E19" s="19"/>
      <c r="F19" s="4"/>
      <c r="G19" s="4">
        <f t="shared" si="0"/>
        <v>0</v>
      </c>
      <c r="H19" s="4">
        <f t="shared" si="1"/>
        <v>0</v>
      </c>
      <c r="I19" s="4">
        <f t="shared" si="2"/>
        <v>0</v>
      </c>
      <c r="J19" s="4"/>
      <c r="K19" s="4">
        <f t="shared" si="3"/>
        <v>1</v>
      </c>
      <c r="L19" s="4">
        <f t="shared" si="4"/>
        <v>1</v>
      </c>
      <c r="M19" s="4">
        <f t="shared" si="5"/>
        <v>1</v>
      </c>
    </row>
    <row r="20" spans="1:13" x14ac:dyDescent="0.25">
      <c r="A20" s="24" t="s">
        <v>59</v>
      </c>
      <c r="B20" s="18"/>
      <c r="C20" s="11"/>
      <c r="D20" s="11"/>
      <c r="E20" s="19"/>
      <c r="F20" s="4"/>
      <c r="G20" s="4">
        <f t="shared" si="0"/>
        <v>0</v>
      </c>
      <c r="H20" s="4">
        <f t="shared" si="1"/>
        <v>0</v>
      </c>
      <c r="I20" s="4">
        <f t="shared" si="2"/>
        <v>0</v>
      </c>
      <c r="J20" s="4"/>
      <c r="K20" s="4">
        <f t="shared" si="3"/>
        <v>1</v>
      </c>
      <c r="L20" s="4">
        <f t="shared" si="4"/>
        <v>1</v>
      </c>
      <c r="M20" s="4">
        <f t="shared" si="5"/>
        <v>1</v>
      </c>
    </row>
    <row r="21" spans="1:13" x14ac:dyDescent="0.25">
      <c r="A21" s="24" t="s">
        <v>60</v>
      </c>
      <c r="B21" s="18"/>
      <c r="C21" s="11"/>
      <c r="D21" s="11"/>
      <c r="E21" s="19"/>
      <c r="F21" s="4"/>
      <c r="G21" s="4">
        <f t="shared" si="0"/>
        <v>0</v>
      </c>
      <c r="H21" s="4">
        <f t="shared" si="1"/>
        <v>0</v>
      </c>
      <c r="I21" s="4">
        <f t="shared" si="2"/>
        <v>0</v>
      </c>
      <c r="J21" s="4"/>
      <c r="K21" s="4">
        <f t="shared" si="3"/>
        <v>1</v>
      </c>
      <c r="L21" s="4">
        <f t="shared" si="4"/>
        <v>1</v>
      </c>
      <c r="M21" s="4">
        <f t="shared" si="5"/>
        <v>1</v>
      </c>
    </row>
    <row r="22" spans="1:13" ht="16.5" thickBot="1" x14ac:dyDescent="0.3">
      <c r="A22" s="25" t="s">
        <v>61</v>
      </c>
      <c r="B22" s="26"/>
      <c r="C22" s="21"/>
      <c r="D22" s="21"/>
      <c r="E22" s="22"/>
      <c r="F22" s="4"/>
      <c r="G22" s="4">
        <f t="shared" si="0"/>
        <v>0</v>
      </c>
      <c r="H22" s="4">
        <f t="shared" si="1"/>
        <v>0</v>
      </c>
      <c r="I22" s="4">
        <f t="shared" si="2"/>
        <v>0</v>
      </c>
      <c r="J22" s="4"/>
      <c r="K22" s="4">
        <f t="shared" si="3"/>
        <v>1</v>
      </c>
      <c r="L22" s="4">
        <f t="shared" si="4"/>
        <v>1</v>
      </c>
      <c r="M22" s="4">
        <f t="shared" si="5"/>
        <v>1</v>
      </c>
    </row>
    <row r="23" spans="1:1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B24" s="4"/>
      <c r="C24" s="4"/>
      <c r="D24" s="4"/>
      <c r="E24" s="4"/>
      <c r="F24" s="7" t="s">
        <v>14</v>
      </c>
      <c r="G24" s="4">
        <f>MAX(G3:G22)</f>
        <v>0</v>
      </c>
      <c r="H24" s="4">
        <f>MAX(H3:H22)</f>
        <v>0</v>
      </c>
      <c r="I24" s="4">
        <f>MAX(I3:I22)</f>
        <v>0</v>
      </c>
      <c r="J24" s="4"/>
      <c r="K24" s="4"/>
      <c r="L24" s="4"/>
      <c r="M24" s="4"/>
    </row>
    <row r="25" spans="1:13" x14ac:dyDescent="0.25">
      <c r="B25" s="4"/>
      <c r="C25" s="4"/>
      <c r="D25" s="4"/>
      <c r="E25" s="4"/>
      <c r="F25" s="8"/>
      <c r="G25" s="4"/>
      <c r="H25" s="4"/>
      <c r="I25" s="4"/>
      <c r="J25" s="4"/>
      <c r="K25" s="4"/>
      <c r="L25" s="4"/>
      <c r="M25" s="4"/>
    </row>
    <row r="26" spans="1:1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B27" s="28" t="s">
        <v>35</v>
      </c>
      <c r="C27" s="28"/>
      <c r="D27" s="28"/>
      <c r="E27" s="4"/>
      <c r="F27" s="28" t="s">
        <v>36</v>
      </c>
      <c r="G27" s="28"/>
      <c r="H27" s="28"/>
      <c r="I27" s="4"/>
      <c r="J27" s="28" t="s">
        <v>37</v>
      </c>
      <c r="K27" s="28"/>
      <c r="L27" s="28"/>
      <c r="M27" s="4"/>
    </row>
    <row r="28" spans="1:13" x14ac:dyDescent="0.25">
      <c r="B28" s="9" t="s">
        <v>10</v>
      </c>
      <c r="C28" s="9" t="s">
        <v>11</v>
      </c>
      <c r="D28" s="9" t="s">
        <v>12</v>
      </c>
      <c r="E28" s="4"/>
      <c r="F28" s="9" t="s">
        <v>10</v>
      </c>
      <c r="G28" s="9" t="s">
        <v>11</v>
      </c>
      <c r="H28" s="9" t="s">
        <v>12</v>
      </c>
      <c r="I28" s="4"/>
      <c r="J28" s="9" t="s">
        <v>10</v>
      </c>
      <c r="K28" s="9" t="s">
        <v>11</v>
      </c>
      <c r="L28" s="9" t="s">
        <v>12</v>
      </c>
      <c r="M28" s="4"/>
    </row>
    <row r="29" spans="1:13" x14ac:dyDescent="0.25">
      <c r="A29" t="s">
        <v>62</v>
      </c>
      <c r="B29" s="4">
        <f>LOG((K13/K3),2)</f>
        <v>0</v>
      </c>
      <c r="C29" s="4">
        <f t="shared" ref="C29:D38" si="6">LOG((L13/L3),2)</f>
        <v>0</v>
      </c>
      <c r="D29" s="4">
        <f t="shared" si="6"/>
        <v>0</v>
      </c>
      <c r="E29" s="4"/>
      <c r="F29" s="4">
        <f>B29*(SIGN(B29))</f>
        <v>0</v>
      </c>
      <c r="G29" s="4">
        <f t="shared" ref="G29:H38" si="7">C29*(SIGN(C29))</f>
        <v>0</v>
      </c>
      <c r="H29" s="4">
        <f t="shared" si="7"/>
        <v>0</v>
      </c>
      <c r="I29" s="4"/>
      <c r="J29" s="4">
        <f>(2^F29)*SIGN(B29)</f>
        <v>0</v>
      </c>
      <c r="K29" s="4">
        <f t="shared" ref="K29:L38" si="8">(2^G29)*SIGN(C29)</f>
        <v>0</v>
      </c>
      <c r="L29" s="4">
        <f t="shared" si="8"/>
        <v>0</v>
      </c>
      <c r="M29" s="4"/>
    </row>
    <row r="30" spans="1:13" x14ac:dyDescent="0.25">
      <c r="A30" t="s">
        <v>63</v>
      </c>
      <c r="B30" s="4">
        <f t="shared" ref="B30:B38" si="9">LOG((K14/K4),2)</f>
        <v>0</v>
      </c>
      <c r="C30" s="4">
        <f t="shared" si="6"/>
        <v>0</v>
      </c>
      <c r="D30" s="4">
        <f t="shared" si="6"/>
        <v>0</v>
      </c>
      <c r="E30" s="4"/>
      <c r="F30" s="4">
        <f t="shared" ref="F30:F38" si="10">B30*(SIGN(B30))</f>
        <v>0</v>
      </c>
      <c r="G30" s="4">
        <f t="shared" si="7"/>
        <v>0</v>
      </c>
      <c r="H30" s="4">
        <f t="shared" si="7"/>
        <v>0</v>
      </c>
      <c r="I30" s="4"/>
      <c r="J30" s="4">
        <f t="shared" ref="J30:J38" si="11">(2^F30)*SIGN(B30)</f>
        <v>0</v>
      </c>
      <c r="K30" s="4">
        <f t="shared" si="8"/>
        <v>0</v>
      </c>
      <c r="L30" s="4">
        <f t="shared" si="8"/>
        <v>0</v>
      </c>
      <c r="M30" s="4"/>
    </row>
    <row r="31" spans="1:13" x14ac:dyDescent="0.25">
      <c r="A31" t="s">
        <v>64</v>
      </c>
      <c r="B31" s="4">
        <f t="shared" si="9"/>
        <v>0</v>
      </c>
      <c r="C31" s="4">
        <f t="shared" si="6"/>
        <v>0</v>
      </c>
      <c r="D31" s="4">
        <f t="shared" si="6"/>
        <v>0</v>
      </c>
      <c r="E31" s="4"/>
      <c r="F31" s="4">
        <f t="shared" si="10"/>
        <v>0</v>
      </c>
      <c r="G31" s="4">
        <f t="shared" si="7"/>
        <v>0</v>
      </c>
      <c r="H31" s="4">
        <f t="shared" si="7"/>
        <v>0</v>
      </c>
      <c r="I31" s="4"/>
      <c r="J31" s="4">
        <f t="shared" si="11"/>
        <v>0</v>
      </c>
      <c r="K31" s="4">
        <f t="shared" si="8"/>
        <v>0</v>
      </c>
      <c r="L31" s="4">
        <f t="shared" si="8"/>
        <v>0</v>
      </c>
      <c r="M31" s="4"/>
    </row>
    <row r="32" spans="1:13" x14ac:dyDescent="0.25">
      <c r="A32" t="s">
        <v>65</v>
      </c>
      <c r="B32" s="4">
        <f t="shared" si="9"/>
        <v>0</v>
      </c>
      <c r="C32" s="4">
        <f t="shared" si="6"/>
        <v>0</v>
      </c>
      <c r="D32" s="4">
        <f t="shared" si="6"/>
        <v>0</v>
      </c>
      <c r="E32" s="4"/>
      <c r="F32" s="4">
        <f t="shared" si="10"/>
        <v>0</v>
      </c>
      <c r="G32" s="4">
        <f t="shared" si="7"/>
        <v>0</v>
      </c>
      <c r="H32" s="4">
        <f t="shared" si="7"/>
        <v>0</v>
      </c>
      <c r="I32" s="4"/>
      <c r="J32" s="4">
        <f t="shared" si="11"/>
        <v>0</v>
      </c>
      <c r="K32" s="4">
        <f t="shared" si="8"/>
        <v>0</v>
      </c>
      <c r="L32" s="4">
        <f t="shared" si="8"/>
        <v>0</v>
      </c>
      <c r="M32" s="4"/>
    </row>
    <row r="33" spans="1:13" x14ac:dyDescent="0.25">
      <c r="A33" t="s">
        <v>66</v>
      </c>
      <c r="B33" s="4">
        <f t="shared" si="9"/>
        <v>0</v>
      </c>
      <c r="C33" s="4">
        <f t="shared" si="6"/>
        <v>0</v>
      </c>
      <c r="D33" s="4">
        <f t="shared" si="6"/>
        <v>0</v>
      </c>
      <c r="E33" s="4"/>
      <c r="F33" s="4">
        <f t="shared" si="10"/>
        <v>0</v>
      </c>
      <c r="G33" s="4">
        <f t="shared" si="7"/>
        <v>0</v>
      </c>
      <c r="H33" s="4">
        <f t="shared" si="7"/>
        <v>0</v>
      </c>
      <c r="I33" s="4"/>
      <c r="J33" s="4">
        <f t="shared" si="11"/>
        <v>0</v>
      </c>
      <c r="K33" s="4">
        <f t="shared" si="8"/>
        <v>0</v>
      </c>
      <c r="L33" s="4">
        <f t="shared" si="8"/>
        <v>0</v>
      </c>
      <c r="M33" s="4"/>
    </row>
    <row r="34" spans="1:13" x14ac:dyDescent="0.25">
      <c r="A34" t="s">
        <v>67</v>
      </c>
      <c r="B34" s="4">
        <f t="shared" si="9"/>
        <v>0</v>
      </c>
      <c r="C34" s="4">
        <f t="shared" si="6"/>
        <v>0</v>
      </c>
      <c r="D34" s="4">
        <f t="shared" si="6"/>
        <v>0</v>
      </c>
      <c r="E34" s="4"/>
      <c r="F34" s="4">
        <f t="shared" si="10"/>
        <v>0</v>
      </c>
      <c r="G34" s="4">
        <f t="shared" si="7"/>
        <v>0</v>
      </c>
      <c r="H34" s="4">
        <f t="shared" si="7"/>
        <v>0</v>
      </c>
      <c r="I34" s="4"/>
      <c r="J34" s="4">
        <f t="shared" si="11"/>
        <v>0</v>
      </c>
      <c r="K34" s="4">
        <f t="shared" si="8"/>
        <v>0</v>
      </c>
      <c r="L34" s="4">
        <f t="shared" si="8"/>
        <v>0</v>
      </c>
      <c r="M34" s="4"/>
    </row>
    <row r="35" spans="1:13" x14ac:dyDescent="0.25">
      <c r="A35" t="s">
        <v>68</v>
      </c>
      <c r="B35" s="4">
        <f t="shared" si="9"/>
        <v>0</v>
      </c>
      <c r="C35" s="4">
        <f t="shared" si="6"/>
        <v>0</v>
      </c>
      <c r="D35" s="4">
        <f t="shared" si="6"/>
        <v>0</v>
      </c>
      <c r="E35" s="4"/>
      <c r="F35" s="4">
        <f t="shared" si="10"/>
        <v>0</v>
      </c>
      <c r="G35" s="4">
        <f t="shared" si="7"/>
        <v>0</v>
      </c>
      <c r="H35" s="4">
        <f t="shared" si="7"/>
        <v>0</v>
      </c>
      <c r="I35" s="4"/>
      <c r="J35" s="4">
        <f t="shared" si="11"/>
        <v>0</v>
      </c>
      <c r="K35" s="4">
        <f t="shared" si="8"/>
        <v>0</v>
      </c>
      <c r="L35" s="4">
        <f t="shared" si="8"/>
        <v>0</v>
      </c>
      <c r="M35" s="4"/>
    </row>
    <row r="36" spans="1:13" x14ac:dyDescent="0.25">
      <c r="A36" t="s">
        <v>69</v>
      </c>
      <c r="B36" s="4">
        <f t="shared" si="9"/>
        <v>0</v>
      </c>
      <c r="C36" s="4">
        <f t="shared" si="6"/>
        <v>0</v>
      </c>
      <c r="D36" s="4">
        <f t="shared" si="6"/>
        <v>0</v>
      </c>
      <c r="E36" s="4"/>
      <c r="F36" s="4">
        <f t="shared" si="10"/>
        <v>0</v>
      </c>
      <c r="G36" s="4">
        <f t="shared" si="7"/>
        <v>0</v>
      </c>
      <c r="H36" s="4">
        <f t="shared" si="7"/>
        <v>0</v>
      </c>
      <c r="I36" s="4"/>
      <c r="J36" s="4">
        <f t="shared" si="11"/>
        <v>0</v>
      </c>
      <c r="K36" s="4">
        <f t="shared" si="8"/>
        <v>0</v>
      </c>
      <c r="L36" s="4">
        <f t="shared" si="8"/>
        <v>0</v>
      </c>
      <c r="M36" s="4"/>
    </row>
    <row r="37" spans="1:13" x14ac:dyDescent="0.25">
      <c r="A37" t="s">
        <v>70</v>
      </c>
      <c r="B37" s="4">
        <f t="shared" si="9"/>
        <v>0</v>
      </c>
      <c r="C37" s="4">
        <f t="shared" si="6"/>
        <v>0</v>
      </c>
      <c r="D37" s="4">
        <f t="shared" si="6"/>
        <v>0</v>
      </c>
      <c r="E37" s="4"/>
      <c r="F37" s="4">
        <f t="shared" si="10"/>
        <v>0</v>
      </c>
      <c r="G37" s="4">
        <f t="shared" si="7"/>
        <v>0</v>
      </c>
      <c r="H37" s="4">
        <f t="shared" si="7"/>
        <v>0</v>
      </c>
      <c r="I37" s="4"/>
      <c r="J37" s="4">
        <f t="shared" si="11"/>
        <v>0</v>
      </c>
      <c r="K37" s="4">
        <f t="shared" si="8"/>
        <v>0</v>
      </c>
      <c r="L37" s="4">
        <f t="shared" si="8"/>
        <v>0</v>
      </c>
      <c r="M37" s="4"/>
    </row>
    <row r="38" spans="1:13" x14ac:dyDescent="0.25">
      <c r="A38" t="s">
        <v>71</v>
      </c>
      <c r="B38" s="4">
        <f t="shared" si="9"/>
        <v>0</v>
      </c>
      <c r="C38" s="4">
        <f t="shared" si="6"/>
        <v>0</v>
      </c>
      <c r="D38" s="4">
        <f t="shared" si="6"/>
        <v>0</v>
      </c>
      <c r="E38" s="4"/>
      <c r="F38" s="4">
        <f t="shared" si="10"/>
        <v>0</v>
      </c>
      <c r="G38" s="4">
        <f t="shared" si="7"/>
        <v>0</v>
      </c>
      <c r="H38" s="4">
        <f t="shared" si="7"/>
        <v>0</v>
      </c>
      <c r="I38" s="4"/>
      <c r="J38" s="4">
        <f t="shared" si="11"/>
        <v>0</v>
      </c>
      <c r="K38" s="4">
        <f t="shared" si="8"/>
        <v>0</v>
      </c>
      <c r="L38" s="4">
        <f t="shared" si="8"/>
        <v>0</v>
      </c>
      <c r="M38" s="4"/>
    </row>
    <row r="41" spans="1:13" x14ac:dyDescent="0.25">
      <c r="B41" s="29" t="s">
        <v>38</v>
      </c>
      <c r="C41" s="29"/>
      <c r="D41" s="29"/>
    </row>
    <row r="42" spans="1:13" x14ac:dyDescent="0.25">
      <c r="B42" s="1" t="s">
        <v>10</v>
      </c>
      <c r="C42" s="1" t="s">
        <v>11</v>
      </c>
      <c r="D42" s="1" t="s">
        <v>12</v>
      </c>
      <c r="E42" s="5" t="s">
        <v>39</v>
      </c>
      <c r="I42" s="3"/>
      <c r="J42" s="3"/>
      <c r="K42" s="3"/>
      <c r="L42" s="3"/>
    </row>
    <row r="43" spans="1:13" x14ac:dyDescent="0.25">
      <c r="A43" t="s">
        <v>62</v>
      </c>
      <c r="B43">
        <f>IF(J29&gt;0,4,0)</f>
        <v>0</v>
      </c>
      <c r="C43">
        <f>IF(K29&gt;0,1.4,0)</f>
        <v>0</v>
      </c>
      <c r="D43">
        <f>IF(L29&gt;0,1.7,0)</f>
        <v>0</v>
      </c>
      <c r="E43">
        <f>SUM(B43:D43)</f>
        <v>0</v>
      </c>
      <c r="I43" s="3"/>
      <c r="J43" s="3"/>
      <c r="K43" s="3"/>
      <c r="L43" s="3"/>
    </row>
    <row r="44" spans="1:13" x14ac:dyDescent="0.25">
      <c r="A44" t="s">
        <v>63</v>
      </c>
      <c r="B44">
        <f t="shared" ref="B44:B52" si="12">IF(J30&gt;0,4,0)</f>
        <v>0</v>
      </c>
      <c r="C44">
        <f t="shared" ref="C44:C52" si="13">IF(K30&gt;0,1.4,0)</f>
        <v>0</v>
      </c>
      <c r="D44">
        <f t="shared" ref="D44:D52" si="14">IF(L30&gt;0,1.7,0)</f>
        <v>0</v>
      </c>
      <c r="E44">
        <f t="shared" ref="E44:E52" si="15">SUM(B44:D44)</f>
        <v>0</v>
      </c>
      <c r="I44" s="3"/>
      <c r="J44" s="3"/>
      <c r="K44" s="3"/>
      <c r="L44" s="3"/>
    </row>
    <row r="45" spans="1:13" x14ac:dyDescent="0.25">
      <c r="A45" t="s">
        <v>64</v>
      </c>
      <c r="B45">
        <f t="shared" si="12"/>
        <v>0</v>
      </c>
      <c r="C45">
        <f t="shared" si="13"/>
        <v>0</v>
      </c>
      <c r="D45">
        <f t="shared" si="14"/>
        <v>0</v>
      </c>
      <c r="E45">
        <f t="shared" si="15"/>
        <v>0</v>
      </c>
      <c r="I45" s="3"/>
      <c r="J45" s="3"/>
      <c r="K45" s="3"/>
      <c r="L45" s="3"/>
    </row>
    <row r="46" spans="1:13" x14ac:dyDescent="0.25">
      <c r="A46" t="s">
        <v>65</v>
      </c>
      <c r="B46">
        <f t="shared" si="12"/>
        <v>0</v>
      </c>
      <c r="C46">
        <f t="shared" si="13"/>
        <v>0</v>
      </c>
      <c r="D46">
        <f t="shared" si="14"/>
        <v>0</v>
      </c>
      <c r="E46">
        <f t="shared" si="15"/>
        <v>0</v>
      </c>
      <c r="I46" s="3"/>
      <c r="J46" s="3"/>
      <c r="K46" s="3"/>
      <c r="L46" s="3"/>
    </row>
    <row r="47" spans="1:13" x14ac:dyDescent="0.25">
      <c r="A47" t="s">
        <v>66</v>
      </c>
      <c r="B47">
        <f t="shared" si="12"/>
        <v>0</v>
      </c>
      <c r="C47">
        <f t="shared" si="13"/>
        <v>0</v>
      </c>
      <c r="D47">
        <f t="shared" si="14"/>
        <v>0</v>
      </c>
      <c r="E47">
        <f t="shared" si="15"/>
        <v>0</v>
      </c>
      <c r="I47" s="3"/>
      <c r="J47" s="3"/>
      <c r="K47" s="3"/>
      <c r="L47" s="3"/>
    </row>
    <row r="48" spans="1:13" x14ac:dyDescent="0.25">
      <c r="A48" t="s">
        <v>67</v>
      </c>
      <c r="B48">
        <f t="shared" si="12"/>
        <v>0</v>
      </c>
      <c r="C48">
        <f t="shared" si="13"/>
        <v>0</v>
      </c>
      <c r="D48">
        <f t="shared" si="14"/>
        <v>0</v>
      </c>
      <c r="E48">
        <f t="shared" si="15"/>
        <v>0</v>
      </c>
      <c r="I48" s="3"/>
      <c r="J48" s="3"/>
      <c r="K48" s="3"/>
      <c r="L48" s="3"/>
    </row>
    <row r="49" spans="1:12" x14ac:dyDescent="0.25">
      <c r="A49" t="s">
        <v>68</v>
      </c>
      <c r="B49">
        <f t="shared" si="12"/>
        <v>0</v>
      </c>
      <c r="C49">
        <f t="shared" si="13"/>
        <v>0</v>
      </c>
      <c r="D49">
        <f t="shared" si="14"/>
        <v>0</v>
      </c>
      <c r="E49">
        <f t="shared" si="15"/>
        <v>0</v>
      </c>
      <c r="I49" s="3"/>
      <c r="J49" s="3"/>
      <c r="K49" s="3"/>
      <c r="L49" s="3"/>
    </row>
    <row r="50" spans="1:12" x14ac:dyDescent="0.25">
      <c r="A50" t="s">
        <v>69</v>
      </c>
      <c r="B50">
        <f t="shared" si="12"/>
        <v>0</v>
      </c>
      <c r="C50">
        <f t="shared" si="13"/>
        <v>0</v>
      </c>
      <c r="D50">
        <f t="shared" si="14"/>
        <v>0</v>
      </c>
      <c r="E50">
        <f t="shared" si="15"/>
        <v>0</v>
      </c>
      <c r="I50" s="3"/>
      <c r="J50" s="3"/>
      <c r="K50" s="3"/>
      <c r="L50" s="3"/>
    </row>
    <row r="51" spans="1:12" x14ac:dyDescent="0.25">
      <c r="A51" t="s">
        <v>70</v>
      </c>
      <c r="B51">
        <f t="shared" si="12"/>
        <v>0</v>
      </c>
      <c r="C51">
        <f t="shared" si="13"/>
        <v>0</v>
      </c>
      <c r="D51">
        <f t="shared" si="14"/>
        <v>0</v>
      </c>
      <c r="E51">
        <f t="shared" si="15"/>
        <v>0</v>
      </c>
      <c r="I51" s="3"/>
      <c r="J51" s="3"/>
      <c r="K51" s="3"/>
      <c r="L51" s="3"/>
    </row>
    <row r="52" spans="1:12" x14ac:dyDescent="0.25">
      <c r="A52" t="s">
        <v>71</v>
      </c>
      <c r="B52">
        <f t="shared" si="12"/>
        <v>0</v>
      </c>
      <c r="C52">
        <f t="shared" si="13"/>
        <v>0</v>
      </c>
      <c r="D52">
        <f t="shared" si="14"/>
        <v>0</v>
      </c>
      <c r="E52">
        <f t="shared" si="15"/>
        <v>0</v>
      </c>
      <c r="I52" s="3"/>
      <c r="J52" s="3"/>
      <c r="K52" s="3"/>
      <c r="L52" s="3"/>
    </row>
    <row r="53" spans="1:12" x14ac:dyDescent="0.25">
      <c r="I53" s="3"/>
      <c r="J53" s="3"/>
      <c r="K53" s="3"/>
      <c r="L53" s="3"/>
    </row>
    <row r="55" spans="1:12" x14ac:dyDescent="0.25">
      <c r="A55" s="30" t="s">
        <v>40</v>
      </c>
      <c r="B55" s="30"/>
      <c r="C55" s="6" t="s">
        <v>42</v>
      </c>
    </row>
    <row r="56" spans="1:12" x14ac:dyDescent="0.25">
      <c r="A56" t="s">
        <v>62</v>
      </c>
      <c r="B56" s="2" t="str">
        <f>IF(E43&gt;3.55,"Resistente","Susceptible")</f>
        <v>Susceptible</v>
      </c>
      <c r="C56">
        <f>IF(B56="Susceptible",0.1,0)</f>
        <v>0.1</v>
      </c>
    </row>
    <row r="57" spans="1:12" x14ac:dyDescent="0.25">
      <c r="A57" t="s">
        <v>63</v>
      </c>
      <c r="B57" s="2" t="str">
        <f t="shared" ref="B57:B65" si="16">IF(E44&gt;3.55,"Resistente","Susceptible")</f>
        <v>Susceptible</v>
      </c>
      <c r="C57">
        <f t="shared" ref="C57:C65" si="17">IF(B57="Susceptible",0.1,0)</f>
        <v>0.1</v>
      </c>
    </row>
    <row r="58" spans="1:12" x14ac:dyDescent="0.25">
      <c r="A58" t="s">
        <v>64</v>
      </c>
      <c r="B58" s="2" t="str">
        <f t="shared" si="16"/>
        <v>Susceptible</v>
      </c>
      <c r="C58">
        <f t="shared" si="17"/>
        <v>0.1</v>
      </c>
    </row>
    <row r="59" spans="1:12" x14ac:dyDescent="0.25">
      <c r="A59" t="s">
        <v>65</v>
      </c>
      <c r="B59" s="2" t="str">
        <f t="shared" si="16"/>
        <v>Susceptible</v>
      </c>
      <c r="C59">
        <f t="shared" si="17"/>
        <v>0.1</v>
      </c>
    </row>
    <row r="60" spans="1:12" x14ac:dyDescent="0.25">
      <c r="A60" t="s">
        <v>66</v>
      </c>
      <c r="B60" s="2" t="str">
        <f t="shared" si="16"/>
        <v>Susceptible</v>
      </c>
      <c r="C60">
        <f t="shared" si="17"/>
        <v>0.1</v>
      </c>
    </row>
    <row r="61" spans="1:12" x14ac:dyDescent="0.25">
      <c r="A61" t="s">
        <v>67</v>
      </c>
      <c r="B61" s="2" t="str">
        <f t="shared" si="16"/>
        <v>Susceptible</v>
      </c>
      <c r="C61">
        <f t="shared" si="17"/>
        <v>0.1</v>
      </c>
    </row>
    <row r="62" spans="1:12" x14ac:dyDescent="0.25">
      <c r="A62" t="s">
        <v>68</v>
      </c>
      <c r="B62" s="2" t="str">
        <f t="shared" si="16"/>
        <v>Susceptible</v>
      </c>
      <c r="C62">
        <f t="shared" si="17"/>
        <v>0.1</v>
      </c>
    </row>
    <row r="63" spans="1:12" x14ac:dyDescent="0.25">
      <c r="A63" t="s">
        <v>69</v>
      </c>
      <c r="B63" s="2" t="str">
        <f t="shared" si="16"/>
        <v>Susceptible</v>
      </c>
      <c r="C63">
        <f t="shared" si="17"/>
        <v>0.1</v>
      </c>
    </row>
    <row r="64" spans="1:12" x14ac:dyDescent="0.25">
      <c r="A64" t="s">
        <v>70</v>
      </c>
      <c r="B64" s="2" t="str">
        <f t="shared" si="16"/>
        <v>Susceptible</v>
      </c>
      <c r="C64">
        <f t="shared" si="17"/>
        <v>0.1</v>
      </c>
    </row>
    <row r="65" spans="1:3" x14ac:dyDescent="0.25">
      <c r="A65" t="s">
        <v>71</v>
      </c>
      <c r="B65" s="2" t="str">
        <f t="shared" si="16"/>
        <v>Susceptible</v>
      </c>
      <c r="C65">
        <f t="shared" si="17"/>
        <v>0.1</v>
      </c>
    </row>
    <row r="66" spans="1:3" ht="16.5" thickBot="1" x14ac:dyDescent="0.3"/>
    <row r="67" spans="1:3" x14ac:dyDescent="0.25">
      <c r="A67" s="31" t="s">
        <v>41</v>
      </c>
      <c r="B67" s="33">
        <f>SUM(C56:C65)</f>
        <v>0.99999999999999989</v>
      </c>
    </row>
    <row r="68" spans="1:3" ht="16.5" thickBot="1" x14ac:dyDescent="0.3">
      <c r="A68" s="32"/>
      <c r="B68" s="34"/>
    </row>
  </sheetData>
  <mergeCells count="10">
    <mergeCell ref="G1:I1"/>
    <mergeCell ref="K1:M1"/>
    <mergeCell ref="B27:D27"/>
    <mergeCell ref="F27:H27"/>
    <mergeCell ref="J27:L27"/>
    <mergeCell ref="B41:D41"/>
    <mergeCell ref="A55:B55"/>
    <mergeCell ref="A67:A68"/>
    <mergeCell ref="B67:B68"/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2B16-DA4B-4440-B16C-58D4508DBF2A}">
  <dimension ref="A1:M68"/>
  <sheetViews>
    <sheetView workbookViewId="0">
      <selection sqref="A1:M68"/>
    </sheetView>
  </sheetViews>
  <sheetFormatPr baseColWidth="10" defaultRowHeight="15.75" x14ac:dyDescent="0.25"/>
  <cols>
    <col min="1" max="1" width="13.875" bestFit="1" customWidth="1"/>
    <col min="2" max="11" width="11.125" bestFit="1" customWidth="1"/>
    <col min="12" max="12" width="15.625" bestFit="1" customWidth="1"/>
    <col min="13" max="13" width="16.875" bestFit="1" customWidth="1"/>
  </cols>
  <sheetData>
    <row r="1" spans="1:13" ht="16.5" thickBot="1" x14ac:dyDescent="0.3">
      <c r="B1" s="35" t="s">
        <v>75</v>
      </c>
      <c r="C1" s="35"/>
      <c r="D1" s="35"/>
      <c r="E1" s="35"/>
      <c r="G1" s="28" t="s">
        <v>73</v>
      </c>
      <c r="H1" s="28"/>
      <c r="I1" s="28"/>
      <c r="K1" s="28" t="s">
        <v>74</v>
      </c>
      <c r="L1" s="28"/>
      <c r="M1" s="28"/>
    </row>
    <row r="2" spans="1:13" ht="16.5" thickBot="1" x14ac:dyDescent="0.3">
      <c r="B2" s="12" t="s">
        <v>10</v>
      </c>
      <c r="C2" s="13" t="s">
        <v>11</v>
      </c>
      <c r="D2" s="13" t="s">
        <v>12</v>
      </c>
      <c r="E2" s="14" t="s">
        <v>13</v>
      </c>
      <c r="G2" s="1" t="s">
        <v>10</v>
      </c>
      <c r="H2" s="1" t="s">
        <v>11</v>
      </c>
      <c r="I2" s="1" t="s">
        <v>12</v>
      </c>
      <c r="K2" s="1" t="s">
        <v>10</v>
      </c>
      <c r="L2" s="1" t="s">
        <v>11</v>
      </c>
      <c r="M2" s="1" t="s">
        <v>12</v>
      </c>
    </row>
    <row r="3" spans="1:13" x14ac:dyDescent="0.25">
      <c r="A3" s="23" t="s">
        <v>72</v>
      </c>
      <c r="B3" s="15"/>
      <c r="C3" s="16"/>
      <c r="D3" s="16"/>
      <c r="E3" s="17"/>
      <c r="F3" s="4"/>
      <c r="G3" s="4">
        <f t="shared" ref="G3:G4" si="0">B3-E3</f>
        <v>0</v>
      </c>
      <c r="H3" s="4">
        <f>C3-E3</f>
        <v>0</v>
      </c>
      <c r="I3" s="4">
        <f>D3-E3</f>
        <v>0</v>
      </c>
      <c r="J3" s="4"/>
      <c r="K3" s="4">
        <f>2^-(G3-$G$24)</f>
        <v>1</v>
      </c>
      <c r="L3" s="4">
        <f>2^-(H3-$H$24)</f>
        <v>1</v>
      </c>
      <c r="M3" s="4">
        <f>2^-(I3-$I$24)</f>
        <v>1</v>
      </c>
    </row>
    <row r="4" spans="1:13" x14ac:dyDescent="0.25">
      <c r="A4" s="24" t="s">
        <v>43</v>
      </c>
      <c r="B4" s="18"/>
      <c r="C4" s="10"/>
      <c r="D4" s="10"/>
      <c r="E4" s="19"/>
      <c r="F4" s="4"/>
      <c r="G4" s="4">
        <f t="shared" si="0"/>
        <v>0</v>
      </c>
      <c r="H4" s="4">
        <f t="shared" ref="H4:H22" si="1">C4-E4</f>
        <v>0</v>
      </c>
      <c r="I4" s="4">
        <f t="shared" ref="I4:I22" si="2">D4-E4</f>
        <v>0</v>
      </c>
      <c r="J4" s="4"/>
      <c r="K4" s="4">
        <f t="shared" ref="K4:K22" si="3">2^-(G4-$G$24)</f>
        <v>1</v>
      </c>
      <c r="L4" s="4">
        <f t="shared" ref="L4:L22" si="4">2^-(H4-$H$24)</f>
        <v>1</v>
      </c>
      <c r="M4" s="4">
        <f t="shared" ref="M4:M22" si="5">2^-(I4-$I$24)</f>
        <v>1</v>
      </c>
    </row>
    <row r="5" spans="1:13" x14ac:dyDescent="0.25">
      <c r="A5" s="24" t="s">
        <v>44</v>
      </c>
      <c r="B5" s="18"/>
      <c r="C5" s="10"/>
      <c r="D5" s="10"/>
      <c r="E5" s="19"/>
      <c r="F5" s="4"/>
      <c r="G5" s="4">
        <f t="shared" ref="G5:G22" si="6">B5-E5</f>
        <v>0</v>
      </c>
      <c r="H5" s="4">
        <f t="shared" si="1"/>
        <v>0</v>
      </c>
      <c r="I5" s="4">
        <f t="shared" si="2"/>
        <v>0</v>
      </c>
      <c r="J5" s="4"/>
      <c r="K5" s="4">
        <f t="shared" si="3"/>
        <v>1</v>
      </c>
      <c r="L5" s="4">
        <f t="shared" si="4"/>
        <v>1</v>
      </c>
      <c r="M5" s="4">
        <f t="shared" si="5"/>
        <v>1</v>
      </c>
    </row>
    <row r="6" spans="1:13" x14ac:dyDescent="0.25">
      <c r="A6" s="24" t="s">
        <v>45</v>
      </c>
      <c r="B6" s="18"/>
      <c r="C6" s="10"/>
      <c r="D6" s="10"/>
      <c r="E6" s="19"/>
      <c r="F6" s="4"/>
      <c r="G6" s="4">
        <f t="shared" si="6"/>
        <v>0</v>
      </c>
      <c r="H6" s="4">
        <f t="shared" si="1"/>
        <v>0</v>
      </c>
      <c r="I6" s="4">
        <f t="shared" si="2"/>
        <v>0</v>
      </c>
      <c r="J6" s="4"/>
      <c r="K6" s="4">
        <f t="shared" si="3"/>
        <v>1</v>
      </c>
      <c r="L6" s="4">
        <f t="shared" si="4"/>
        <v>1</v>
      </c>
      <c r="M6" s="4">
        <f t="shared" si="5"/>
        <v>1</v>
      </c>
    </row>
    <row r="7" spans="1:13" x14ac:dyDescent="0.25">
      <c r="A7" s="24" t="s">
        <v>46</v>
      </c>
      <c r="B7" s="18"/>
      <c r="C7" s="10"/>
      <c r="D7" s="10"/>
      <c r="E7" s="19"/>
      <c r="F7" s="4"/>
      <c r="G7" s="4">
        <f t="shared" si="6"/>
        <v>0</v>
      </c>
      <c r="H7" s="4">
        <f t="shared" si="1"/>
        <v>0</v>
      </c>
      <c r="I7" s="4">
        <f t="shared" si="2"/>
        <v>0</v>
      </c>
      <c r="J7" s="4"/>
      <c r="K7" s="4">
        <f t="shared" si="3"/>
        <v>1</v>
      </c>
      <c r="L7" s="4">
        <f t="shared" si="4"/>
        <v>1</v>
      </c>
      <c r="M7" s="4">
        <f t="shared" si="5"/>
        <v>1</v>
      </c>
    </row>
    <row r="8" spans="1:13" x14ac:dyDescent="0.25">
      <c r="A8" s="24" t="s">
        <v>47</v>
      </c>
      <c r="B8" s="18"/>
      <c r="C8" s="10"/>
      <c r="D8" s="10"/>
      <c r="E8" s="19"/>
      <c r="F8" s="4"/>
      <c r="G8" s="4">
        <f t="shared" si="6"/>
        <v>0</v>
      </c>
      <c r="H8" s="4">
        <f t="shared" si="1"/>
        <v>0</v>
      </c>
      <c r="I8" s="4">
        <f t="shared" si="2"/>
        <v>0</v>
      </c>
      <c r="J8" s="4"/>
      <c r="K8" s="4">
        <f t="shared" si="3"/>
        <v>1</v>
      </c>
      <c r="L8" s="4">
        <f t="shared" si="4"/>
        <v>1</v>
      </c>
      <c r="M8" s="4">
        <f t="shared" si="5"/>
        <v>1</v>
      </c>
    </row>
    <row r="9" spans="1:13" x14ac:dyDescent="0.25">
      <c r="A9" s="24" t="s">
        <v>48</v>
      </c>
      <c r="B9" s="18"/>
      <c r="C9" s="11"/>
      <c r="D9" s="11"/>
      <c r="E9" s="19"/>
      <c r="F9" s="4"/>
      <c r="G9" s="4">
        <f t="shared" si="6"/>
        <v>0</v>
      </c>
      <c r="H9" s="4">
        <f t="shared" si="1"/>
        <v>0</v>
      </c>
      <c r="I9" s="4">
        <f t="shared" si="2"/>
        <v>0</v>
      </c>
      <c r="J9" s="4"/>
      <c r="K9" s="4">
        <f t="shared" si="3"/>
        <v>1</v>
      </c>
      <c r="L9" s="4">
        <f t="shared" si="4"/>
        <v>1</v>
      </c>
      <c r="M9" s="4">
        <f t="shared" si="5"/>
        <v>1</v>
      </c>
    </row>
    <row r="10" spans="1:13" x14ac:dyDescent="0.25">
      <c r="A10" s="24" t="s">
        <v>49</v>
      </c>
      <c r="B10" s="18"/>
      <c r="C10" s="11"/>
      <c r="D10" s="11"/>
      <c r="E10" s="19"/>
      <c r="F10" s="4"/>
      <c r="G10" s="4">
        <f t="shared" si="6"/>
        <v>0</v>
      </c>
      <c r="H10" s="4">
        <f t="shared" si="1"/>
        <v>0</v>
      </c>
      <c r="I10" s="4">
        <f t="shared" si="2"/>
        <v>0</v>
      </c>
      <c r="J10" s="4"/>
      <c r="K10" s="4">
        <f t="shared" si="3"/>
        <v>1</v>
      </c>
      <c r="L10" s="4">
        <f t="shared" si="4"/>
        <v>1</v>
      </c>
      <c r="M10" s="4">
        <f t="shared" si="5"/>
        <v>1</v>
      </c>
    </row>
    <row r="11" spans="1:13" x14ac:dyDescent="0.25">
      <c r="A11" s="24" t="s">
        <v>50</v>
      </c>
      <c r="B11" s="18"/>
      <c r="C11" s="11"/>
      <c r="D11" s="11"/>
      <c r="E11" s="19"/>
      <c r="F11" s="4"/>
      <c r="G11" s="4">
        <f t="shared" si="6"/>
        <v>0</v>
      </c>
      <c r="H11" s="4">
        <f t="shared" si="1"/>
        <v>0</v>
      </c>
      <c r="I11" s="4">
        <f t="shared" si="2"/>
        <v>0</v>
      </c>
      <c r="J11" s="4"/>
      <c r="K11" s="4">
        <f t="shared" si="3"/>
        <v>1</v>
      </c>
      <c r="L11" s="4">
        <f t="shared" si="4"/>
        <v>1</v>
      </c>
      <c r="M11" s="4">
        <f t="shared" si="5"/>
        <v>1</v>
      </c>
    </row>
    <row r="12" spans="1:13" x14ac:dyDescent="0.25">
      <c r="A12" s="24" t="s">
        <v>51</v>
      </c>
      <c r="B12" s="18"/>
      <c r="C12" s="11"/>
      <c r="D12" s="11"/>
      <c r="E12" s="19"/>
      <c r="F12" s="4"/>
      <c r="G12" s="4">
        <f t="shared" si="6"/>
        <v>0</v>
      </c>
      <c r="H12" s="4">
        <f t="shared" si="1"/>
        <v>0</v>
      </c>
      <c r="I12" s="4">
        <f t="shared" si="2"/>
        <v>0</v>
      </c>
      <c r="J12" s="4"/>
      <c r="K12" s="4">
        <f t="shared" si="3"/>
        <v>1</v>
      </c>
      <c r="L12" s="4">
        <f t="shared" si="4"/>
        <v>1</v>
      </c>
      <c r="M12" s="4">
        <f t="shared" si="5"/>
        <v>1</v>
      </c>
    </row>
    <row r="13" spans="1:13" x14ac:dyDescent="0.25">
      <c r="A13" s="24" t="s">
        <v>52</v>
      </c>
      <c r="B13" s="18"/>
      <c r="C13" s="10"/>
      <c r="D13" s="10"/>
      <c r="E13" s="19"/>
      <c r="F13" s="4"/>
      <c r="G13" s="4">
        <f t="shared" si="6"/>
        <v>0</v>
      </c>
      <c r="H13" s="4">
        <f t="shared" si="1"/>
        <v>0</v>
      </c>
      <c r="I13" s="4">
        <f t="shared" si="2"/>
        <v>0</v>
      </c>
      <c r="J13" s="4"/>
      <c r="K13" s="4">
        <f t="shared" si="3"/>
        <v>1</v>
      </c>
      <c r="L13" s="4">
        <f t="shared" si="4"/>
        <v>1</v>
      </c>
      <c r="M13" s="4">
        <f t="shared" si="5"/>
        <v>1</v>
      </c>
    </row>
    <row r="14" spans="1:13" x14ac:dyDescent="0.25">
      <c r="A14" s="24" t="s">
        <v>53</v>
      </c>
      <c r="B14" s="18"/>
      <c r="C14" s="10"/>
      <c r="D14" s="10"/>
      <c r="E14" s="19"/>
      <c r="F14" s="4"/>
      <c r="G14" s="4">
        <f t="shared" si="6"/>
        <v>0</v>
      </c>
      <c r="H14" s="4">
        <f t="shared" si="1"/>
        <v>0</v>
      </c>
      <c r="I14" s="4">
        <f t="shared" si="2"/>
        <v>0</v>
      </c>
      <c r="J14" s="4"/>
      <c r="K14" s="4">
        <f t="shared" si="3"/>
        <v>1</v>
      </c>
      <c r="L14" s="4">
        <f t="shared" si="4"/>
        <v>1</v>
      </c>
      <c r="M14" s="4">
        <f t="shared" si="5"/>
        <v>1</v>
      </c>
    </row>
    <row r="15" spans="1:13" x14ac:dyDescent="0.25">
      <c r="A15" s="24" t="s">
        <v>54</v>
      </c>
      <c r="B15" s="18"/>
      <c r="C15" s="10"/>
      <c r="D15" s="10"/>
      <c r="E15" s="19"/>
      <c r="F15" s="4"/>
      <c r="G15" s="4">
        <f t="shared" si="6"/>
        <v>0</v>
      </c>
      <c r="H15" s="4">
        <f t="shared" si="1"/>
        <v>0</v>
      </c>
      <c r="I15" s="4">
        <f t="shared" si="2"/>
        <v>0</v>
      </c>
      <c r="J15" s="4"/>
      <c r="K15" s="4">
        <f t="shared" si="3"/>
        <v>1</v>
      </c>
      <c r="L15" s="4">
        <f t="shared" si="4"/>
        <v>1</v>
      </c>
      <c r="M15" s="4">
        <f t="shared" si="5"/>
        <v>1</v>
      </c>
    </row>
    <row r="16" spans="1:13" x14ac:dyDescent="0.25">
      <c r="A16" s="24" t="s">
        <v>55</v>
      </c>
      <c r="B16" s="18"/>
      <c r="C16" s="10"/>
      <c r="D16" s="10"/>
      <c r="E16" s="19"/>
      <c r="F16" s="4"/>
      <c r="G16" s="4">
        <f t="shared" si="6"/>
        <v>0</v>
      </c>
      <c r="H16" s="4">
        <f t="shared" si="1"/>
        <v>0</v>
      </c>
      <c r="I16" s="4">
        <f t="shared" si="2"/>
        <v>0</v>
      </c>
      <c r="J16" s="4"/>
      <c r="K16" s="4">
        <f t="shared" si="3"/>
        <v>1</v>
      </c>
      <c r="L16" s="4">
        <f t="shared" si="4"/>
        <v>1</v>
      </c>
      <c r="M16" s="4">
        <f t="shared" si="5"/>
        <v>1</v>
      </c>
    </row>
    <row r="17" spans="1:13" x14ac:dyDescent="0.25">
      <c r="A17" s="24" t="s">
        <v>56</v>
      </c>
      <c r="B17" s="18"/>
      <c r="C17" s="10"/>
      <c r="D17" s="10"/>
      <c r="E17" s="19"/>
      <c r="F17" s="4"/>
      <c r="G17" s="4">
        <f t="shared" si="6"/>
        <v>0</v>
      </c>
      <c r="H17" s="4">
        <f t="shared" si="1"/>
        <v>0</v>
      </c>
      <c r="I17" s="4">
        <f t="shared" si="2"/>
        <v>0</v>
      </c>
      <c r="J17" s="4"/>
      <c r="K17" s="4">
        <f t="shared" si="3"/>
        <v>1</v>
      </c>
      <c r="L17" s="4">
        <f t="shared" si="4"/>
        <v>1</v>
      </c>
      <c r="M17" s="4">
        <f t="shared" si="5"/>
        <v>1</v>
      </c>
    </row>
    <row r="18" spans="1:13" x14ac:dyDescent="0.25">
      <c r="A18" s="24" t="s">
        <v>57</v>
      </c>
      <c r="B18" s="18"/>
      <c r="C18" s="10"/>
      <c r="D18" s="10"/>
      <c r="E18" s="19"/>
      <c r="F18" s="4"/>
      <c r="G18" s="4">
        <f t="shared" si="6"/>
        <v>0</v>
      </c>
      <c r="H18" s="4">
        <f t="shared" si="1"/>
        <v>0</v>
      </c>
      <c r="I18" s="4">
        <f t="shared" si="2"/>
        <v>0</v>
      </c>
      <c r="J18" s="4"/>
      <c r="K18" s="4">
        <f t="shared" si="3"/>
        <v>1</v>
      </c>
      <c r="L18" s="4">
        <f t="shared" si="4"/>
        <v>1</v>
      </c>
      <c r="M18" s="4">
        <f t="shared" si="5"/>
        <v>1</v>
      </c>
    </row>
    <row r="19" spans="1:13" x14ac:dyDescent="0.25">
      <c r="A19" s="24" t="s">
        <v>58</v>
      </c>
      <c r="B19" s="18"/>
      <c r="C19" s="11"/>
      <c r="D19" s="11"/>
      <c r="E19" s="19"/>
      <c r="F19" s="4"/>
      <c r="G19" s="4">
        <f t="shared" si="6"/>
        <v>0</v>
      </c>
      <c r="H19" s="4">
        <f t="shared" si="1"/>
        <v>0</v>
      </c>
      <c r="I19" s="4">
        <f t="shared" si="2"/>
        <v>0</v>
      </c>
      <c r="J19" s="4"/>
      <c r="K19" s="4">
        <f t="shared" si="3"/>
        <v>1</v>
      </c>
      <c r="L19" s="4">
        <f t="shared" si="4"/>
        <v>1</v>
      </c>
      <c r="M19" s="4">
        <f t="shared" si="5"/>
        <v>1</v>
      </c>
    </row>
    <row r="20" spans="1:13" x14ac:dyDescent="0.25">
      <c r="A20" s="24" t="s">
        <v>59</v>
      </c>
      <c r="B20" s="18"/>
      <c r="C20" s="11"/>
      <c r="D20" s="11"/>
      <c r="E20" s="19"/>
      <c r="F20" s="4"/>
      <c r="G20" s="4">
        <f t="shared" si="6"/>
        <v>0</v>
      </c>
      <c r="H20" s="4">
        <f t="shared" si="1"/>
        <v>0</v>
      </c>
      <c r="I20" s="4">
        <f t="shared" si="2"/>
        <v>0</v>
      </c>
      <c r="J20" s="4"/>
      <c r="K20" s="4">
        <f t="shared" si="3"/>
        <v>1</v>
      </c>
      <c r="L20" s="4">
        <f t="shared" si="4"/>
        <v>1</v>
      </c>
      <c r="M20" s="4">
        <f t="shared" si="5"/>
        <v>1</v>
      </c>
    </row>
    <row r="21" spans="1:13" x14ac:dyDescent="0.25">
      <c r="A21" s="24" t="s">
        <v>60</v>
      </c>
      <c r="B21" s="18"/>
      <c r="C21" s="11"/>
      <c r="D21" s="11"/>
      <c r="E21" s="19"/>
      <c r="F21" s="4"/>
      <c r="G21" s="4">
        <f t="shared" si="6"/>
        <v>0</v>
      </c>
      <c r="H21" s="4">
        <f t="shared" si="1"/>
        <v>0</v>
      </c>
      <c r="I21" s="4">
        <f t="shared" si="2"/>
        <v>0</v>
      </c>
      <c r="J21" s="4"/>
      <c r="K21" s="4">
        <f t="shared" si="3"/>
        <v>1</v>
      </c>
      <c r="L21" s="4">
        <f t="shared" si="4"/>
        <v>1</v>
      </c>
      <c r="M21" s="4">
        <f t="shared" si="5"/>
        <v>1</v>
      </c>
    </row>
    <row r="22" spans="1:13" ht="16.5" thickBot="1" x14ac:dyDescent="0.3">
      <c r="A22" s="25" t="s">
        <v>61</v>
      </c>
      <c r="B22" s="26"/>
      <c r="C22" s="21"/>
      <c r="D22" s="21"/>
      <c r="E22" s="22"/>
      <c r="F22" s="4"/>
      <c r="G22" s="4">
        <f t="shared" si="6"/>
        <v>0</v>
      </c>
      <c r="H22" s="4">
        <f t="shared" si="1"/>
        <v>0</v>
      </c>
      <c r="I22" s="4">
        <f t="shared" si="2"/>
        <v>0</v>
      </c>
      <c r="J22" s="4"/>
      <c r="K22" s="4">
        <f t="shared" si="3"/>
        <v>1</v>
      </c>
      <c r="L22" s="4">
        <f t="shared" si="4"/>
        <v>1</v>
      </c>
      <c r="M22" s="4">
        <f t="shared" si="5"/>
        <v>1</v>
      </c>
    </row>
    <row r="23" spans="1:1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B24" s="4"/>
      <c r="C24" s="4"/>
      <c r="D24" s="4"/>
      <c r="E24" s="4"/>
      <c r="F24" s="7" t="s">
        <v>14</v>
      </c>
      <c r="G24" s="4">
        <f>MAX(G3:G22)</f>
        <v>0</v>
      </c>
      <c r="H24" s="4">
        <f>MAX(H3:H22)</f>
        <v>0</v>
      </c>
      <c r="I24" s="4">
        <f>MAX(I3:I22)</f>
        <v>0</v>
      </c>
      <c r="J24" s="4"/>
      <c r="K24" s="4"/>
      <c r="L24" s="4"/>
      <c r="M24" s="4"/>
    </row>
    <row r="25" spans="1:13" x14ac:dyDescent="0.25">
      <c r="B25" s="4"/>
      <c r="C25" s="4"/>
      <c r="D25" s="4"/>
      <c r="E25" s="4"/>
      <c r="F25" s="8"/>
      <c r="G25" s="4"/>
      <c r="H25" s="4"/>
      <c r="I25" s="4"/>
      <c r="J25" s="4"/>
      <c r="K25" s="4"/>
      <c r="L25" s="4"/>
      <c r="M25" s="4"/>
    </row>
    <row r="26" spans="1:1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B27" s="28" t="s">
        <v>35</v>
      </c>
      <c r="C27" s="28"/>
      <c r="D27" s="28"/>
      <c r="E27" s="4"/>
      <c r="F27" s="28" t="s">
        <v>36</v>
      </c>
      <c r="G27" s="28"/>
      <c r="H27" s="28"/>
      <c r="I27" s="4"/>
      <c r="J27" s="28" t="s">
        <v>37</v>
      </c>
      <c r="K27" s="28"/>
      <c r="L27" s="28"/>
      <c r="M27" s="4"/>
    </row>
    <row r="28" spans="1:13" x14ac:dyDescent="0.25">
      <c r="B28" s="9" t="s">
        <v>10</v>
      </c>
      <c r="C28" s="9" t="s">
        <v>11</v>
      </c>
      <c r="D28" s="9" t="s">
        <v>12</v>
      </c>
      <c r="E28" s="4"/>
      <c r="F28" s="9" t="s">
        <v>10</v>
      </c>
      <c r="G28" s="9" t="s">
        <v>11</v>
      </c>
      <c r="H28" s="9" t="s">
        <v>12</v>
      </c>
      <c r="I28" s="4"/>
      <c r="J28" s="9" t="s">
        <v>10</v>
      </c>
      <c r="K28" s="9" t="s">
        <v>11</v>
      </c>
      <c r="L28" s="9" t="s">
        <v>12</v>
      </c>
      <c r="M28" s="4"/>
    </row>
    <row r="29" spans="1:13" x14ac:dyDescent="0.25">
      <c r="A29" t="s">
        <v>62</v>
      </c>
      <c r="B29" s="4">
        <f>LOG((K13/K3),2)</f>
        <v>0</v>
      </c>
      <c r="C29" s="4">
        <f t="shared" ref="C29:D38" si="7">LOG((L13/L3),2)</f>
        <v>0</v>
      </c>
      <c r="D29" s="4">
        <f t="shared" si="7"/>
        <v>0</v>
      </c>
      <c r="E29" s="4"/>
      <c r="F29" s="4">
        <f>B29*(SIGN(B29))</f>
        <v>0</v>
      </c>
      <c r="G29" s="4">
        <f t="shared" ref="G29:H38" si="8">C29*(SIGN(C29))</f>
        <v>0</v>
      </c>
      <c r="H29" s="4">
        <f t="shared" si="8"/>
        <v>0</v>
      </c>
      <c r="I29" s="4"/>
      <c r="J29" s="4">
        <f>(2^F29)*SIGN(B29)</f>
        <v>0</v>
      </c>
      <c r="K29" s="4">
        <f t="shared" ref="K29:L38" si="9">(2^G29)*SIGN(C29)</f>
        <v>0</v>
      </c>
      <c r="L29" s="4">
        <f t="shared" si="9"/>
        <v>0</v>
      </c>
      <c r="M29" s="4"/>
    </row>
    <row r="30" spans="1:13" x14ac:dyDescent="0.25">
      <c r="A30" t="s">
        <v>63</v>
      </c>
      <c r="B30" s="4">
        <f t="shared" ref="B30:B38" si="10">LOG((K14/K4),2)</f>
        <v>0</v>
      </c>
      <c r="C30" s="4">
        <f t="shared" si="7"/>
        <v>0</v>
      </c>
      <c r="D30" s="4">
        <f t="shared" si="7"/>
        <v>0</v>
      </c>
      <c r="E30" s="4"/>
      <c r="F30" s="4">
        <f t="shared" ref="F30:F38" si="11">B30*(SIGN(B30))</f>
        <v>0</v>
      </c>
      <c r="G30" s="4">
        <f t="shared" si="8"/>
        <v>0</v>
      </c>
      <c r="H30" s="4">
        <f t="shared" si="8"/>
        <v>0</v>
      </c>
      <c r="I30" s="4"/>
      <c r="J30" s="4">
        <f t="shared" ref="J30:J38" si="12">(2^F30)*SIGN(B30)</f>
        <v>0</v>
      </c>
      <c r="K30" s="4">
        <f t="shared" si="9"/>
        <v>0</v>
      </c>
      <c r="L30" s="4">
        <f t="shared" si="9"/>
        <v>0</v>
      </c>
      <c r="M30" s="4"/>
    </row>
    <row r="31" spans="1:13" x14ac:dyDescent="0.25">
      <c r="A31" t="s">
        <v>64</v>
      </c>
      <c r="B31" s="4">
        <f t="shared" si="10"/>
        <v>0</v>
      </c>
      <c r="C31" s="4">
        <f t="shared" si="7"/>
        <v>0</v>
      </c>
      <c r="D31" s="4">
        <f t="shared" si="7"/>
        <v>0</v>
      </c>
      <c r="E31" s="4"/>
      <c r="F31" s="4">
        <f t="shared" si="11"/>
        <v>0</v>
      </c>
      <c r="G31" s="4">
        <f t="shared" si="8"/>
        <v>0</v>
      </c>
      <c r="H31" s="4">
        <f t="shared" si="8"/>
        <v>0</v>
      </c>
      <c r="I31" s="4"/>
      <c r="J31" s="4">
        <f t="shared" si="12"/>
        <v>0</v>
      </c>
      <c r="K31" s="4">
        <f t="shared" si="9"/>
        <v>0</v>
      </c>
      <c r="L31" s="4">
        <f t="shared" si="9"/>
        <v>0</v>
      </c>
      <c r="M31" s="4"/>
    </row>
    <row r="32" spans="1:13" x14ac:dyDescent="0.25">
      <c r="A32" t="s">
        <v>65</v>
      </c>
      <c r="B32" s="4">
        <f t="shared" si="10"/>
        <v>0</v>
      </c>
      <c r="C32" s="4">
        <f t="shared" si="7"/>
        <v>0</v>
      </c>
      <c r="D32" s="4">
        <f t="shared" si="7"/>
        <v>0</v>
      </c>
      <c r="E32" s="4"/>
      <c r="F32" s="4">
        <f t="shared" si="11"/>
        <v>0</v>
      </c>
      <c r="G32" s="4">
        <f t="shared" si="8"/>
        <v>0</v>
      </c>
      <c r="H32" s="4">
        <f t="shared" si="8"/>
        <v>0</v>
      </c>
      <c r="I32" s="4"/>
      <c r="J32" s="4">
        <f t="shared" si="12"/>
        <v>0</v>
      </c>
      <c r="K32" s="4">
        <f t="shared" si="9"/>
        <v>0</v>
      </c>
      <c r="L32" s="4">
        <f t="shared" si="9"/>
        <v>0</v>
      </c>
      <c r="M32" s="4"/>
    </row>
    <row r="33" spans="1:13" x14ac:dyDescent="0.25">
      <c r="A33" t="s">
        <v>66</v>
      </c>
      <c r="B33" s="4">
        <f t="shared" si="10"/>
        <v>0</v>
      </c>
      <c r="C33" s="4">
        <f t="shared" si="7"/>
        <v>0</v>
      </c>
      <c r="D33" s="4">
        <f t="shared" si="7"/>
        <v>0</v>
      </c>
      <c r="E33" s="4"/>
      <c r="F33" s="4">
        <f t="shared" si="11"/>
        <v>0</v>
      </c>
      <c r="G33" s="4">
        <f t="shared" si="8"/>
        <v>0</v>
      </c>
      <c r="H33" s="4">
        <f t="shared" si="8"/>
        <v>0</v>
      </c>
      <c r="I33" s="4"/>
      <c r="J33" s="4">
        <f t="shared" si="12"/>
        <v>0</v>
      </c>
      <c r="K33" s="4">
        <f t="shared" si="9"/>
        <v>0</v>
      </c>
      <c r="L33" s="4">
        <f t="shared" si="9"/>
        <v>0</v>
      </c>
      <c r="M33" s="4"/>
    </row>
    <row r="34" spans="1:13" x14ac:dyDescent="0.25">
      <c r="A34" t="s">
        <v>67</v>
      </c>
      <c r="B34" s="4">
        <f t="shared" si="10"/>
        <v>0</v>
      </c>
      <c r="C34" s="4">
        <f t="shared" si="7"/>
        <v>0</v>
      </c>
      <c r="D34" s="4">
        <f t="shared" si="7"/>
        <v>0</v>
      </c>
      <c r="E34" s="4"/>
      <c r="F34" s="4">
        <f t="shared" si="11"/>
        <v>0</v>
      </c>
      <c r="G34" s="4">
        <f t="shared" si="8"/>
        <v>0</v>
      </c>
      <c r="H34" s="4">
        <f t="shared" si="8"/>
        <v>0</v>
      </c>
      <c r="I34" s="4"/>
      <c r="J34" s="4">
        <f t="shared" si="12"/>
        <v>0</v>
      </c>
      <c r="K34" s="4">
        <f t="shared" si="9"/>
        <v>0</v>
      </c>
      <c r="L34" s="4">
        <f t="shared" si="9"/>
        <v>0</v>
      </c>
      <c r="M34" s="4"/>
    </row>
    <row r="35" spans="1:13" x14ac:dyDescent="0.25">
      <c r="A35" t="s">
        <v>68</v>
      </c>
      <c r="B35" s="4">
        <f t="shared" si="10"/>
        <v>0</v>
      </c>
      <c r="C35" s="4">
        <f t="shared" si="7"/>
        <v>0</v>
      </c>
      <c r="D35" s="4">
        <f t="shared" si="7"/>
        <v>0</v>
      </c>
      <c r="E35" s="4"/>
      <c r="F35" s="4">
        <f t="shared" si="11"/>
        <v>0</v>
      </c>
      <c r="G35" s="4">
        <f t="shared" si="8"/>
        <v>0</v>
      </c>
      <c r="H35" s="4">
        <f t="shared" si="8"/>
        <v>0</v>
      </c>
      <c r="I35" s="4"/>
      <c r="J35" s="4">
        <f t="shared" si="12"/>
        <v>0</v>
      </c>
      <c r="K35" s="4">
        <f t="shared" si="9"/>
        <v>0</v>
      </c>
      <c r="L35" s="4">
        <f t="shared" si="9"/>
        <v>0</v>
      </c>
      <c r="M35" s="4"/>
    </row>
    <row r="36" spans="1:13" x14ac:dyDescent="0.25">
      <c r="A36" t="s">
        <v>69</v>
      </c>
      <c r="B36" s="4">
        <f t="shared" si="10"/>
        <v>0</v>
      </c>
      <c r="C36" s="4">
        <f t="shared" si="7"/>
        <v>0</v>
      </c>
      <c r="D36" s="4">
        <f t="shared" si="7"/>
        <v>0</v>
      </c>
      <c r="E36" s="4"/>
      <c r="F36" s="4">
        <f t="shared" si="11"/>
        <v>0</v>
      </c>
      <c r="G36" s="4">
        <f t="shared" si="8"/>
        <v>0</v>
      </c>
      <c r="H36" s="4">
        <f t="shared" si="8"/>
        <v>0</v>
      </c>
      <c r="I36" s="4"/>
      <c r="J36" s="4">
        <f t="shared" si="12"/>
        <v>0</v>
      </c>
      <c r="K36" s="4">
        <f t="shared" si="9"/>
        <v>0</v>
      </c>
      <c r="L36" s="4">
        <f t="shared" si="9"/>
        <v>0</v>
      </c>
      <c r="M36" s="4"/>
    </row>
    <row r="37" spans="1:13" x14ac:dyDescent="0.25">
      <c r="A37" t="s">
        <v>70</v>
      </c>
      <c r="B37" s="4">
        <f t="shared" si="10"/>
        <v>0</v>
      </c>
      <c r="C37" s="4">
        <f t="shared" si="7"/>
        <v>0</v>
      </c>
      <c r="D37" s="4">
        <f t="shared" si="7"/>
        <v>0</v>
      </c>
      <c r="E37" s="4"/>
      <c r="F37" s="4">
        <f t="shared" si="11"/>
        <v>0</v>
      </c>
      <c r="G37" s="4">
        <f t="shared" si="8"/>
        <v>0</v>
      </c>
      <c r="H37" s="4">
        <f t="shared" si="8"/>
        <v>0</v>
      </c>
      <c r="I37" s="4"/>
      <c r="J37" s="4">
        <f t="shared" si="12"/>
        <v>0</v>
      </c>
      <c r="K37" s="4">
        <f t="shared" si="9"/>
        <v>0</v>
      </c>
      <c r="L37" s="4">
        <f t="shared" si="9"/>
        <v>0</v>
      </c>
      <c r="M37" s="4"/>
    </row>
    <row r="38" spans="1:13" x14ac:dyDescent="0.25">
      <c r="A38" t="s">
        <v>71</v>
      </c>
      <c r="B38" s="4">
        <f t="shared" si="10"/>
        <v>0</v>
      </c>
      <c r="C38" s="4">
        <f t="shared" si="7"/>
        <v>0</v>
      </c>
      <c r="D38" s="4">
        <f t="shared" si="7"/>
        <v>0</v>
      </c>
      <c r="E38" s="4"/>
      <c r="F38" s="4">
        <f t="shared" si="11"/>
        <v>0</v>
      </c>
      <c r="G38" s="4">
        <f t="shared" si="8"/>
        <v>0</v>
      </c>
      <c r="H38" s="4">
        <f t="shared" si="8"/>
        <v>0</v>
      </c>
      <c r="I38" s="4"/>
      <c r="J38" s="4">
        <f t="shared" si="12"/>
        <v>0</v>
      </c>
      <c r="K38" s="4">
        <f t="shared" si="9"/>
        <v>0</v>
      </c>
      <c r="L38" s="4">
        <f t="shared" si="9"/>
        <v>0</v>
      </c>
      <c r="M38" s="4"/>
    </row>
    <row r="41" spans="1:13" x14ac:dyDescent="0.25">
      <c r="B41" s="29" t="s">
        <v>38</v>
      </c>
      <c r="C41" s="29"/>
      <c r="D41" s="29"/>
    </row>
    <row r="42" spans="1:13" x14ac:dyDescent="0.25">
      <c r="B42" s="1" t="s">
        <v>10</v>
      </c>
      <c r="C42" s="1" t="s">
        <v>11</v>
      </c>
      <c r="D42" s="1" t="s">
        <v>12</v>
      </c>
      <c r="E42" s="5" t="s">
        <v>39</v>
      </c>
      <c r="I42" s="3"/>
      <c r="J42" s="3"/>
      <c r="K42" s="3"/>
      <c r="L42" s="3"/>
    </row>
    <row r="43" spans="1:13" x14ac:dyDescent="0.25">
      <c r="A43" t="s">
        <v>62</v>
      </c>
      <c r="B43">
        <f>IF(J29&gt;0,4,0)</f>
        <v>0</v>
      </c>
      <c r="C43">
        <f>IF(K29&gt;0,1.4,0)</f>
        <v>0</v>
      </c>
      <c r="D43">
        <f>IF(L29&gt;0,1.7,0)</f>
        <v>0</v>
      </c>
      <c r="E43">
        <f>SUM(B43:D43)</f>
        <v>0</v>
      </c>
      <c r="I43" s="3"/>
      <c r="J43" s="3"/>
      <c r="K43" s="3"/>
      <c r="L43" s="3"/>
    </row>
    <row r="44" spans="1:13" x14ac:dyDescent="0.25">
      <c r="A44" t="s">
        <v>63</v>
      </c>
      <c r="B44">
        <f t="shared" ref="B44:B52" si="13">IF(J30&gt;0,4,0)</f>
        <v>0</v>
      </c>
      <c r="C44">
        <f t="shared" ref="C44:C52" si="14">IF(K30&gt;0,1.4,0)</f>
        <v>0</v>
      </c>
      <c r="D44">
        <f t="shared" ref="D44:D52" si="15">IF(L30&gt;0,1.7,0)</f>
        <v>0</v>
      </c>
      <c r="E44">
        <f t="shared" ref="E44:E52" si="16">SUM(B44:D44)</f>
        <v>0</v>
      </c>
      <c r="I44" s="3"/>
      <c r="J44" s="3"/>
      <c r="K44" s="3"/>
      <c r="L44" s="3"/>
    </row>
    <row r="45" spans="1:13" x14ac:dyDescent="0.25">
      <c r="A45" t="s">
        <v>64</v>
      </c>
      <c r="B45">
        <f t="shared" si="13"/>
        <v>0</v>
      </c>
      <c r="C45">
        <f t="shared" si="14"/>
        <v>0</v>
      </c>
      <c r="D45">
        <f t="shared" si="15"/>
        <v>0</v>
      </c>
      <c r="E45">
        <f t="shared" si="16"/>
        <v>0</v>
      </c>
      <c r="I45" s="3"/>
      <c r="J45" s="3"/>
      <c r="K45" s="3"/>
      <c r="L45" s="3"/>
    </row>
    <row r="46" spans="1:13" x14ac:dyDescent="0.25">
      <c r="A46" t="s">
        <v>65</v>
      </c>
      <c r="B46">
        <f t="shared" si="13"/>
        <v>0</v>
      </c>
      <c r="C46">
        <f t="shared" si="14"/>
        <v>0</v>
      </c>
      <c r="D46">
        <f t="shared" si="15"/>
        <v>0</v>
      </c>
      <c r="E46">
        <f t="shared" si="16"/>
        <v>0</v>
      </c>
      <c r="I46" s="3"/>
      <c r="J46" s="3"/>
      <c r="K46" s="3"/>
      <c r="L46" s="3"/>
    </row>
    <row r="47" spans="1:13" x14ac:dyDescent="0.25">
      <c r="A47" t="s">
        <v>66</v>
      </c>
      <c r="B47">
        <f t="shared" si="13"/>
        <v>0</v>
      </c>
      <c r="C47">
        <f t="shared" si="14"/>
        <v>0</v>
      </c>
      <c r="D47">
        <f t="shared" si="15"/>
        <v>0</v>
      </c>
      <c r="E47">
        <f t="shared" si="16"/>
        <v>0</v>
      </c>
      <c r="I47" s="3"/>
      <c r="J47" s="3"/>
      <c r="K47" s="3"/>
      <c r="L47" s="3"/>
    </row>
    <row r="48" spans="1:13" x14ac:dyDescent="0.25">
      <c r="A48" t="s">
        <v>67</v>
      </c>
      <c r="B48">
        <f t="shared" si="13"/>
        <v>0</v>
      </c>
      <c r="C48">
        <f t="shared" si="14"/>
        <v>0</v>
      </c>
      <c r="D48">
        <f t="shared" si="15"/>
        <v>0</v>
      </c>
      <c r="E48">
        <f t="shared" si="16"/>
        <v>0</v>
      </c>
      <c r="I48" s="3"/>
      <c r="J48" s="3"/>
      <c r="K48" s="3"/>
      <c r="L48" s="3"/>
    </row>
    <row r="49" spans="1:12" x14ac:dyDescent="0.25">
      <c r="A49" t="s">
        <v>68</v>
      </c>
      <c r="B49">
        <f t="shared" si="13"/>
        <v>0</v>
      </c>
      <c r="C49">
        <f t="shared" si="14"/>
        <v>0</v>
      </c>
      <c r="D49">
        <f t="shared" si="15"/>
        <v>0</v>
      </c>
      <c r="E49">
        <f t="shared" si="16"/>
        <v>0</v>
      </c>
      <c r="I49" s="3"/>
      <c r="J49" s="3"/>
      <c r="K49" s="3"/>
      <c r="L49" s="3"/>
    </row>
    <row r="50" spans="1:12" x14ac:dyDescent="0.25">
      <c r="A50" t="s">
        <v>69</v>
      </c>
      <c r="B50">
        <f t="shared" si="13"/>
        <v>0</v>
      </c>
      <c r="C50">
        <f t="shared" si="14"/>
        <v>0</v>
      </c>
      <c r="D50">
        <f t="shared" si="15"/>
        <v>0</v>
      </c>
      <c r="E50">
        <f t="shared" si="16"/>
        <v>0</v>
      </c>
      <c r="I50" s="3"/>
      <c r="J50" s="3"/>
      <c r="K50" s="3"/>
      <c r="L50" s="3"/>
    </row>
    <row r="51" spans="1:12" x14ac:dyDescent="0.25">
      <c r="A51" t="s">
        <v>70</v>
      </c>
      <c r="B51">
        <f t="shared" si="13"/>
        <v>0</v>
      </c>
      <c r="C51">
        <f t="shared" si="14"/>
        <v>0</v>
      </c>
      <c r="D51">
        <f t="shared" si="15"/>
        <v>0</v>
      </c>
      <c r="E51">
        <f t="shared" si="16"/>
        <v>0</v>
      </c>
      <c r="I51" s="3"/>
      <c r="J51" s="3"/>
      <c r="K51" s="3"/>
      <c r="L51" s="3"/>
    </row>
    <row r="52" spans="1:12" x14ac:dyDescent="0.25">
      <c r="A52" t="s">
        <v>71</v>
      </c>
      <c r="B52">
        <f t="shared" si="13"/>
        <v>0</v>
      </c>
      <c r="C52">
        <f t="shared" si="14"/>
        <v>0</v>
      </c>
      <c r="D52">
        <f t="shared" si="15"/>
        <v>0</v>
      </c>
      <c r="E52">
        <f t="shared" si="16"/>
        <v>0</v>
      </c>
      <c r="I52" s="3"/>
      <c r="J52" s="3"/>
      <c r="K52" s="3"/>
      <c r="L52" s="3"/>
    </row>
    <row r="53" spans="1:12" x14ac:dyDescent="0.25">
      <c r="I53" s="3"/>
      <c r="J53" s="3"/>
      <c r="K53" s="3"/>
      <c r="L53" s="3"/>
    </row>
    <row r="55" spans="1:12" x14ac:dyDescent="0.25">
      <c r="A55" s="30" t="s">
        <v>40</v>
      </c>
      <c r="B55" s="30"/>
      <c r="C55" s="6" t="s">
        <v>42</v>
      </c>
    </row>
    <row r="56" spans="1:12" x14ac:dyDescent="0.25">
      <c r="A56" t="s">
        <v>62</v>
      </c>
      <c r="B56" s="2" t="str">
        <f>IF(E43&gt;3.55,"Resistente","Susceptible")</f>
        <v>Susceptible</v>
      </c>
      <c r="C56">
        <f>IF(B56="Susceptible",0.1,0)</f>
        <v>0.1</v>
      </c>
    </row>
    <row r="57" spans="1:12" x14ac:dyDescent="0.25">
      <c r="A57" t="s">
        <v>63</v>
      </c>
      <c r="B57" s="2" t="str">
        <f t="shared" ref="B57:B65" si="17">IF(E44&gt;3.55,"Resistente","Susceptible")</f>
        <v>Susceptible</v>
      </c>
      <c r="C57">
        <f t="shared" ref="C57:C65" si="18">IF(B57="Susceptible",0.1,0)</f>
        <v>0.1</v>
      </c>
    </row>
    <row r="58" spans="1:12" x14ac:dyDescent="0.25">
      <c r="A58" t="s">
        <v>64</v>
      </c>
      <c r="B58" s="2" t="str">
        <f t="shared" si="17"/>
        <v>Susceptible</v>
      </c>
      <c r="C58">
        <f t="shared" si="18"/>
        <v>0.1</v>
      </c>
    </row>
    <row r="59" spans="1:12" x14ac:dyDescent="0.25">
      <c r="A59" t="s">
        <v>65</v>
      </c>
      <c r="B59" s="2" t="str">
        <f t="shared" si="17"/>
        <v>Susceptible</v>
      </c>
      <c r="C59">
        <f t="shared" si="18"/>
        <v>0.1</v>
      </c>
    </row>
    <row r="60" spans="1:12" x14ac:dyDescent="0.25">
      <c r="A60" t="s">
        <v>66</v>
      </c>
      <c r="B60" s="2" t="str">
        <f t="shared" si="17"/>
        <v>Susceptible</v>
      </c>
      <c r="C60">
        <f t="shared" si="18"/>
        <v>0.1</v>
      </c>
    </row>
    <row r="61" spans="1:12" x14ac:dyDescent="0.25">
      <c r="A61" t="s">
        <v>67</v>
      </c>
      <c r="B61" s="2" t="str">
        <f t="shared" si="17"/>
        <v>Susceptible</v>
      </c>
      <c r="C61">
        <f t="shared" si="18"/>
        <v>0.1</v>
      </c>
    </row>
    <row r="62" spans="1:12" x14ac:dyDescent="0.25">
      <c r="A62" t="s">
        <v>68</v>
      </c>
      <c r="B62" s="2" t="str">
        <f t="shared" si="17"/>
        <v>Susceptible</v>
      </c>
      <c r="C62">
        <f t="shared" si="18"/>
        <v>0.1</v>
      </c>
    </row>
    <row r="63" spans="1:12" x14ac:dyDescent="0.25">
      <c r="A63" t="s">
        <v>69</v>
      </c>
      <c r="B63" s="2" t="str">
        <f t="shared" si="17"/>
        <v>Susceptible</v>
      </c>
      <c r="C63">
        <f t="shared" si="18"/>
        <v>0.1</v>
      </c>
    </row>
    <row r="64" spans="1:12" x14ac:dyDescent="0.25">
      <c r="A64" t="s">
        <v>70</v>
      </c>
      <c r="B64" s="2" t="str">
        <f t="shared" si="17"/>
        <v>Susceptible</v>
      </c>
      <c r="C64">
        <f t="shared" si="18"/>
        <v>0.1</v>
      </c>
    </row>
    <row r="65" spans="1:3" x14ac:dyDescent="0.25">
      <c r="A65" t="s">
        <v>71</v>
      </c>
      <c r="B65" s="2" t="str">
        <f t="shared" si="17"/>
        <v>Susceptible</v>
      </c>
      <c r="C65">
        <f t="shared" si="18"/>
        <v>0.1</v>
      </c>
    </row>
    <row r="66" spans="1:3" ht="16.5" thickBot="1" x14ac:dyDescent="0.3"/>
    <row r="67" spans="1:3" x14ac:dyDescent="0.25">
      <c r="A67" s="31" t="s">
        <v>41</v>
      </c>
      <c r="B67" s="33">
        <f>SUM(C56:C65)</f>
        <v>0.99999999999999989</v>
      </c>
    </row>
    <row r="68" spans="1:3" ht="16.5" thickBot="1" x14ac:dyDescent="0.3">
      <c r="A68" s="32"/>
      <c r="B68" s="34"/>
    </row>
  </sheetData>
  <mergeCells count="10">
    <mergeCell ref="G1:I1"/>
    <mergeCell ref="K1:M1"/>
    <mergeCell ref="B27:D27"/>
    <mergeCell ref="F27:H27"/>
    <mergeCell ref="J27:L27"/>
    <mergeCell ref="B41:D41"/>
    <mergeCell ref="A55:B55"/>
    <mergeCell ref="A67:A68"/>
    <mergeCell ref="B67:B68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AZA - S</vt:lpstr>
      <vt:lpstr>AZA - T</vt:lpstr>
      <vt:lpstr>DELTA - S</vt:lpstr>
      <vt:lpstr>DELTA -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animix</cp:lastModifiedBy>
  <dcterms:created xsi:type="dcterms:W3CDTF">2021-05-28T19:17:11Z</dcterms:created>
  <dcterms:modified xsi:type="dcterms:W3CDTF">2022-06-29T19:05:37Z</dcterms:modified>
</cp:coreProperties>
</file>