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https://sernapesca-my.sharepoint.com/personal/nperez_sernapesca_cl/Documents/01_cuota_algas_III_y_IV_2026/"/>
    </mc:Choice>
  </mc:AlternateContent>
  <xr:revisionPtr revIDLastSave="4437" documentId="13_ncr:1_{83C3C633-9C78-44B1-BF75-21CC92331CE3}" xr6:coauthVersionLast="47" xr6:coauthVersionMax="47" xr10:uidLastSave="{04A1F559-76E7-4B47-A17D-2B6832E0716E}"/>
  <bookViews>
    <workbookView xWindow="-120" yWindow="-120" windowWidth="29040" windowHeight="15720" tabRatio="750" activeTab="3" xr2:uid="{00000000-000D-0000-FFFF-FFFF00000000}"/>
  </bookViews>
  <sheets>
    <sheet name="RESUMEN ANUAL" sheetId="17" r:id="rId1"/>
    <sheet name="CONTROL ALGAS I Región" sheetId="30" state="hidden" r:id="rId2"/>
    <sheet name="CONTROL ALGAS III REGIÓN" sheetId="31" r:id="rId3"/>
    <sheet name="CONTROL ALGAS IV Región" sheetId="19" r:id="rId4"/>
    <sheet name="Pag. Web" sheetId="28" r:id="rId5"/>
    <sheet name="Hoja1" sheetId="32" state="hidden" r:id="rId6"/>
  </sheets>
  <definedNames>
    <definedName name="_xlnm._FilterDatabase" localSheetId="2" hidden="1">'CONTROL ALGAS III REGIÓN'!$B$6:$M$6</definedName>
    <definedName name="_xlnm._FilterDatabase" localSheetId="4" hidden="1">'Pag. Web'!$A$1:$Q$326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62" i="28" l="1"/>
  <c r="N230" i="28"/>
  <c r="N218" i="28"/>
  <c r="N196" i="28"/>
  <c r="N52" i="28"/>
  <c r="N25" i="28"/>
  <c r="J141" i="19" l="1"/>
  <c r="N208" i="28"/>
  <c r="N164" i="28"/>
  <c r="N48" i="28"/>
  <c r="E83" i="17" l="1"/>
  <c r="E81" i="17"/>
  <c r="E79" i="17"/>
  <c r="E68" i="17"/>
  <c r="E69" i="17"/>
  <c r="E67" i="17"/>
  <c r="E65" i="17"/>
  <c r="E64" i="17"/>
  <c r="E50" i="17"/>
  <c r="E48" i="17"/>
  <c r="E34" i="17"/>
  <c r="E18" i="17"/>
  <c r="E12" i="17"/>
  <c r="E52" i="17"/>
  <c r="K56" i="19"/>
  <c r="N207" i="28" l="1"/>
  <c r="N133" i="28"/>
  <c r="N88" i="28"/>
  <c r="N45" i="28"/>
  <c r="N41" i="28"/>
  <c r="N34" i="28"/>
  <c r="N261" i="28"/>
  <c r="N258" i="28"/>
  <c r="N250" i="28"/>
  <c r="N249" i="28"/>
  <c r="N248" i="28"/>
  <c r="N247" i="28"/>
  <c r="N239" i="28"/>
  <c r="N238" i="28"/>
  <c r="N237" i="28"/>
  <c r="N236" i="28"/>
  <c r="N228" i="28"/>
  <c r="N227" i="28"/>
  <c r="N226" i="28"/>
  <c r="N225" i="28"/>
  <c r="N217" i="28"/>
  <c r="N216" i="28"/>
  <c r="N214" i="28"/>
  <c r="N206" i="28"/>
  <c r="N205" i="28"/>
  <c r="N204" i="28"/>
  <c r="N203" i="28"/>
  <c r="N195" i="28"/>
  <c r="N194" i="28"/>
  <c r="N193" i="28"/>
  <c r="N192" i="28"/>
  <c r="N184" i="28"/>
  <c r="N183" i="28"/>
  <c r="N182" i="28"/>
  <c r="N163" i="28"/>
  <c r="N162" i="28"/>
  <c r="N146" i="28"/>
  <c r="N145" i="28"/>
  <c r="N144" i="28"/>
  <c r="N143" i="28"/>
  <c r="N131" i="28"/>
  <c r="N132" i="28"/>
  <c r="N130" i="28"/>
  <c r="N128" i="28"/>
  <c r="N129" i="28"/>
  <c r="N127" i="28"/>
  <c r="N124" i="28"/>
  <c r="N116" i="28"/>
  <c r="N115" i="28"/>
  <c r="N114" i="28"/>
  <c r="N113" i="28"/>
  <c r="N109" i="28"/>
  <c r="N101" i="28"/>
  <c r="N102" i="28"/>
  <c r="N100" i="28"/>
  <c r="N98" i="28"/>
  <c r="N99" i="28"/>
  <c r="N97" i="28"/>
  <c r="N94" i="28"/>
  <c r="N86" i="28"/>
  <c r="N87" i="28"/>
  <c r="N85" i="28"/>
  <c r="N84" i="28"/>
  <c r="N83" i="28"/>
  <c r="N82" i="28"/>
  <c r="N51" i="28"/>
  <c r="N50" i="28"/>
  <c r="N47" i="28"/>
  <c r="N46" i="28"/>
  <c r="N44" i="28"/>
  <c r="N43" i="28"/>
  <c r="N40" i="28"/>
  <c r="N33" i="28"/>
  <c r="N29" i="28"/>
  <c r="N24" i="28"/>
  <c r="N23" i="28"/>
  <c r="N22" i="28"/>
  <c r="N19" i="28"/>
  <c r="N14" i="28"/>
  <c r="N13" i="28"/>
  <c r="N12" i="28"/>
  <c r="N4" i="28"/>
  <c r="N3" i="28"/>
  <c r="N2" i="28"/>
  <c r="N39" i="28"/>
  <c r="N32" i="28"/>
  <c r="N169" i="28"/>
  <c r="N191" i="28"/>
  <c r="N213" i="28"/>
  <c r="N235" i="28"/>
  <c r="N257" i="28"/>
  <c r="G85" i="19"/>
  <c r="G37" i="19"/>
  <c r="G40" i="19"/>
  <c r="G52" i="19"/>
  <c r="G55" i="19"/>
  <c r="G67" i="19"/>
  <c r="G70" i="19"/>
  <c r="G22" i="19"/>
  <c r="G25" i="19"/>
  <c r="J88" i="31"/>
  <c r="I37" i="31" l="1"/>
  <c r="H37" i="31"/>
  <c r="H94" i="31" l="1"/>
  <c r="I82" i="19"/>
  <c r="G10" i="19"/>
  <c r="G7" i="19"/>
  <c r="H61" i="31"/>
  <c r="O3" i="28"/>
  <c r="O4" i="28"/>
  <c r="O5" i="28"/>
  <c r="O6" i="28"/>
  <c r="O7" i="28"/>
  <c r="O8" i="28"/>
  <c r="O9" i="28"/>
  <c r="O10" i="28"/>
  <c r="O11" i="28"/>
  <c r="O12" i="28"/>
  <c r="O13" i="28"/>
  <c r="O14" i="28"/>
  <c r="O15" i="28"/>
  <c r="O16" i="28"/>
  <c r="O17" i="28"/>
  <c r="O18" i="28"/>
  <c r="O19" i="28"/>
  <c r="O20" i="28"/>
  <c r="O21" i="28"/>
  <c r="O22" i="28"/>
  <c r="O23" i="28"/>
  <c r="O24" i="28"/>
  <c r="O25" i="28"/>
  <c r="O26" i="28"/>
  <c r="O27" i="28"/>
  <c r="O28" i="28"/>
  <c r="O29" i="28"/>
  <c r="O30" i="28"/>
  <c r="O31" i="28"/>
  <c r="O32" i="28"/>
  <c r="O33" i="28"/>
  <c r="O34" i="28"/>
  <c r="O35" i="28"/>
  <c r="O36" i="28"/>
  <c r="O37" i="28"/>
  <c r="O38" i="28"/>
  <c r="O39" i="28"/>
  <c r="O40" i="28"/>
  <c r="O41" i="28"/>
  <c r="O42" i="28"/>
  <c r="O43" i="28"/>
  <c r="O44" i="28"/>
  <c r="O45" i="28"/>
  <c r="O46" i="28"/>
  <c r="O47" i="28"/>
  <c r="O48" i="28"/>
  <c r="O49" i="28"/>
  <c r="O50" i="28"/>
  <c r="O51" i="28"/>
  <c r="O52" i="28"/>
  <c r="O53" i="28"/>
  <c r="O54" i="28"/>
  <c r="O55" i="28"/>
  <c r="O56" i="28"/>
  <c r="O57" i="28"/>
  <c r="O58" i="28"/>
  <c r="O59" i="28"/>
  <c r="O60" i="28"/>
  <c r="O61" i="28"/>
  <c r="O62" i="28"/>
  <c r="O63" i="28"/>
  <c r="O64" i="28"/>
  <c r="O65" i="28"/>
  <c r="O66" i="28"/>
  <c r="O67" i="28"/>
  <c r="O68" i="28"/>
  <c r="O69" i="28"/>
  <c r="O70" i="28"/>
  <c r="O71" i="28"/>
  <c r="O72" i="28"/>
  <c r="O73" i="28"/>
  <c r="O74" i="28"/>
  <c r="O75" i="28"/>
  <c r="O76" i="28"/>
  <c r="O77" i="28"/>
  <c r="O78" i="28"/>
  <c r="O79" i="28"/>
  <c r="O80" i="28"/>
  <c r="O81" i="28"/>
  <c r="O82" i="28"/>
  <c r="O83" i="28"/>
  <c r="O84" i="28"/>
  <c r="O85" i="28"/>
  <c r="O86" i="28"/>
  <c r="O87" i="28"/>
  <c r="O88" i="28"/>
  <c r="O89" i="28"/>
  <c r="O90" i="28"/>
  <c r="O91" i="28"/>
  <c r="O92" i="28"/>
  <c r="O93" i="28"/>
  <c r="O94" i="28"/>
  <c r="O95" i="28"/>
  <c r="O96" i="28"/>
  <c r="O97" i="28"/>
  <c r="O98" i="28"/>
  <c r="O99" i="28"/>
  <c r="O100" i="28"/>
  <c r="O101" i="28"/>
  <c r="O102" i="28"/>
  <c r="O103" i="28"/>
  <c r="O104" i="28"/>
  <c r="O105" i="28"/>
  <c r="O106" i="28"/>
  <c r="O107" i="28"/>
  <c r="O108" i="28"/>
  <c r="O109" i="28"/>
  <c r="O110" i="28"/>
  <c r="O111" i="28"/>
  <c r="O112" i="28"/>
  <c r="O113" i="28"/>
  <c r="O114" i="28"/>
  <c r="O115" i="28"/>
  <c r="O116" i="28"/>
  <c r="O117" i="28"/>
  <c r="O118" i="28"/>
  <c r="O119" i="28"/>
  <c r="O120" i="28"/>
  <c r="O121" i="28"/>
  <c r="O122" i="28"/>
  <c r="O123" i="28"/>
  <c r="O124" i="28"/>
  <c r="O125" i="28"/>
  <c r="O126" i="28"/>
  <c r="O127" i="28"/>
  <c r="O128" i="28"/>
  <c r="O129" i="28"/>
  <c r="O130" i="28"/>
  <c r="O131" i="28"/>
  <c r="O132" i="28"/>
  <c r="O133" i="28"/>
  <c r="O134" i="28"/>
  <c r="O135" i="28"/>
  <c r="O136" i="28"/>
  <c r="O137" i="28"/>
  <c r="O138" i="28"/>
  <c r="O139" i="28"/>
  <c r="O140" i="28"/>
  <c r="O141" i="28"/>
  <c r="O142" i="28"/>
  <c r="O143" i="28"/>
  <c r="O144" i="28"/>
  <c r="O145" i="28"/>
  <c r="O146" i="28"/>
  <c r="O147" i="28"/>
  <c r="O148" i="28"/>
  <c r="O149" i="28"/>
  <c r="O150" i="28"/>
  <c r="O151" i="28"/>
  <c r="O152" i="28"/>
  <c r="O153" i="28"/>
  <c r="O154" i="28"/>
  <c r="O155" i="28"/>
  <c r="O156" i="28"/>
  <c r="O157" i="28"/>
  <c r="O158" i="28"/>
  <c r="O159" i="28"/>
  <c r="O160" i="28"/>
  <c r="O161" i="28"/>
  <c r="O162" i="28"/>
  <c r="O163" i="28"/>
  <c r="O164" i="28"/>
  <c r="O165" i="28"/>
  <c r="O166" i="28"/>
  <c r="O167" i="28"/>
  <c r="O168" i="28"/>
  <c r="O169" i="28"/>
  <c r="O170" i="28"/>
  <c r="O171" i="28"/>
  <c r="O172" i="28"/>
  <c r="O173" i="28"/>
  <c r="O174" i="28"/>
  <c r="O175" i="28"/>
  <c r="O176" i="28"/>
  <c r="O177" i="28"/>
  <c r="O178" i="28"/>
  <c r="O179" i="28"/>
  <c r="O180" i="28"/>
  <c r="O181" i="28"/>
  <c r="O182" i="28"/>
  <c r="O183" i="28"/>
  <c r="O184" i="28"/>
  <c r="O185" i="28"/>
  <c r="O186" i="28"/>
  <c r="O187" i="28"/>
  <c r="O188" i="28"/>
  <c r="O189" i="28"/>
  <c r="O190" i="28"/>
  <c r="O191" i="28"/>
  <c r="O192" i="28"/>
  <c r="O193" i="28"/>
  <c r="O194" i="28"/>
  <c r="O195" i="28"/>
  <c r="O196" i="28"/>
  <c r="O197" i="28"/>
  <c r="O198" i="28"/>
  <c r="O199" i="28"/>
  <c r="O200" i="28"/>
  <c r="O201" i="28"/>
  <c r="O202" i="28"/>
  <c r="O203" i="28"/>
  <c r="O204" i="28"/>
  <c r="O205" i="28"/>
  <c r="O206" i="28"/>
  <c r="O207" i="28"/>
  <c r="O208" i="28"/>
  <c r="O209" i="28"/>
  <c r="O210" i="28"/>
  <c r="O211" i="28"/>
  <c r="O212" i="28"/>
  <c r="O213" i="28"/>
  <c r="O214" i="28"/>
  <c r="O215" i="28"/>
  <c r="O216" i="28"/>
  <c r="O217" i="28"/>
  <c r="O218" i="28"/>
  <c r="O219" i="28"/>
  <c r="O220" i="28"/>
  <c r="O221" i="28"/>
  <c r="O222" i="28"/>
  <c r="O223" i="28"/>
  <c r="O224" i="28"/>
  <c r="O225" i="28"/>
  <c r="O226" i="28"/>
  <c r="O227" i="28"/>
  <c r="O228" i="28"/>
  <c r="O229" i="28"/>
  <c r="O230" i="28"/>
  <c r="O231" i="28"/>
  <c r="O232" i="28"/>
  <c r="O233" i="28"/>
  <c r="O234" i="28"/>
  <c r="O235" i="28"/>
  <c r="O236" i="28"/>
  <c r="O237" i="28"/>
  <c r="O238" i="28"/>
  <c r="O239" i="28"/>
  <c r="O240" i="28"/>
  <c r="O241" i="28"/>
  <c r="O242" i="28"/>
  <c r="O243" i="28"/>
  <c r="O244" i="28"/>
  <c r="O245" i="28"/>
  <c r="O246" i="28"/>
  <c r="O247" i="28"/>
  <c r="O248" i="28"/>
  <c r="O249" i="28"/>
  <c r="O250" i="28"/>
  <c r="O251" i="28"/>
  <c r="O252" i="28"/>
  <c r="O253" i="28"/>
  <c r="O254" i="28"/>
  <c r="O255" i="28"/>
  <c r="O256" i="28"/>
  <c r="O257" i="28"/>
  <c r="O258" i="28"/>
  <c r="O259" i="28"/>
  <c r="O260" i="28"/>
  <c r="O261" i="28"/>
  <c r="O262" i="28"/>
  <c r="O263" i="28"/>
  <c r="O264" i="28"/>
  <c r="O265" i="28"/>
  <c r="O266" i="28"/>
  <c r="O267" i="28"/>
  <c r="O268" i="28"/>
  <c r="O269" i="28"/>
  <c r="O270" i="28"/>
  <c r="O271" i="28"/>
  <c r="O272" i="28"/>
  <c r="O273" i="28"/>
  <c r="O274" i="28"/>
  <c r="O275" i="28"/>
  <c r="O276" i="28"/>
  <c r="O277" i="28"/>
  <c r="O278" i="28"/>
  <c r="O279" i="28"/>
  <c r="O280" i="28"/>
  <c r="O281" i="28"/>
  <c r="O282" i="28"/>
  <c r="O283" i="28"/>
  <c r="O284" i="28"/>
  <c r="O285" i="28"/>
  <c r="O286" i="28"/>
  <c r="O287" i="28"/>
  <c r="O288" i="28"/>
  <c r="O289" i="28"/>
  <c r="O290" i="28"/>
  <c r="O291" i="28"/>
  <c r="O292" i="28"/>
  <c r="O293" i="28"/>
  <c r="O294" i="28"/>
  <c r="O295" i="28"/>
  <c r="O296" i="28"/>
  <c r="O297" i="28"/>
  <c r="O298" i="28"/>
  <c r="O299" i="28"/>
  <c r="O300" i="28"/>
  <c r="O301" i="28"/>
  <c r="O302" i="28"/>
  <c r="O303" i="28"/>
  <c r="O304" i="28"/>
  <c r="O305" i="28"/>
  <c r="O306" i="28"/>
  <c r="O307" i="28"/>
  <c r="O308" i="28"/>
  <c r="O309" i="28"/>
  <c r="O310" i="28"/>
  <c r="O311" i="28"/>
  <c r="O312" i="28"/>
  <c r="O313" i="28"/>
  <c r="O314" i="28"/>
  <c r="O315" i="28"/>
  <c r="O316" i="28"/>
  <c r="O317" i="28"/>
  <c r="O318" i="28"/>
  <c r="O319" i="28"/>
  <c r="O320" i="28"/>
  <c r="O321" i="28"/>
  <c r="O322" i="28"/>
  <c r="O323" i="28"/>
  <c r="O324" i="28"/>
  <c r="O325" i="28"/>
  <c r="O326" i="28"/>
  <c r="O2" i="28"/>
  <c r="B4" i="19"/>
  <c r="B4" i="31"/>
  <c r="E74" i="17"/>
  <c r="E85" i="17"/>
  <c r="E82" i="17"/>
  <c r="E80" i="17"/>
  <c r="E71" i="17"/>
  <c r="E70" i="17"/>
  <c r="E66" i="17"/>
  <c r="E63" i="17"/>
  <c r="E62" i="17"/>
  <c r="E57" i="17"/>
  <c r="E54" i="17"/>
  <c r="E53" i="17"/>
  <c r="E51" i="17"/>
  <c r="E49" i="17"/>
  <c r="E47" i="17"/>
  <c r="E46" i="17"/>
  <c r="E45" i="17"/>
  <c r="E35" i="17"/>
  <c r="E33" i="17"/>
  <c r="E32" i="17"/>
  <c r="E31" i="17"/>
  <c r="E30" i="17"/>
  <c r="E29" i="17"/>
  <c r="E28" i="17"/>
  <c r="E23" i="17"/>
  <c r="E22" i="17"/>
  <c r="E21" i="17"/>
  <c r="E20" i="17"/>
  <c r="E19" i="17"/>
  <c r="E17" i="17"/>
  <c r="E13" i="17"/>
  <c r="E11" i="17"/>
  <c r="E10" i="17"/>
  <c r="E9" i="17"/>
  <c r="E8" i="17"/>
  <c r="E7" i="17"/>
  <c r="E55" i="17" l="1"/>
  <c r="H295" i="28"/>
  <c r="J315" i="28"/>
  <c r="H326" i="28"/>
  <c r="I258" i="19"/>
  <c r="H258" i="19"/>
  <c r="F258" i="19"/>
  <c r="J257" i="19"/>
  <c r="K326" i="28" s="1"/>
  <c r="J256" i="19"/>
  <c r="K325" i="28" s="1"/>
  <c r="J255" i="19"/>
  <c r="K324" i="28" s="1"/>
  <c r="J254" i="19"/>
  <c r="K323" i="28" s="1"/>
  <c r="J253" i="19"/>
  <c r="K322" i="28" s="1"/>
  <c r="J252" i="19"/>
  <c r="K321" i="28" s="1"/>
  <c r="J251" i="19"/>
  <c r="K320" i="28" s="1"/>
  <c r="J250" i="19"/>
  <c r="K319" i="28" s="1"/>
  <c r="J249" i="19"/>
  <c r="K318" i="28" s="1"/>
  <c r="J248" i="19"/>
  <c r="K317" i="28" s="1"/>
  <c r="J247" i="19"/>
  <c r="J246" i="19"/>
  <c r="K315" i="28" s="1"/>
  <c r="G246" i="19"/>
  <c r="H325" i="28"/>
  <c r="H324" i="28"/>
  <c r="H323" i="28"/>
  <c r="H322" i="28"/>
  <c r="H321" i="28"/>
  <c r="H320" i="28"/>
  <c r="H319" i="28"/>
  <c r="H318" i="28"/>
  <c r="H317" i="28"/>
  <c r="H316" i="28"/>
  <c r="H315" i="28"/>
  <c r="H314" i="28"/>
  <c r="H313" i="28"/>
  <c r="H312" i="28"/>
  <c r="H311" i="28"/>
  <c r="H310" i="28"/>
  <c r="H309" i="28"/>
  <c r="H308" i="28"/>
  <c r="H307" i="28"/>
  <c r="H306" i="28"/>
  <c r="H305" i="28"/>
  <c r="H304" i="28"/>
  <c r="H303" i="28"/>
  <c r="H302" i="28"/>
  <c r="H301" i="28"/>
  <c r="H300" i="28"/>
  <c r="H299" i="28"/>
  <c r="H298" i="28"/>
  <c r="H297" i="28"/>
  <c r="H296" i="28"/>
  <c r="H294" i="28"/>
  <c r="H293" i="28"/>
  <c r="H292" i="28"/>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56" i="28"/>
  <c r="H266" i="28"/>
  <c r="H255" i="28"/>
  <c r="H265" i="28"/>
  <c r="H254" i="28"/>
  <c r="H264" i="28"/>
  <c r="H253" i="28"/>
  <c r="H263" i="28"/>
  <c r="H252" i="28"/>
  <c r="H262" i="28"/>
  <c r="H251" i="28"/>
  <c r="H250" i="28"/>
  <c r="H249" i="28"/>
  <c r="H261" i="28"/>
  <c r="H248" i="28"/>
  <c r="H260" i="28"/>
  <c r="H247" i="28"/>
  <c r="H259" i="28"/>
  <c r="H246" i="28"/>
  <c r="H258" i="28"/>
  <c r="H245" i="28"/>
  <c r="H257" i="28"/>
  <c r="H234" i="28"/>
  <c r="H244" i="28"/>
  <c r="H233" i="28"/>
  <c r="H243" i="28"/>
  <c r="H232" i="28"/>
  <c r="H242" i="28"/>
  <c r="H231" i="28"/>
  <c r="H241" i="28"/>
  <c r="H230" i="28"/>
  <c r="H240" i="28"/>
  <c r="H229" i="28"/>
  <c r="H228" i="28"/>
  <c r="H227" i="28"/>
  <c r="H239" i="28"/>
  <c r="H226" i="28"/>
  <c r="H238" i="28"/>
  <c r="H225" i="28"/>
  <c r="H237" i="28"/>
  <c r="H224" i="28"/>
  <c r="H236" i="28"/>
  <c r="H235" i="28"/>
  <c r="H223" i="28"/>
  <c r="H212" i="28"/>
  <c r="H222" i="28"/>
  <c r="H211" i="28"/>
  <c r="H221" i="28"/>
  <c r="H210" i="28"/>
  <c r="H220" i="28"/>
  <c r="H209" i="28"/>
  <c r="H219" i="28"/>
  <c r="H208" i="28"/>
  <c r="H218" i="28"/>
  <c r="H207" i="28"/>
  <c r="H206" i="28"/>
  <c r="H205" i="28"/>
  <c r="H217" i="28"/>
  <c r="H204" i="28"/>
  <c r="H216" i="28"/>
  <c r="H203" i="28"/>
  <c r="H215" i="28"/>
  <c r="H202" i="28"/>
  <c r="H214" i="28"/>
  <c r="H213" i="28"/>
  <c r="H201" i="28"/>
  <c r="H200" i="28"/>
  <c r="H190" i="28"/>
  <c r="H199" i="28"/>
  <c r="H189" i="28"/>
  <c r="H198" i="28"/>
  <c r="H188" i="28"/>
  <c r="H197" i="28"/>
  <c r="H187" i="28"/>
  <c r="H196" i="28"/>
  <c r="H186" i="28"/>
  <c r="H185" i="28"/>
  <c r="H184" i="28"/>
  <c r="H195" i="28"/>
  <c r="H183" i="28"/>
  <c r="H194" i="28"/>
  <c r="H182" i="28"/>
  <c r="H193" i="28"/>
  <c r="H181" i="28"/>
  <c r="H192" i="28"/>
  <c r="H180" i="28"/>
  <c r="H191" i="28"/>
  <c r="H179" i="28"/>
  <c r="H178" i="28"/>
  <c r="H168" i="28"/>
  <c r="H177" i="28"/>
  <c r="H167" i="28"/>
  <c r="H176" i="28"/>
  <c r="H166" i="28"/>
  <c r="H175" i="28"/>
  <c r="H165" i="28"/>
  <c r="H174" i="28"/>
  <c r="H164" i="28"/>
  <c r="H163" i="28"/>
  <c r="H162" i="28"/>
  <c r="H173" i="28"/>
  <c r="H161" i="28"/>
  <c r="H172" i="28"/>
  <c r="H160" i="28"/>
  <c r="H171" i="28"/>
  <c r="H159" i="28"/>
  <c r="H170" i="28"/>
  <c r="H158" i="28"/>
  <c r="J169" i="28"/>
  <c r="H169" i="28"/>
  <c r="H157" i="28"/>
  <c r="H156" i="28"/>
  <c r="H155" i="28"/>
  <c r="H154" i="28"/>
  <c r="H153" i="28"/>
  <c r="H150" i="28"/>
  <c r="H144" i="28"/>
  <c r="H141" i="28"/>
  <c r="H140" i="28"/>
  <c r="H139" i="28"/>
  <c r="H138" i="28"/>
  <c r="H135" i="28"/>
  <c r="H129" i="28"/>
  <c r="H123" i="28"/>
  <c r="H120" i="28"/>
  <c r="H126" i="28"/>
  <c r="H125" i="28"/>
  <c r="H124"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J73" i="28"/>
  <c r="J70" i="28"/>
  <c r="J63" i="28"/>
  <c r="J53" i="28"/>
  <c r="J39" i="28"/>
  <c r="M38" i="28"/>
  <c r="M37" i="28"/>
  <c r="M36" i="28"/>
  <c r="M35" i="28"/>
  <c r="H37" i="28"/>
  <c r="J22" i="28"/>
  <c r="K18" i="28"/>
  <c r="J12" i="28"/>
  <c r="H11" i="28"/>
  <c r="H10" i="28"/>
  <c r="H8"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6" i="28"/>
  <c r="H35" i="28"/>
  <c r="H34" i="28"/>
  <c r="H33" i="28"/>
  <c r="H32" i="28"/>
  <c r="H31" i="28"/>
  <c r="H30" i="28"/>
  <c r="H29" i="28"/>
  <c r="H28" i="28"/>
  <c r="H27" i="28"/>
  <c r="H26" i="28"/>
  <c r="H25" i="28"/>
  <c r="H24" i="28"/>
  <c r="H23" i="28"/>
  <c r="H22" i="28"/>
  <c r="H21" i="28"/>
  <c r="H18" i="28"/>
  <c r="J245" i="19"/>
  <c r="K314" i="28" s="1"/>
  <c r="J244" i="19"/>
  <c r="K313" i="28" s="1"/>
  <c r="J243" i="19"/>
  <c r="K312" i="28" s="1"/>
  <c r="J242" i="19"/>
  <c r="K311" i="28" s="1"/>
  <c r="J241" i="19"/>
  <c r="K310" i="28" s="1"/>
  <c r="J240" i="19"/>
  <c r="K309" i="28" s="1"/>
  <c r="J239" i="19"/>
  <c r="K308" i="28" s="1"/>
  <c r="J238" i="19"/>
  <c r="K307" i="28" s="1"/>
  <c r="J237" i="19"/>
  <c r="K306" i="28" s="1"/>
  <c r="J236" i="19"/>
  <c r="K305" i="28" s="1"/>
  <c r="J235" i="19"/>
  <c r="K304" i="28" s="1"/>
  <c r="J234" i="19"/>
  <c r="G234" i="19"/>
  <c r="J303" i="28" s="1"/>
  <c r="J233" i="19"/>
  <c r="K302" i="28" s="1"/>
  <c r="J232" i="19"/>
  <c r="K301" i="28" s="1"/>
  <c r="J231" i="19"/>
  <c r="K300" i="28" s="1"/>
  <c r="J230" i="19"/>
  <c r="K299" i="28" s="1"/>
  <c r="J229" i="19"/>
  <c r="K298" i="28" s="1"/>
  <c r="J228" i="19"/>
  <c r="K297" i="28" s="1"/>
  <c r="J227" i="19"/>
  <c r="K296" i="28" s="1"/>
  <c r="J226" i="19"/>
  <c r="K295" i="28" s="1"/>
  <c r="J225" i="19"/>
  <c r="K294" i="28" s="1"/>
  <c r="J224" i="19"/>
  <c r="K293" i="28" s="1"/>
  <c r="J223" i="19"/>
  <c r="K292" i="28" s="1"/>
  <c r="J222" i="19"/>
  <c r="G222" i="19"/>
  <c r="K222" i="19" s="1"/>
  <c r="J221" i="19"/>
  <c r="K290" i="28" s="1"/>
  <c r="J220" i="19"/>
  <c r="K289" i="28" s="1"/>
  <c r="J219" i="19"/>
  <c r="K288" i="28" s="1"/>
  <c r="J218" i="19"/>
  <c r="K287" i="28" s="1"/>
  <c r="J217" i="19"/>
  <c r="K286" i="28" s="1"/>
  <c r="J216" i="19"/>
  <c r="K285" i="28" s="1"/>
  <c r="J215" i="19"/>
  <c r="K284" i="28" s="1"/>
  <c r="J214" i="19"/>
  <c r="K283" i="28" s="1"/>
  <c r="J213" i="19"/>
  <c r="J212" i="19"/>
  <c r="K281" i="28" s="1"/>
  <c r="J211" i="19"/>
  <c r="J210" i="19"/>
  <c r="K279" i="28" s="1"/>
  <c r="G210" i="19"/>
  <c r="J209" i="19"/>
  <c r="K278" i="28" s="1"/>
  <c r="J208" i="19"/>
  <c r="K277" i="28" s="1"/>
  <c r="J207" i="19"/>
  <c r="K276" i="28" s="1"/>
  <c r="J206" i="19"/>
  <c r="K275" i="28" s="1"/>
  <c r="J205" i="19"/>
  <c r="K274" i="28" s="1"/>
  <c r="J204" i="19"/>
  <c r="K273" i="28" s="1"/>
  <c r="J203" i="19"/>
  <c r="K272" i="28" s="1"/>
  <c r="J202" i="19"/>
  <c r="K271" i="28" s="1"/>
  <c r="J201" i="19"/>
  <c r="K270" i="28" s="1"/>
  <c r="J200" i="19"/>
  <c r="K269" i="28" s="1"/>
  <c r="J199" i="19"/>
  <c r="K268" i="28" s="1"/>
  <c r="J198" i="19"/>
  <c r="G198" i="19"/>
  <c r="J267" i="28" s="1"/>
  <c r="I195" i="19"/>
  <c r="H195" i="19"/>
  <c r="F195" i="19"/>
  <c r="J194" i="19"/>
  <c r="K256" i="28" s="1"/>
  <c r="J193" i="19"/>
  <c r="K266" i="28" s="1"/>
  <c r="J192" i="19"/>
  <c r="K255" i="28" s="1"/>
  <c r="J191" i="19"/>
  <c r="K265" i="28" s="1"/>
  <c r="J190" i="19"/>
  <c r="K254" i="28" s="1"/>
  <c r="J189" i="19"/>
  <c r="K264" i="28" s="1"/>
  <c r="J188" i="19"/>
  <c r="K253" i="28" s="1"/>
  <c r="J187" i="19"/>
  <c r="K263" i="28" s="1"/>
  <c r="J186" i="19"/>
  <c r="K252" i="28" s="1"/>
  <c r="J185" i="19"/>
  <c r="K262" i="28" s="1"/>
  <c r="J184" i="19"/>
  <c r="K251" i="28" s="1"/>
  <c r="J183" i="19"/>
  <c r="K250" i="28" s="1"/>
  <c r="J182" i="19"/>
  <c r="K249" i="28" s="1"/>
  <c r="J181" i="19"/>
  <c r="K261" i="28" s="1"/>
  <c r="J180" i="19"/>
  <c r="K248" i="28" s="1"/>
  <c r="J179" i="19"/>
  <c r="K260" i="28" s="1"/>
  <c r="J178" i="19"/>
  <c r="K247" i="28" s="1"/>
  <c r="J177" i="19"/>
  <c r="J176" i="19"/>
  <c r="K246" i="28" s="1"/>
  <c r="J175" i="19"/>
  <c r="J174" i="19"/>
  <c r="G174" i="19"/>
  <c r="J245" i="28" s="1"/>
  <c r="J173" i="19"/>
  <c r="K257" i="28" s="1"/>
  <c r="G173" i="19"/>
  <c r="J172" i="19"/>
  <c r="K234" i="28" s="1"/>
  <c r="J171" i="19"/>
  <c r="K244" i="28" s="1"/>
  <c r="J170" i="19"/>
  <c r="K233" i="28" s="1"/>
  <c r="J169" i="19"/>
  <c r="K243" i="28" s="1"/>
  <c r="J168" i="19"/>
  <c r="K232" i="28" s="1"/>
  <c r="J167" i="19"/>
  <c r="K242" i="28" s="1"/>
  <c r="J166" i="19"/>
  <c r="K231" i="28" s="1"/>
  <c r="J165" i="19"/>
  <c r="K241" i="28" s="1"/>
  <c r="J164" i="19"/>
  <c r="K230" i="28" s="1"/>
  <c r="J163" i="19"/>
  <c r="K240" i="28" s="1"/>
  <c r="J162" i="19"/>
  <c r="K229" i="28" s="1"/>
  <c r="J161" i="19"/>
  <c r="K228" i="28" s="1"/>
  <c r="J160" i="19"/>
  <c r="K227" i="28" s="1"/>
  <c r="J159" i="19"/>
  <c r="K239" i="28" s="1"/>
  <c r="J158" i="19"/>
  <c r="K226" i="28" s="1"/>
  <c r="J157" i="19"/>
  <c r="K238" i="28" s="1"/>
  <c r="J156" i="19"/>
  <c r="K225" i="28" s="1"/>
  <c r="J155" i="19"/>
  <c r="K237" i="28" s="1"/>
  <c r="J154" i="19"/>
  <c r="J153" i="19"/>
  <c r="J152" i="19"/>
  <c r="K223" i="28" s="1"/>
  <c r="G152" i="19"/>
  <c r="J151" i="19"/>
  <c r="G151" i="19"/>
  <c r="J150" i="19"/>
  <c r="K212" i="28" s="1"/>
  <c r="J149" i="19"/>
  <c r="K222" i="28" s="1"/>
  <c r="J148" i="19"/>
  <c r="K211" i="28" s="1"/>
  <c r="J147" i="19"/>
  <c r="K221" i="28" s="1"/>
  <c r="J146" i="19"/>
  <c r="K210" i="28" s="1"/>
  <c r="J145" i="19"/>
  <c r="K220" i="28" s="1"/>
  <c r="J144" i="19"/>
  <c r="K209" i="28" s="1"/>
  <c r="J143" i="19"/>
  <c r="K219" i="28" s="1"/>
  <c r="J142" i="19"/>
  <c r="K208" i="28" s="1"/>
  <c r="K218" i="28"/>
  <c r="J140" i="19"/>
  <c r="K207" i="28" s="1"/>
  <c r="J139" i="19"/>
  <c r="K206" i="28" s="1"/>
  <c r="J138" i="19"/>
  <c r="K205" i="28" s="1"/>
  <c r="J137" i="19"/>
  <c r="K217" i="28" s="1"/>
  <c r="J136" i="19"/>
  <c r="K204" i="28" s="1"/>
  <c r="J135" i="19"/>
  <c r="K216" i="28" s="1"/>
  <c r="J134" i="19"/>
  <c r="K203" i="28" s="1"/>
  <c r="J133" i="19"/>
  <c r="K215" i="28" s="1"/>
  <c r="J132" i="19"/>
  <c r="J131" i="19"/>
  <c r="J130" i="19"/>
  <c r="G130" i="19"/>
  <c r="J129" i="19"/>
  <c r="K213" i="28" s="1"/>
  <c r="G129" i="19"/>
  <c r="J128" i="19"/>
  <c r="K190" i="28" s="1"/>
  <c r="J127" i="19"/>
  <c r="K200" i="28" s="1"/>
  <c r="J126" i="19"/>
  <c r="K189" i="28" s="1"/>
  <c r="J125" i="19"/>
  <c r="K199" i="28" s="1"/>
  <c r="J124" i="19"/>
  <c r="K188" i="28" s="1"/>
  <c r="J123" i="19"/>
  <c r="K198" i="28" s="1"/>
  <c r="J122" i="19"/>
  <c r="K187" i="28" s="1"/>
  <c r="J121" i="19"/>
  <c r="K197" i="28" s="1"/>
  <c r="J120" i="19"/>
  <c r="K186" i="28" s="1"/>
  <c r="J119" i="19"/>
  <c r="K196" i="28" s="1"/>
  <c r="J118" i="19"/>
  <c r="K185" i="28" s="1"/>
  <c r="J117" i="19"/>
  <c r="K184" i="28" s="1"/>
  <c r="J116" i="19"/>
  <c r="K183" i="28" s="1"/>
  <c r="J115" i="19"/>
  <c r="K195" i="28" s="1"/>
  <c r="J114" i="19"/>
  <c r="K182" i="28" s="1"/>
  <c r="J113" i="19"/>
  <c r="K194" i="28" s="1"/>
  <c r="J112" i="19"/>
  <c r="J111" i="19"/>
  <c r="K193" i="28" s="1"/>
  <c r="J110" i="19"/>
  <c r="K180" i="28" s="1"/>
  <c r="J109" i="19"/>
  <c r="J108" i="19"/>
  <c r="G108" i="19"/>
  <c r="J179" i="28" s="1"/>
  <c r="J107" i="19"/>
  <c r="G107" i="19"/>
  <c r="J191" i="28" s="1"/>
  <c r="J106" i="19"/>
  <c r="K168" i="28" s="1"/>
  <c r="J105" i="19"/>
  <c r="K178" i="28" s="1"/>
  <c r="J104" i="19"/>
  <c r="K167" i="28" s="1"/>
  <c r="J103" i="19"/>
  <c r="K177" i="28" s="1"/>
  <c r="J102" i="19"/>
  <c r="K166" i="28" s="1"/>
  <c r="J101" i="19"/>
  <c r="K176" i="28" s="1"/>
  <c r="J100" i="19"/>
  <c r="K165" i="28" s="1"/>
  <c r="J99" i="19"/>
  <c r="K175" i="28" s="1"/>
  <c r="J98" i="19"/>
  <c r="K164" i="28" s="1"/>
  <c r="J97" i="19"/>
  <c r="K174" i="28" s="1"/>
  <c r="J96" i="19"/>
  <c r="K163" i="28" s="1"/>
  <c r="J95" i="19"/>
  <c r="K162" i="28" s="1"/>
  <c r="J94" i="19"/>
  <c r="K161" i="28" s="1"/>
  <c r="J93" i="19"/>
  <c r="K173" i="28" s="1"/>
  <c r="J92" i="19"/>
  <c r="J91" i="19"/>
  <c r="J90" i="19"/>
  <c r="K159" i="28" s="1"/>
  <c r="J89" i="19"/>
  <c r="K171" i="28" s="1"/>
  <c r="J88" i="19"/>
  <c r="K158" i="28" s="1"/>
  <c r="J87" i="19"/>
  <c r="K170" i="28" s="1"/>
  <c r="J86" i="19"/>
  <c r="G86" i="19"/>
  <c r="J85" i="19"/>
  <c r="H82" i="19"/>
  <c r="F82" i="19"/>
  <c r="F83" i="19" s="1"/>
  <c r="J81" i="19"/>
  <c r="K156" i="28" s="1"/>
  <c r="J80" i="19"/>
  <c r="K153" i="28" s="1"/>
  <c r="J79" i="19"/>
  <c r="K152" i="28" s="1"/>
  <c r="J78" i="19"/>
  <c r="K151" i="28" s="1"/>
  <c r="J77" i="19"/>
  <c r="K155" i="28" s="1"/>
  <c r="J76" i="19"/>
  <c r="K150" i="28" s="1"/>
  <c r="J75" i="19"/>
  <c r="K149" i="28" s="1"/>
  <c r="J74" i="19"/>
  <c r="K148" i="28" s="1"/>
  <c r="J73" i="19"/>
  <c r="K147" i="28" s="1"/>
  <c r="J72" i="19"/>
  <c r="K146" i="28" s="1"/>
  <c r="J71" i="19"/>
  <c r="K145" i="28" s="1"/>
  <c r="J70" i="19"/>
  <c r="J69" i="19"/>
  <c r="K144" i="28" s="1"/>
  <c r="J68" i="19"/>
  <c r="J67" i="19"/>
  <c r="J66" i="19"/>
  <c r="K141" i="28" s="1"/>
  <c r="J65" i="19"/>
  <c r="K138" i="28" s="1"/>
  <c r="J64" i="19"/>
  <c r="K137" i="28" s="1"/>
  <c r="J63" i="19"/>
  <c r="K136" i="28" s="1"/>
  <c r="J62" i="19"/>
  <c r="K140" i="28" s="1"/>
  <c r="J61" i="19"/>
  <c r="K135" i="28" s="1"/>
  <c r="J60" i="19"/>
  <c r="K134" i="28" s="1"/>
  <c r="J59" i="19"/>
  <c r="J58" i="19"/>
  <c r="K132" i="28" s="1"/>
  <c r="J57" i="19"/>
  <c r="K131" i="28" s="1"/>
  <c r="J56" i="19"/>
  <c r="K130" i="28" s="1"/>
  <c r="J55" i="19"/>
  <c r="J54" i="19"/>
  <c r="K129" i="28" s="1"/>
  <c r="J53" i="19"/>
  <c r="J52" i="19"/>
  <c r="K127" i="28" s="1"/>
  <c r="J51" i="19"/>
  <c r="K126" i="28" s="1"/>
  <c r="J50" i="19"/>
  <c r="K123" i="28" s="1"/>
  <c r="J49" i="19"/>
  <c r="K122" i="28" s="1"/>
  <c r="J48" i="19"/>
  <c r="K121" i="28" s="1"/>
  <c r="J47" i="19"/>
  <c r="K125" i="28" s="1"/>
  <c r="J46" i="19"/>
  <c r="K120" i="28" s="1"/>
  <c r="J45" i="19"/>
  <c r="K119" i="28" s="1"/>
  <c r="J44" i="19"/>
  <c r="J43" i="19"/>
  <c r="K117" i="28" s="1"/>
  <c r="J42" i="19"/>
  <c r="K116" i="28" s="1"/>
  <c r="J41" i="19"/>
  <c r="K115" i="28" s="1"/>
  <c r="J40" i="19"/>
  <c r="J39" i="19"/>
  <c r="K114" i="28" s="1"/>
  <c r="J38" i="19"/>
  <c r="J37" i="19"/>
  <c r="K112" i="28" s="1"/>
  <c r="J36" i="19"/>
  <c r="K111" i="28" s="1"/>
  <c r="J35" i="19"/>
  <c r="K108" i="28" s="1"/>
  <c r="J34" i="19"/>
  <c r="K107" i="28" s="1"/>
  <c r="J33" i="19"/>
  <c r="K106" i="28" s="1"/>
  <c r="J32" i="19"/>
  <c r="K110" i="28" s="1"/>
  <c r="J31" i="19"/>
  <c r="K105" i="28" s="1"/>
  <c r="J30" i="19"/>
  <c r="J29" i="19"/>
  <c r="K103" i="28" s="1"/>
  <c r="J28" i="19"/>
  <c r="K102" i="28" s="1"/>
  <c r="J27" i="19"/>
  <c r="K101" i="28" s="1"/>
  <c r="J26" i="19"/>
  <c r="K100" i="28" s="1"/>
  <c r="J25" i="19"/>
  <c r="J24" i="19"/>
  <c r="K99" i="28" s="1"/>
  <c r="J23" i="19"/>
  <c r="K98" i="28" s="1"/>
  <c r="J22" i="19"/>
  <c r="J21" i="19"/>
  <c r="K96" i="28" s="1"/>
  <c r="J20" i="19"/>
  <c r="K93" i="28" s="1"/>
  <c r="J19" i="19"/>
  <c r="K92" i="28" s="1"/>
  <c r="J18" i="19"/>
  <c r="K91" i="28" s="1"/>
  <c r="J17" i="19"/>
  <c r="J16" i="19"/>
  <c r="K90" i="28" s="1"/>
  <c r="J15" i="19"/>
  <c r="K89" i="28" s="1"/>
  <c r="J14" i="19"/>
  <c r="K88" i="28" s="1"/>
  <c r="J13" i="19"/>
  <c r="K87" i="28" s="1"/>
  <c r="J12" i="19"/>
  <c r="K86" i="28" s="1"/>
  <c r="J11" i="19"/>
  <c r="K85" i="28" s="1"/>
  <c r="J10" i="19"/>
  <c r="J9" i="19"/>
  <c r="K84" i="28" s="1"/>
  <c r="J8" i="19"/>
  <c r="J7" i="19"/>
  <c r="I94" i="31"/>
  <c r="F94" i="31"/>
  <c r="F96" i="31" s="1"/>
  <c r="J93" i="31"/>
  <c r="K77" i="28" s="1"/>
  <c r="J92" i="31"/>
  <c r="K81" i="28" s="1"/>
  <c r="J91" i="31"/>
  <c r="K76" i="28" s="1"/>
  <c r="J90" i="31"/>
  <c r="K80" i="28" s="1"/>
  <c r="J89" i="31"/>
  <c r="J87" i="31"/>
  <c r="K74" i="28" s="1"/>
  <c r="J86" i="31"/>
  <c r="K79" i="28" s="1"/>
  <c r="J85" i="31"/>
  <c r="G85" i="31"/>
  <c r="J84" i="31"/>
  <c r="G84" i="31"/>
  <c r="J78" i="28" s="1"/>
  <c r="J83" i="31"/>
  <c r="K69" i="28" s="1"/>
  <c r="J82" i="31"/>
  <c r="K72" i="28" s="1"/>
  <c r="J81" i="31"/>
  <c r="K68" i="28" s="1"/>
  <c r="J80" i="31"/>
  <c r="K67" i="28" s="1"/>
  <c r="J79" i="31"/>
  <c r="K71" i="28" s="1"/>
  <c r="J78" i="31"/>
  <c r="K66" i="28" s="1"/>
  <c r="J77" i="31"/>
  <c r="K65" i="28" s="1"/>
  <c r="J76" i="31"/>
  <c r="K64" i="28" s="1"/>
  <c r="J75" i="31"/>
  <c r="G75" i="31"/>
  <c r="J74" i="31"/>
  <c r="G74" i="31"/>
  <c r="J73" i="31"/>
  <c r="K59" i="28" s="1"/>
  <c r="J72" i="31"/>
  <c r="K62" i="28" s="1"/>
  <c r="J71" i="31"/>
  <c r="K58" i="28" s="1"/>
  <c r="J70" i="31"/>
  <c r="K57" i="28" s="1"/>
  <c r="J69" i="31"/>
  <c r="K61" i="28" s="1"/>
  <c r="J68" i="31"/>
  <c r="K56" i="28" s="1"/>
  <c r="J67" i="31"/>
  <c r="K55" i="28" s="1"/>
  <c r="J66" i="31"/>
  <c r="K54" i="28" s="1"/>
  <c r="J65" i="31"/>
  <c r="G65" i="31"/>
  <c r="J60" i="28" s="1"/>
  <c r="J64" i="31"/>
  <c r="G64" i="31"/>
  <c r="I61" i="31"/>
  <c r="F61" i="31"/>
  <c r="J60" i="31"/>
  <c r="K49" i="28" s="1"/>
  <c r="J59" i="31"/>
  <c r="K48" i="28" s="1"/>
  <c r="J58" i="31"/>
  <c r="K52" i="28" s="1"/>
  <c r="J57" i="31"/>
  <c r="K47" i="28" s="1"/>
  <c r="J56" i="31"/>
  <c r="K51" i="28" s="1"/>
  <c r="J55" i="31"/>
  <c r="G55" i="31"/>
  <c r="J46" i="28" s="1"/>
  <c r="J54" i="31"/>
  <c r="G54" i="31"/>
  <c r="J50" i="28" s="1"/>
  <c r="J53" i="31"/>
  <c r="K42" i="28" s="1"/>
  <c r="J52" i="31"/>
  <c r="K41" i="28" s="1"/>
  <c r="J51" i="31"/>
  <c r="K45" i="28" s="1"/>
  <c r="J50" i="31"/>
  <c r="K40" i="28" s="1"/>
  <c r="J49" i="31"/>
  <c r="K44" i="28" s="1"/>
  <c r="J48" i="31"/>
  <c r="G48" i="31"/>
  <c r="J47" i="31"/>
  <c r="G47" i="31"/>
  <c r="J43" i="28" s="1"/>
  <c r="J46" i="31"/>
  <c r="K35" i="28" s="1"/>
  <c r="J45" i="31"/>
  <c r="K34" i="28" s="1"/>
  <c r="J44" i="31"/>
  <c r="K38" i="28" s="1"/>
  <c r="J43" i="31"/>
  <c r="J42" i="31"/>
  <c r="K37" i="28" s="1"/>
  <c r="J41" i="31"/>
  <c r="G41" i="31"/>
  <c r="J32" i="28" s="1"/>
  <c r="J40" i="31"/>
  <c r="G40" i="31"/>
  <c r="F37" i="31"/>
  <c r="F38" i="31" s="1"/>
  <c r="J36" i="31"/>
  <c r="K28" i="28" s="1"/>
  <c r="J35" i="31"/>
  <c r="K31" i="28" s="1"/>
  <c r="J34" i="31"/>
  <c r="K27" i="28" s="1"/>
  <c r="J33" i="31"/>
  <c r="J32" i="31"/>
  <c r="K25" i="28" s="1"/>
  <c r="J31" i="31"/>
  <c r="J30" i="31"/>
  <c r="K24" i="28" s="1"/>
  <c r="J29" i="31"/>
  <c r="K23" i="28" s="1"/>
  <c r="J28" i="31"/>
  <c r="G28" i="31"/>
  <c r="J29" i="28" s="1"/>
  <c r="J27" i="31"/>
  <c r="G27" i="31"/>
  <c r="J26" i="31"/>
  <c r="J25" i="31"/>
  <c r="K21" i="28" s="1"/>
  <c r="J24" i="31"/>
  <c r="J23" i="31"/>
  <c r="J22" i="31"/>
  <c r="J21" i="31"/>
  <c r="J20" i="31"/>
  <c r="J19" i="31"/>
  <c r="J18" i="31"/>
  <c r="G18" i="31"/>
  <c r="J17" i="31"/>
  <c r="G17" i="31"/>
  <c r="J16" i="31"/>
  <c r="K8" i="28" s="1"/>
  <c r="J15" i="31"/>
  <c r="K11" i="28" s="1"/>
  <c r="J14" i="31"/>
  <c r="J13" i="31"/>
  <c r="J12" i="31"/>
  <c r="J11" i="31"/>
  <c r="J10" i="31"/>
  <c r="J9" i="31"/>
  <c r="J8" i="31"/>
  <c r="G8" i="31"/>
  <c r="J7" i="31"/>
  <c r="G7" i="31"/>
  <c r="H115" i="28"/>
  <c r="H116" i="28"/>
  <c r="H117" i="28"/>
  <c r="H118" i="28"/>
  <c r="H119" i="28"/>
  <c r="H121" i="28"/>
  <c r="H122" i="28"/>
  <c r="H127" i="28"/>
  <c r="H128" i="28"/>
  <c r="H130" i="28"/>
  <c r="H131" i="28"/>
  <c r="H132" i="28"/>
  <c r="H133" i="28"/>
  <c r="K133" i="28"/>
  <c r="H134" i="28"/>
  <c r="H136" i="28"/>
  <c r="H137" i="28"/>
  <c r="H142" i="28"/>
  <c r="H143" i="28"/>
  <c r="K143" i="28"/>
  <c r="H145" i="28"/>
  <c r="H146" i="28"/>
  <c r="H147" i="28"/>
  <c r="H148" i="28"/>
  <c r="H149" i="28"/>
  <c r="H151" i="28"/>
  <c r="H152" i="28"/>
  <c r="F20" i="17" l="1"/>
  <c r="K32" i="28"/>
  <c r="F18" i="17"/>
  <c r="J291" i="28"/>
  <c r="K234" i="19"/>
  <c r="G235" i="19" s="1"/>
  <c r="K84" i="31"/>
  <c r="G86" i="31" s="1"/>
  <c r="L86" i="31" s="1"/>
  <c r="M79" i="28" s="1"/>
  <c r="K40" i="31"/>
  <c r="G42" i="31" s="1"/>
  <c r="J37" i="28" s="1"/>
  <c r="J36" i="28"/>
  <c r="F11" i="17"/>
  <c r="F7" i="17"/>
  <c r="F52" i="17"/>
  <c r="K26" i="28"/>
  <c r="K30" i="28"/>
  <c r="F30" i="17"/>
  <c r="K70" i="28"/>
  <c r="K75" i="31"/>
  <c r="K267" i="28"/>
  <c r="F79" i="17"/>
  <c r="K198" i="19"/>
  <c r="G199" i="19" s="1"/>
  <c r="J268" i="28" s="1"/>
  <c r="K169" i="28"/>
  <c r="L85" i="19"/>
  <c r="M169" i="28" s="1"/>
  <c r="K85" i="19"/>
  <c r="L86" i="19"/>
  <c r="M157" i="28" s="1"/>
  <c r="K157" i="28"/>
  <c r="L108" i="19"/>
  <c r="M179" i="28" s="1"/>
  <c r="K179" i="28"/>
  <c r="K235" i="28"/>
  <c r="L151" i="19"/>
  <c r="M235" i="28" s="1"/>
  <c r="F68" i="17"/>
  <c r="F46" i="17"/>
  <c r="K160" i="28"/>
  <c r="F63" i="17"/>
  <c r="K172" i="28"/>
  <c r="F62" i="17"/>
  <c r="K33" i="28"/>
  <c r="K282" i="28"/>
  <c r="F80" i="17"/>
  <c r="K201" i="28"/>
  <c r="L130" i="19"/>
  <c r="M201" i="28" s="1"/>
  <c r="F28" i="17"/>
  <c r="K60" i="28"/>
  <c r="K181" i="28"/>
  <c r="F65" i="17"/>
  <c r="K154" i="28"/>
  <c r="F53" i="17"/>
  <c r="F49" i="17"/>
  <c r="K109" i="28"/>
  <c r="F47" i="17"/>
  <c r="K94" i="28"/>
  <c r="F45" i="17"/>
  <c r="L10" i="19"/>
  <c r="M94" i="28" s="1"/>
  <c r="L18" i="31"/>
  <c r="F9" i="17"/>
  <c r="K18" i="31"/>
  <c r="G22" i="31" s="1"/>
  <c r="K22" i="31" s="1"/>
  <c r="G25" i="31" s="1"/>
  <c r="J21" i="28" s="1"/>
  <c r="K29" i="28"/>
  <c r="F50" i="17"/>
  <c r="K139" i="28"/>
  <c r="F51" i="17"/>
  <c r="K113" i="28"/>
  <c r="L85" i="31"/>
  <c r="M73" i="28" s="1"/>
  <c r="F34" i="17"/>
  <c r="K73" i="28"/>
  <c r="F17" i="17"/>
  <c r="K36" i="28"/>
  <c r="F83" i="17"/>
  <c r="K316" i="28"/>
  <c r="L303" i="28"/>
  <c r="F82" i="17"/>
  <c r="K303" i="28"/>
  <c r="G223" i="19"/>
  <c r="J292" i="28" s="1"/>
  <c r="L291" i="28"/>
  <c r="F81" i="17"/>
  <c r="K291" i="28"/>
  <c r="K280" i="28"/>
  <c r="J258" i="19"/>
  <c r="L258" i="19" s="1"/>
  <c r="K258" i="28"/>
  <c r="F70" i="17"/>
  <c r="K245" i="28"/>
  <c r="F71" i="17"/>
  <c r="K224" i="28"/>
  <c r="F69" i="17"/>
  <c r="K202" i="28"/>
  <c r="F67" i="17"/>
  <c r="K214" i="28"/>
  <c r="F66" i="17"/>
  <c r="K192" i="28"/>
  <c r="F64" i="17"/>
  <c r="K142" i="28"/>
  <c r="F54" i="17"/>
  <c r="K97" i="28"/>
  <c r="F48" i="17"/>
  <c r="F33" i="17"/>
  <c r="K78" i="28"/>
  <c r="F31" i="17"/>
  <c r="K63" i="28"/>
  <c r="F29" i="17"/>
  <c r="K53" i="28"/>
  <c r="L55" i="31"/>
  <c r="M46" i="28" s="1"/>
  <c r="F22" i="17"/>
  <c r="K46" i="28"/>
  <c r="F21" i="17"/>
  <c r="K50" i="28"/>
  <c r="L48" i="31"/>
  <c r="M39" i="28" s="1"/>
  <c r="K39" i="28"/>
  <c r="L47" i="31"/>
  <c r="M43" i="28" s="1"/>
  <c r="F19" i="17"/>
  <c r="K43" i="28"/>
  <c r="L27" i="31"/>
  <c r="M22" i="28" s="1"/>
  <c r="K22" i="28"/>
  <c r="K27" i="31"/>
  <c r="F10" i="17"/>
  <c r="K12" i="28"/>
  <c r="F8" i="17"/>
  <c r="K2" i="28"/>
  <c r="K82" i="28"/>
  <c r="L7" i="19"/>
  <c r="M82" i="28" s="1"/>
  <c r="K129" i="19"/>
  <c r="J213" i="28"/>
  <c r="L107" i="19"/>
  <c r="M191" i="28" s="1"/>
  <c r="K191" i="28"/>
  <c r="K236" i="28"/>
  <c r="K174" i="19"/>
  <c r="K124" i="28"/>
  <c r="K259" i="28"/>
  <c r="L246" i="19"/>
  <c r="M315" i="28" s="1"/>
  <c r="K83" i="28"/>
  <c r="K152" i="19"/>
  <c r="J223" i="28"/>
  <c r="J94" i="28"/>
  <c r="K10" i="19"/>
  <c r="K86" i="19"/>
  <c r="J157" i="28"/>
  <c r="L129" i="19"/>
  <c r="M213" i="28" s="1"/>
  <c r="J235" i="28"/>
  <c r="K151" i="19"/>
  <c r="L267" i="28"/>
  <c r="K95" i="28"/>
  <c r="J82" i="28"/>
  <c r="K7" i="19"/>
  <c r="G8" i="19" s="1"/>
  <c r="K210" i="19"/>
  <c r="J279" i="28"/>
  <c r="K130" i="19"/>
  <c r="L174" i="19"/>
  <c r="M245" i="28" s="1"/>
  <c r="J201" i="28"/>
  <c r="K173" i="19"/>
  <c r="J257" i="28"/>
  <c r="K246" i="19"/>
  <c r="L41" i="31"/>
  <c r="M32" i="28" s="1"/>
  <c r="K47" i="31"/>
  <c r="L84" i="31"/>
  <c r="M78" i="28" s="1"/>
  <c r="K7" i="31"/>
  <c r="G9" i="31" s="1"/>
  <c r="K9" i="31" s="1"/>
  <c r="G10" i="31" s="1"/>
  <c r="K10" i="31" s="1"/>
  <c r="G11" i="31" s="1"/>
  <c r="K17" i="31"/>
  <c r="G19" i="31" s="1"/>
  <c r="L19" i="31" s="1"/>
  <c r="K28" i="31"/>
  <c r="L75" i="31"/>
  <c r="M70" i="28" s="1"/>
  <c r="K48" i="31"/>
  <c r="K85" i="31"/>
  <c r="L8" i="31"/>
  <c r="K54" i="31"/>
  <c r="K74" i="31"/>
  <c r="L7" i="31"/>
  <c r="L17" i="31"/>
  <c r="L28" i="31"/>
  <c r="M29" i="28" s="1"/>
  <c r="K64" i="31"/>
  <c r="L54" i="31"/>
  <c r="M50" i="28" s="1"/>
  <c r="J94" i="31"/>
  <c r="L94" i="31" s="1"/>
  <c r="K55" i="31"/>
  <c r="L64" i="31"/>
  <c r="M53" i="28" s="1"/>
  <c r="L74" i="31"/>
  <c r="M63" i="28" s="1"/>
  <c r="K41" i="31"/>
  <c r="J61" i="31"/>
  <c r="L61" i="31" s="1"/>
  <c r="L65" i="31"/>
  <c r="M60" i="28" s="1"/>
  <c r="K128" i="28"/>
  <c r="J82" i="19"/>
  <c r="K118" i="28"/>
  <c r="K104" i="28"/>
  <c r="L199" i="19"/>
  <c r="M268" i="28" s="1"/>
  <c r="K199" i="19"/>
  <c r="L210" i="19"/>
  <c r="M279" i="28" s="1"/>
  <c r="L152" i="19"/>
  <c r="M223" i="28" s="1"/>
  <c r="K108" i="19"/>
  <c r="L173" i="19"/>
  <c r="M257" i="28" s="1"/>
  <c r="L222" i="19"/>
  <c r="M291" i="28" s="1"/>
  <c r="J195" i="19"/>
  <c r="K107" i="19"/>
  <c r="L198" i="19"/>
  <c r="M267" i="28" s="1"/>
  <c r="L234" i="19"/>
  <c r="M303" i="28" s="1"/>
  <c r="J37" i="31"/>
  <c r="K8" i="31"/>
  <c r="G12" i="31" s="1"/>
  <c r="K65" i="31"/>
  <c r="F62" i="31"/>
  <c r="F97" i="31" s="1"/>
  <c r="L25" i="31" l="1"/>
  <c r="M21" i="28" s="1"/>
  <c r="L78" i="28"/>
  <c r="J304" i="28"/>
  <c r="K235" i="19"/>
  <c r="G236" i="19" s="1"/>
  <c r="J305" i="28" s="1"/>
  <c r="L235" i="19"/>
  <c r="M304" i="28" s="1"/>
  <c r="L9" i="31"/>
  <c r="M3" i="28" s="1"/>
  <c r="L36" i="28"/>
  <c r="L22" i="31"/>
  <c r="K25" i="31"/>
  <c r="L21" i="28" s="1"/>
  <c r="K42" i="31"/>
  <c r="G44" i="31" s="1"/>
  <c r="L223" i="19"/>
  <c r="M292" i="28" s="1"/>
  <c r="K223" i="19"/>
  <c r="G224" i="19" s="1"/>
  <c r="G17" i="19"/>
  <c r="G79" i="31"/>
  <c r="L70" i="28"/>
  <c r="G43" i="31"/>
  <c r="L43" i="31" s="1"/>
  <c r="M33" i="28" s="1"/>
  <c r="L32" i="28"/>
  <c r="G247" i="19"/>
  <c r="L315" i="28"/>
  <c r="G87" i="19"/>
  <c r="L169" i="28"/>
  <c r="G69" i="31"/>
  <c r="J61" i="28" s="1"/>
  <c r="L60" i="28"/>
  <c r="G32" i="31"/>
  <c r="L29" i="28"/>
  <c r="K11" i="31"/>
  <c r="G13" i="31" s="1"/>
  <c r="K13" i="31" s="1"/>
  <c r="G14" i="31" s="1"/>
  <c r="K14" i="31" s="1"/>
  <c r="G16" i="31" s="1"/>
  <c r="J8" i="28" s="1"/>
  <c r="L11" i="31"/>
  <c r="M5" i="28" s="1"/>
  <c r="K258" i="19"/>
  <c r="G87" i="31"/>
  <c r="K87" i="31" s="1"/>
  <c r="G88" i="31" s="1"/>
  <c r="L73" i="28"/>
  <c r="K86" i="31"/>
  <c r="J79" i="28"/>
  <c r="G76" i="31"/>
  <c r="L63" i="28"/>
  <c r="G66" i="31"/>
  <c r="L66" i="31" s="1"/>
  <c r="M54" i="28" s="1"/>
  <c r="L53" i="28"/>
  <c r="G57" i="31"/>
  <c r="K57" i="31" s="1"/>
  <c r="L46" i="28"/>
  <c r="G56" i="31"/>
  <c r="L50" i="28"/>
  <c r="G50" i="31"/>
  <c r="L39" i="28"/>
  <c r="G49" i="31"/>
  <c r="L49" i="31" s="1"/>
  <c r="M44" i="28" s="1"/>
  <c r="L43" i="28"/>
  <c r="G29" i="31"/>
  <c r="L22" i="28"/>
  <c r="K19" i="31"/>
  <c r="G20" i="31" s="1"/>
  <c r="J13" i="28"/>
  <c r="G200" i="19"/>
  <c r="J269" i="28" s="1"/>
  <c r="L268" i="28"/>
  <c r="G88" i="19"/>
  <c r="L157" i="28"/>
  <c r="G131" i="19"/>
  <c r="L213" i="28"/>
  <c r="G110" i="19"/>
  <c r="K110" i="19" s="1"/>
  <c r="L180" i="28" s="1"/>
  <c r="L179" i="28"/>
  <c r="G132" i="19"/>
  <c r="L201" i="28"/>
  <c r="L82" i="28"/>
  <c r="L94" i="28"/>
  <c r="G176" i="19"/>
  <c r="L245" i="28"/>
  <c r="G109" i="19"/>
  <c r="J192" i="28" s="1"/>
  <c r="L191" i="28"/>
  <c r="G153" i="19"/>
  <c r="L235" i="28"/>
  <c r="K247" i="19"/>
  <c r="G175" i="19"/>
  <c r="L257" i="28"/>
  <c r="G211" i="19"/>
  <c r="L279" i="28"/>
  <c r="G154" i="19"/>
  <c r="L223" i="28"/>
  <c r="K61" i="31"/>
  <c r="K94" i="31"/>
  <c r="L82" i="19"/>
  <c r="K82" i="19"/>
  <c r="L195" i="19"/>
  <c r="L200" i="19"/>
  <c r="M269" i="28" s="1"/>
  <c r="K195" i="19"/>
  <c r="L12" i="31"/>
  <c r="M10" i="28" s="1"/>
  <c r="K12" i="31"/>
  <c r="G15" i="31" s="1"/>
  <c r="J11" i="28" s="1"/>
  <c r="K37" i="31"/>
  <c r="L37" i="31"/>
  <c r="L10" i="31"/>
  <c r="M4" i="28" s="1"/>
  <c r="K88" i="31" l="1"/>
  <c r="G89" i="31" s="1"/>
  <c r="L88" i="31"/>
  <c r="K109" i="19"/>
  <c r="L192" i="28" s="1"/>
  <c r="L304" i="28"/>
  <c r="L292" i="28"/>
  <c r="L37" i="28"/>
  <c r="L69" i="31"/>
  <c r="M61" i="28" s="1"/>
  <c r="K69" i="31"/>
  <c r="K200" i="19"/>
  <c r="L269" i="28" s="1"/>
  <c r="J71" i="28"/>
  <c r="L79" i="31"/>
  <c r="M71" i="28" s="1"/>
  <c r="K79" i="31"/>
  <c r="K43" i="31"/>
  <c r="J33" i="28"/>
  <c r="L247" i="19"/>
  <c r="M316" i="28" s="1"/>
  <c r="J316" i="28"/>
  <c r="K87" i="19"/>
  <c r="J170" i="28"/>
  <c r="L87" i="19"/>
  <c r="M170" i="28" s="1"/>
  <c r="G72" i="31"/>
  <c r="J62" i="28" s="1"/>
  <c r="L61" i="28"/>
  <c r="K32" i="31"/>
  <c r="J30" i="28"/>
  <c r="L32" i="31"/>
  <c r="K16" i="31"/>
  <c r="L8" i="28" s="1"/>
  <c r="L16" i="31"/>
  <c r="L14" i="31"/>
  <c r="M8" i="28" s="1"/>
  <c r="L13" i="31"/>
  <c r="M6" i="28" s="1"/>
  <c r="K236" i="19"/>
  <c r="G237" i="19" s="1"/>
  <c r="L236" i="19"/>
  <c r="M305" i="28" s="1"/>
  <c r="L74" i="28"/>
  <c r="L87" i="31"/>
  <c r="M75" i="28" s="1"/>
  <c r="J74" i="28"/>
  <c r="K44" i="31"/>
  <c r="L38" i="28" s="1"/>
  <c r="J38" i="28"/>
  <c r="G248" i="19"/>
  <c r="L316" i="28"/>
  <c r="L305" i="28"/>
  <c r="J293" i="28"/>
  <c r="L224" i="19"/>
  <c r="M293" i="28" s="1"/>
  <c r="K224" i="19"/>
  <c r="G90" i="31"/>
  <c r="L79" i="28"/>
  <c r="J64" i="28"/>
  <c r="L76" i="31"/>
  <c r="M64" i="28" s="1"/>
  <c r="K76" i="31"/>
  <c r="K66" i="31"/>
  <c r="J54" i="28"/>
  <c r="G59" i="31"/>
  <c r="L47" i="28"/>
  <c r="L57" i="31"/>
  <c r="M47" i="28" s="1"/>
  <c r="J47" i="28"/>
  <c r="J51" i="28"/>
  <c r="L56" i="31"/>
  <c r="M51" i="28" s="1"/>
  <c r="K56" i="31"/>
  <c r="K50" i="31"/>
  <c r="J40" i="28"/>
  <c r="L50" i="31"/>
  <c r="M40" i="28" s="1"/>
  <c r="K49" i="31"/>
  <c r="J44" i="28"/>
  <c r="K29" i="31"/>
  <c r="J23" i="28"/>
  <c r="L29" i="31"/>
  <c r="M23" i="28" s="1"/>
  <c r="K20" i="31"/>
  <c r="G21" i="31" s="1"/>
  <c r="L20" i="31"/>
  <c r="J280" i="28"/>
  <c r="L211" i="19"/>
  <c r="M280" i="28" s="1"/>
  <c r="K211" i="19"/>
  <c r="K153" i="19"/>
  <c r="J236" i="28"/>
  <c r="L153" i="19"/>
  <c r="M236" i="28" s="1"/>
  <c r="J180" i="28"/>
  <c r="L110" i="19"/>
  <c r="M180" i="28" s="1"/>
  <c r="L109" i="19"/>
  <c r="M192" i="28" s="1"/>
  <c r="K175" i="19"/>
  <c r="J258" i="28"/>
  <c r="L175" i="19"/>
  <c r="M258" i="28" s="1"/>
  <c r="K8" i="19"/>
  <c r="G9" i="19" s="1"/>
  <c r="J83" i="28"/>
  <c r="L8" i="19"/>
  <c r="M83" i="28" s="1"/>
  <c r="K131" i="19"/>
  <c r="J214" i="28"/>
  <c r="L131" i="19"/>
  <c r="M214" i="28" s="1"/>
  <c r="J224" i="28"/>
  <c r="K154" i="19"/>
  <c r="L154" i="19"/>
  <c r="M224" i="28" s="1"/>
  <c r="L248" i="19"/>
  <c r="M317" i="28" s="1"/>
  <c r="G201" i="19"/>
  <c r="J270" i="28" s="1"/>
  <c r="K176" i="19"/>
  <c r="J246" i="28"/>
  <c r="L176" i="19"/>
  <c r="M246" i="28" s="1"/>
  <c r="K132" i="19"/>
  <c r="J202" i="28"/>
  <c r="L132" i="19"/>
  <c r="M202" i="28" s="1"/>
  <c r="K88" i="19"/>
  <c r="L88" i="19"/>
  <c r="M158" i="28" s="1"/>
  <c r="J158" i="28"/>
  <c r="G112" i="19"/>
  <c r="J181" i="28" s="1"/>
  <c r="L201" i="19"/>
  <c r="M270" i="28" s="1"/>
  <c r="G111" i="19"/>
  <c r="J193" i="28" s="1"/>
  <c r="L15" i="31"/>
  <c r="K15" i="31"/>
  <c r="L11" i="28" s="1"/>
  <c r="L72" i="31" l="1"/>
  <c r="M62" i="28" s="1"/>
  <c r="K72" i="31"/>
  <c r="L62" i="28" s="1"/>
  <c r="K201" i="19"/>
  <c r="G82" i="31"/>
  <c r="L71" i="28"/>
  <c r="G45" i="31"/>
  <c r="L33" i="28"/>
  <c r="L170" i="28"/>
  <c r="G89" i="19"/>
  <c r="M11" i="28"/>
  <c r="M9" i="28"/>
  <c r="G35" i="31"/>
  <c r="L30" i="28"/>
  <c r="M7" i="28"/>
  <c r="J306" i="28"/>
  <c r="L237" i="19"/>
  <c r="M306" i="28" s="1"/>
  <c r="K237" i="19"/>
  <c r="G238" i="19" s="1"/>
  <c r="L89" i="31"/>
  <c r="K89" i="31"/>
  <c r="K248" i="19"/>
  <c r="J317" i="28"/>
  <c r="G225" i="19"/>
  <c r="L293" i="28"/>
  <c r="K90" i="31"/>
  <c r="J80" i="28"/>
  <c r="L90" i="31"/>
  <c r="M80" i="28" s="1"/>
  <c r="G77" i="31"/>
  <c r="L64" i="28"/>
  <c r="G67" i="31"/>
  <c r="L54" i="28"/>
  <c r="L59" i="31"/>
  <c r="M48" i="28" s="1"/>
  <c r="J48" i="28"/>
  <c r="K59" i="31"/>
  <c r="G58" i="31"/>
  <c r="L51" i="28"/>
  <c r="G52" i="31"/>
  <c r="L40" i="28"/>
  <c r="G51" i="31"/>
  <c r="L44" i="28"/>
  <c r="G30" i="31"/>
  <c r="L23" i="28"/>
  <c r="L21" i="31"/>
  <c r="K21" i="31"/>
  <c r="G23" i="31" s="1"/>
  <c r="L224" i="28"/>
  <c r="G156" i="19"/>
  <c r="G133" i="19"/>
  <c r="L214" i="28"/>
  <c r="G177" i="19"/>
  <c r="L258" i="28"/>
  <c r="G155" i="19"/>
  <c r="L236" i="28"/>
  <c r="L202" i="28"/>
  <c r="G134" i="19"/>
  <c r="L280" i="28"/>
  <c r="G212" i="19"/>
  <c r="G202" i="19"/>
  <c r="J271" i="28" s="1"/>
  <c r="L270" i="28"/>
  <c r="L83" i="28"/>
  <c r="G90" i="19"/>
  <c r="L158" i="28"/>
  <c r="G178" i="19"/>
  <c r="L246" i="28"/>
  <c r="K112" i="19"/>
  <c r="L181" i="28" s="1"/>
  <c r="L112" i="19"/>
  <c r="M181" i="28" s="1"/>
  <c r="L111" i="19"/>
  <c r="M193" i="28" s="1"/>
  <c r="K111" i="19"/>
  <c r="L193" i="28" s="1"/>
  <c r="L48" i="28" l="1"/>
  <c r="G60" i="31"/>
  <c r="L202" i="19"/>
  <c r="M271" i="28" s="1"/>
  <c r="K202" i="19"/>
  <c r="G203" i="19" s="1"/>
  <c r="J272" i="28" s="1"/>
  <c r="J72" i="28"/>
  <c r="L82" i="31"/>
  <c r="M72" i="28" s="1"/>
  <c r="K82" i="31"/>
  <c r="L72" i="28" s="1"/>
  <c r="J34" i="28"/>
  <c r="K45" i="31"/>
  <c r="L45" i="31"/>
  <c r="M34" i="28" s="1"/>
  <c r="J171" i="28"/>
  <c r="L89" i="19"/>
  <c r="M171" i="28" s="1"/>
  <c r="K89" i="19"/>
  <c r="K35" i="31"/>
  <c r="L31" i="28" s="1"/>
  <c r="J31" i="28"/>
  <c r="L35" i="31"/>
  <c r="L306" i="28"/>
  <c r="J307" i="28"/>
  <c r="K238" i="19"/>
  <c r="L307" i="28" s="1"/>
  <c r="L238" i="19"/>
  <c r="M307" i="28" s="1"/>
  <c r="G91" i="31"/>
  <c r="L75" i="28"/>
  <c r="G249" i="19"/>
  <c r="L317" i="28"/>
  <c r="G239" i="19"/>
  <c r="J308" i="28" s="1"/>
  <c r="K225" i="19"/>
  <c r="J294" i="28"/>
  <c r="L225" i="19"/>
  <c r="M294" i="28" s="1"/>
  <c r="G92" i="31"/>
  <c r="L80" i="28"/>
  <c r="K77" i="31"/>
  <c r="J65" i="28"/>
  <c r="L77" i="31"/>
  <c r="M65" i="28" s="1"/>
  <c r="J55" i="28"/>
  <c r="L67" i="31"/>
  <c r="M55" i="28" s="1"/>
  <c r="K67" i="31"/>
  <c r="K58" i="31"/>
  <c r="J52" i="28"/>
  <c r="L58" i="31"/>
  <c r="M52" i="28" s="1"/>
  <c r="K52" i="31"/>
  <c r="J41" i="28"/>
  <c r="L52" i="31"/>
  <c r="M41" i="28" s="1"/>
  <c r="L51" i="31"/>
  <c r="M45" i="28" s="1"/>
  <c r="J45" i="28"/>
  <c r="K51" i="31"/>
  <c r="L45" i="28" s="1"/>
  <c r="J24" i="28"/>
  <c r="L30" i="31"/>
  <c r="K30" i="31"/>
  <c r="K23" i="31"/>
  <c r="G24" i="31" s="1"/>
  <c r="L23" i="31"/>
  <c r="J247" i="28"/>
  <c r="K178" i="19"/>
  <c r="L178" i="19"/>
  <c r="M247" i="28" s="1"/>
  <c r="J259" i="28"/>
  <c r="L177" i="19"/>
  <c r="M259" i="28" s="1"/>
  <c r="K177" i="19"/>
  <c r="L271" i="28"/>
  <c r="J203" i="28"/>
  <c r="L134" i="19"/>
  <c r="M203" i="28" s="1"/>
  <c r="K134" i="19"/>
  <c r="K90" i="19"/>
  <c r="J159" i="28"/>
  <c r="L90" i="19"/>
  <c r="M159" i="28" s="1"/>
  <c r="J215" i="28"/>
  <c r="L133" i="19"/>
  <c r="M215" i="28" s="1"/>
  <c r="K133" i="19"/>
  <c r="J281" i="28"/>
  <c r="L212" i="19"/>
  <c r="M281" i="28" s="1"/>
  <c r="K212" i="19"/>
  <c r="K155" i="19"/>
  <c r="J237" i="28"/>
  <c r="L155" i="19"/>
  <c r="M237" i="28" s="1"/>
  <c r="K9" i="19"/>
  <c r="G11" i="19" s="1"/>
  <c r="J84" i="28"/>
  <c r="L9" i="19"/>
  <c r="M84" i="28" s="1"/>
  <c r="J225" i="28"/>
  <c r="L156" i="19"/>
  <c r="M225" i="28" s="1"/>
  <c r="K156" i="19"/>
  <c r="G113" i="19"/>
  <c r="J194" i="28" s="1"/>
  <c r="G114" i="19"/>
  <c r="J182" i="28" s="1"/>
  <c r="K239" i="19"/>
  <c r="L308" i="28" s="1"/>
  <c r="K203" i="19" l="1"/>
  <c r="L272" i="28" s="1"/>
  <c r="G46" i="31"/>
  <c r="L34" i="28"/>
  <c r="L171" i="28"/>
  <c r="G91" i="19"/>
  <c r="M30" i="28"/>
  <c r="M31" i="28"/>
  <c r="L239" i="19"/>
  <c r="M308" i="28" s="1"/>
  <c r="J76" i="28"/>
  <c r="K91" i="31"/>
  <c r="L91" i="31"/>
  <c r="M76" i="28" s="1"/>
  <c r="K249" i="19"/>
  <c r="J318" i="28"/>
  <c r="L249" i="19"/>
  <c r="M318" i="28" s="1"/>
  <c r="G226" i="19"/>
  <c r="L294" i="28"/>
  <c r="J81" i="28"/>
  <c r="L92" i="31"/>
  <c r="M81" i="28" s="1"/>
  <c r="K92" i="31"/>
  <c r="L81" i="28" s="1"/>
  <c r="G78" i="31"/>
  <c r="L65" i="28"/>
  <c r="G68" i="31"/>
  <c r="L55" i="28"/>
  <c r="L52" i="28"/>
  <c r="G53" i="31"/>
  <c r="L41" i="28"/>
  <c r="G31" i="31"/>
  <c r="L24" i="28"/>
  <c r="M24" i="28"/>
  <c r="M25" i="28"/>
  <c r="L24" i="31"/>
  <c r="M17" i="28" s="1"/>
  <c r="K24" i="31"/>
  <c r="G26" i="31" s="1"/>
  <c r="L247" i="28"/>
  <c r="G180" i="19"/>
  <c r="L225" i="28"/>
  <c r="G158" i="19"/>
  <c r="L203" i="19"/>
  <c r="M272" i="28" s="1"/>
  <c r="G157" i="19"/>
  <c r="L237" i="28"/>
  <c r="L159" i="28"/>
  <c r="G92" i="19"/>
  <c r="G179" i="19"/>
  <c r="L259" i="28"/>
  <c r="L84" i="28"/>
  <c r="L281" i="28"/>
  <c r="G213" i="19"/>
  <c r="G135" i="19"/>
  <c r="L215" i="28"/>
  <c r="G136" i="19"/>
  <c r="L203" i="28"/>
  <c r="K113" i="19"/>
  <c r="L194" i="28" s="1"/>
  <c r="L113" i="19"/>
  <c r="M194" i="28" s="1"/>
  <c r="G240" i="19"/>
  <c r="J309" i="28" s="1"/>
  <c r="K114" i="19"/>
  <c r="L182" i="28" s="1"/>
  <c r="L114" i="19"/>
  <c r="M182" i="28" s="1"/>
  <c r="G204" i="19" l="1"/>
  <c r="J273" i="28" s="1"/>
  <c r="J35" i="28"/>
  <c r="K46" i="31"/>
  <c r="L35" i="28" s="1"/>
  <c r="J172" i="28"/>
  <c r="K91" i="19"/>
  <c r="L91" i="19"/>
  <c r="M172" i="28" s="1"/>
  <c r="G93" i="31"/>
  <c r="L76" i="28"/>
  <c r="G250" i="19"/>
  <c r="L318" i="28"/>
  <c r="J295" i="28"/>
  <c r="L226" i="19"/>
  <c r="M295" i="28" s="1"/>
  <c r="K226" i="19"/>
  <c r="J66" i="28"/>
  <c r="L78" i="31"/>
  <c r="M66" i="28" s="1"/>
  <c r="K78" i="31"/>
  <c r="J56" i="28"/>
  <c r="K68" i="31"/>
  <c r="L68" i="31"/>
  <c r="M56" i="28" s="1"/>
  <c r="J49" i="28"/>
  <c r="L60" i="31"/>
  <c r="M49" i="28" s="1"/>
  <c r="K60" i="31"/>
  <c r="L49" i="28" s="1"/>
  <c r="J42" i="28"/>
  <c r="L53" i="31"/>
  <c r="M42" i="28" s="1"/>
  <c r="K53" i="31"/>
  <c r="L42" i="28" s="1"/>
  <c r="G61" i="31"/>
  <c r="K31" i="31"/>
  <c r="J25" i="28"/>
  <c r="L31" i="31"/>
  <c r="J18" i="28"/>
  <c r="K26" i="31"/>
  <c r="L18" i="28" s="1"/>
  <c r="L26" i="31"/>
  <c r="M18" i="28" s="1"/>
  <c r="J204" i="28"/>
  <c r="K136" i="19"/>
  <c r="L136" i="19"/>
  <c r="M204" i="28" s="1"/>
  <c r="K11" i="19"/>
  <c r="G12" i="19" s="1"/>
  <c r="J85" i="28"/>
  <c r="L11" i="19"/>
  <c r="M85" i="28" s="1"/>
  <c r="J238" i="28"/>
  <c r="K157" i="19"/>
  <c r="L157" i="19"/>
  <c r="M238" i="28" s="1"/>
  <c r="K135" i="19"/>
  <c r="J216" i="28"/>
  <c r="L135" i="19"/>
  <c r="M216" i="28" s="1"/>
  <c r="K179" i="19"/>
  <c r="J260" i="28"/>
  <c r="L179" i="19"/>
  <c r="M260" i="28" s="1"/>
  <c r="J226" i="28"/>
  <c r="K158" i="19"/>
  <c r="L158" i="19"/>
  <c r="M226" i="28" s="1"/>
  <c r="J282" i="28"/>
  <c r="K213" i="19"/>
  <c r="L213" i="19"/>
  <c r="M282" i="28" s="1"/>
  <c r="J160" i="28"/>
  <c r="L92" i="19"/>
  <c r="M160" i="28" s="1"/>
  <c r="K92" i="19"/>
  <c r="J248" i="28"/>
  <c r="L180" i="19"/>
  <c r="M248" i="28" s="1"/>
  <c r="K180" i="19"/>
  <c r="G115" i="19"/>
  <c r="J195" i="28" s="1"/>
  <c r="K240" i="19"/>
  <c r="L309" i="28" s="1"/>
  <c r="L240" i="19"/>
  <c r="M309" i="28" s="1"/>
  <c r="G116" i="19"/>
  <c r="J183" i="28" s="1"/>
  <c r="L204" i="19" l="1"/>
  <c r="M273" i="28" s="1"/>
  <c r="K204" i="19"/>
  <c r="L273" i="28" s="1"/>
  <c r="L172" i="28"/>
  <c r="G93" i="19"/>
  <c r="J77" i="28"/>
  <c r="K93" i="31"/>
  <c r="L77" i="28" s="1"/>
  <c r="L93" i="31"/>
  <c r="M77" i="28" s="1"/>
  <c r="J319" i="28"/>
  <c r="L250" i="19"/>
  <c r="M319" i="28" s="1"/>
  <c r="K250" i="19"/>
  <c r="G227" i="19"/>
  <c r="L295" i="28"/>
  <c r="G80" i="31"/>
  <c r="L66" i="28"/>
  <c r="G70" i="31"/>
  <c r="L56" i="28"/>
  <c r="G33" i="31"/>
  <c r="L25" i="28"/>
  <c r="L160" i="28"/>
  <c r="G94" i="19"/>
  <c r="L248" i="28"/>
  <c r="G182" i="19"/>
  <c r="L226" i="28"/>
  <c r="G160" i="19"/>
  <c r="L238" i="28"/>
  <c r="G159" i="19"/>
  <c r="G138" i="19"/>
  <c r="L204" i="28"/>
  <c r="G137" i="19"/>
  <c r="L216" i="28"/>
  <c r="L282" i="28"/>
  <c r="G214" i="19"/>
  <c r="G181" i="19"/>
  <c r="L260" i="28"/>
  <c r="L85" i="28"/>
  <c r="K115" i="19"/>
  <c r="L195" i="28" s="1"/>
  <c r="L115" i="19"/>
  <c r="M195" i="28" s="1"/>
  <c r="K116" i="19"/>
  <c r="L183" i="28" s="1"/>
  <c r="L116" i="19"/>
  <c r="M183" i="28" s="1"/>
  <c r="G241" i="19"/>
  <c r="J310" i="28" s="1"/>
  <c r="G205" i="19" l="1"/>
  <c r="J274" i="28" s="1"/>
  <c r="J173" i="28"/>
  <c r="K93" i="19"/>
  <c r="L93" i="19"/>
  <c r="M173" i="28" s="1"/>
  <c r="G251" i="19"/>
  <c r="L319" i="28"/>
  <c r="J296" i="28"/>
  <c r="L227" i="19"/>
  <c r="M296" i="28" s="1"/>
  <c r="K227" i="19"/>
  <c r="J67" i="28"/>
  <c r="K80" i="31"/>
  <c r="L80" i="31"/>
  <c r="M67" i="28" s="1"/>
  <c r="J57" i="28"/>
  <c r="L70" i="31"/>
  <c r="M57" i="28" s="1"/>
  <c r="K70" i="31"/>
  <c r="J26" i="28"/>
  <c r="L33" i="31"/>
  <c r="K33" i="31"/>
  <c r="J283" i="28"/>
  <c r="K214" i="19"/>
  <c r="L214" i="19"/>
  <c r="M283" i="28" s="1"/>
  <c r="J249" i="28"/>
  <c r="K182" i="19"/>
  <c r="L182" i="19"/>
  <c r="M249" i="28" s="1"/>
  <c r="K12" i="19"/>
  <c r="G13" i="19" s="1"/>
  <c r="J86" i="28"/>
  <c r="L12" i="19"/>
  <c r="M86" i="28" s="1"/>
  <c r="J205" i="28"/>
  <c r="L138" i="19"/>
  <c r="M205" i="28" s="1"/>
  <c r="K138" i="19"/>
  <c r="K137" i="19"/>
  <c r="J217" i="28"/>
  <c r="L137" i="19"/>
  <c r="M217" i="28" s="1"/>
  <c r="J239" i="28"/>
  <c r="K159" i="19"/>
  <c r="L159" i="19"/>
  <c r="M239" i="28" s="1"/>
  <c r="J161" i="28"/>
  <c r="K94" i="19"/>
  <c r="L94" i="19"/>
  <c r="M161" i="28" s="1"/>
  <c r="J227" i="28"/>
  <c r="L160" i="19"/>
  <c r="M227" i="28" s="1"/>
  <c r="K160" i="19"/>
  <c r="J261" i="28"/>
  <c r="L181" i="19"/>
  <c r="M261" i="28" s="1"/>
  <c r="K181" i="19"/>
  <c r="L241" i="19"/>
  <c r="M310" i="28" s="1"/>
  <c r="K241" i="19"/>
  <c r="L310" i="28" s="1"/>
  <c r="L205" i="19"/>
  <c r="M274" i="28" s="1"/>
  <c r="K205" i="19"/>
  <c r="L274" i="28" s="1"/>
  <c r="G117" i="19"/>
  <c r="J184" i="28" s="1"/>
  <c r="G119" i="19"/>
  <c r="J196" i="28" s="1"/>
  <c r="L173" i="28" l="1"/>
  <c r="G97" i="19"/>
  <c r="J320" i="28"/>
  <c r="K251" i="19"/>
  <c r="L251" i="19"/>
  <c r="M320" i="28" s="1"/>
  <c r="L296" i="28"/>
  <c r="G228" i="19"/>
  <c r="G81" i="31"/>
  <c r="L67" i="28"/>
  <c r="G71" i="31"/>
  <c r="L57" i="28"/>
  <c r="G34" i="31"/>
  <c r="L26" i="28"/>
  <c r="M26" i="28"/>
  <c r="M28" i="28"/>
  <c r="L249" i="28"/>
  <c r="G183" i="19"/>
  <c r="G141" i="19"/>
  <c r="L217" i="28"/>
  <c r="L86" i="28"/>
  <c r="G185" i="19"/>
  <c r="L261" i="28"/>
  <c r="G139" i="19"/>
  <c r="L205" i="28"/>
  <c r="L283" i="28"/>
  <c r="G215" i="19"/>
  <c r="L227" i="28"/>
  <c r="G161" i="19"/>
  <c r="L239" i="28"/>
  <c r="G163" i="19"/>
  <c r="L161" i="28"/>
  <c r="G95" i="19"/>
  <c r="K119" i="19"/>
  <c r="L119" i="19"/>
  <c r="M196" i="28" s="1"/>
  <c r="L117" i="19"/>
  <c r="M184" i="28" s="1"/>
  <c r="K117" i="19"/>
  <c r="L184" i="28" s="1"/>
  <c r="G242" i="19"/>
  <c r="J311" i="28" s="1"/>
  <c r="G206" i="19"/>
  <c r="J275" i="28" s="1"/>
  <c r="J174" i="28" l="1"/>
  <c r="K97" i="19"/>
  <c r="L97" i="19"/>
  <c r="M174" i="28" s="1"/>
  <c r="G252" i="19"/>
  <c r="L320" i="28"/>
  <c r="J297" i="28"/>
  <c r="K228" i="19"/>
  <c r="L228" i="19"/>
  <c r="M297" i="28" s="1"/>
  <c r="J68" i="28"/>
  <c r="L81" i="31"/>
  <c r="M68" i="28" s="1"/>
  <c r="K81" i="31"/>
  <c r="J58" i="28"/>
  <c r="K71" i="31"/>
  <c r="L71" i="31"/>
  <c r="M58" i="28" s="1"/>
  <c r="J27" i="28"/>
  <c r="K34" i="31"/>
  <c r="L34" i="31"/>
  <c r="M27" i="28" s="1"/>
  <c r="J162" i="28"/>
  <c r="K95" i="19"/>
  <c r="L95" i="19"/>
  <c r="M162" i="28" s="1"/>
  <c r="J284" i="28"/>
  <c r="L215" i="19"/>
  <c r="M284" i="28" s="1"/>
  <c r="K215" i="19"/>
  <c r="J206" i="28"/>
  <c r="K139" i="19"/>
  <c r="L139" i="19"/>
  <c r="M206" i="28" s="1"/>
  <c r="K141" i="19"/>
  <c r="J218" i="28"/>
  <c r="L141" i="19"/>
  <c r="M218" i="28" s="1"/>
  <c r="J228" i="28"/>
  <c r="K161" i="19"/>
  <c r="L161" i="19"/>
  <c r="M228" i="28" s="1"/>
  <c r="G121" i="19"/>
  <c r="J197" i="28" s="1"/>
  <c r="L196" i="28"/>
  <c r="J87" i="28"/>
  <c r="K13" i="19"/>
  <c r="G14" i="19" s="1"/>
  <c r="L13" i="19"/>
  <c r="M87" i="28" s="1"/>
  <c r="J250" i="28"/>
  <c r="K183" i="19"/>
  <c r="L183" i="19"/>
  <c r="M250" i="28" s="1"/>
  <c r="J240" i="28"/>
  <c r="K163" i="19"/>
  <c r="L163" i="19"/>
  <c r="M240" i="28" s="1"/>
  <c r="J262" i="28"/>
  <c r="K185" i="19"/>
  <c r="L185" i="19"/>
  <c r="M262" i="28" s="1"/>
  <c r="L242" i="19"/>
  <c r="M311" i="28" s="1"/>
  <c r="K242" i="19"/>
  <c r="L311" i="28" s="1"/>
  <c r="L206" i="19"/>
  <c r="M275" i="28" s="1"/>
  <c r="K206" i="19"/>
  <c r="L275" i="28" s="1"/>
  <c r="G118" i="19"/>
  <c r="J185" i="28" s="1"/>
  <c r="L121" i="19" l="1"/>
  <c r="M197" i="28" s="1"/>
  <c r="L174" i="28"/>
  <c r="G99" i="19"/>
  <c r="J321" i="28"/>
  <c r="K252" i="19"/>
  <c r="L252" i="19"/>
  <c r="M321" i="28" s="1"/>
  <c r="L297" i="28"/>
  <c r="G229" i="19"/>
  <c r="G83" i="31"/>
  <c r="L68" i="28"/>
  <c r="G73" i="31"/>
  <c r="L58" i="28"/>
  <c r="G36" i="31"/>
  <c r="L27" i="28"/>
  <c r="G143" i="19"/>
  <c r="L218" i="28"/>
  <c r="G187" i="19"/>
  <c r="L262" i="28"/>
  <c r="L284" i="28"/>
  <c r="G216" i="19"/>
  <c r="L228" i="28"/>
  <c r="G162" i="19"/>
  <c r="G140" i="19"/>
  <c r="L206" i="28"/>
  <c r="L162" i="28"/>
  <c r="G96" i="19"/>
  <c r="G165" i="19"/>
  <c r="L240" i="28"/>
  <c r="K121" i="19"/>
  <c r="L197" i="28" s="1"/>
  <c r="G184" i="19"/>
  <c r="L250" i="28"/>
  <c r="L87" i="28"/>
  <c r="G243" i="19"/>
  <c r="J312" i="28" s="1"/>
  <c r="G207" i="19"/>
  <c r="J276" i="28" s="1"/>
  <c r="K118" i="19"/>
  <c r="L185" i="28" s="1"/>
  <c r="L118" i="19"/>
  <c r="M185" i="28" s="1"/>
  <c r="G123" i="19" l="1"/>
  <c r="J198" i="28" s="1"/>
  <c r="J175" i="28"/>
  <c r="K99" i="19"/>
  <c r="L99" i="19"/>
  <c r="M175" i="28" s="1"/>
  <c r="G253" i="19"/>
  <c r="L321" i="28"/>
  <c r="J298" i="28"/>
  <c r="L229" i="19"/>
  <c r="M298" i="28" s="1"/>
  <c r="K229" i="19"/>
  <c r="J69" i="28"/>
  <c r="K83" i="31"/>
  <c r="L69" i="28" s="1"/>
  <c r="L83" i="31"/>
  <c r="M69" i="28" s="1"/>
  <c r="J59" i="28"/>
  <c r="L73" i="31"/>
  <c r="M59" i="28" s="1"/>
  <c r="K73" i="31"/>
  <c r="L59" i="28" s="1"/>
  <c r="G94" i="31"/>
  <c r="J28" i="28"/>
  <c r="L36" i="31"/>
  <c r="K36" i="31"/>
  <c r="L28" i="28" s="1"/>
  <c r="G37" i="31"/>
  <c r="K14" i="19"/>
  <c r="G15" i="19" s="1"/>
  <c r="J88" i="28"/>
  <c r="L14" i="19"/>
  <c r="M88" i="28" s="1"/>
  <c r="J163" i="28"/>
  <c r="L96" i="19"/>
  <c r="M163" i="28" s="1"/>
  <c r="K96" i="19"/>
  <c r="J285" i="28"/>
  <c r="K216" i="19"/>
  <c r="L216" i="19"/>
  <c r="M285" i="28" s="1"/>
  <c r="J263" i="28"/>
  <c r="L187" i="19"/>
  <c r="M263" i="28" s="1"/>
  <c r="K187" i="19"/>
  <c r="J251" i="28"/>
  <c r="K184" i="19"/>
  <c r="L184" i="19"/>
  <c r="M251" i="28" s="1"/>
  <c r="J229" i="28"/>
  <c r="K162" i="19"/>
  <c r="L162" i="19"/>
  <c r="M229" i="28" s="1"/>
  <c r="J241" i="28"/>
  <c r="K165" i="19"/>
  <c r="L165" i="19"/>
  <c r="M241" i="28" s="1"/>
  <c r="J207" i="28"/>
  <c r="K140" i="19"/>
  <c r="L140" i="19"/>
  <c r="M207" i="28" s="1"/>
  <c r="K143" i="19"/>
  <c r="J219" i="28"/>
  <c r="L143" i="19"/>
  <c r="M219" i="28" s="1"/>
  <c r="K243" i="19"/>
  <c r="L312" i="28" s="1"/>
  <c r="L243" i="19"/>
  <c r="M312" i="28" s="1"/>
  <c r="G120" i="19"/>
  <c r="J186" i="28" s="1"/>
  <c r="K207" i="19"/>
  <c r="L276" i="28" s="1"/>
  <c r="L207" i="19"/>
  <c r="M276" i="28" s="1"/>
  <c r="K123" i="19" l="1"/>
  <c r="L198" i="28" s="1"/>
  <c r="L123" i="19"/>
  <c r="M198" i="28" s="1"/>
  <c r="L175" i="28"/>
  <c r="G101" i="19"/>
  <c r="J322" i="28"/>
  <c r="L253" i="19"/>
  <c r="M322" i="28" s="1"/>
  <c r="K253" i="19"/>
  <c r="L298" i="28"/>
  <c r="G230" i="19"/>
  <c r="G189" i="19"/>
  <c r="L263" i="28"/>
  <c r="G142" i="19"/>
  <c r="L207" i="28"/>
  <c r="L251" i="28"/>
  <c r="G186" i="19"/>
  <c r="L163" i="28"/>
  <c r="G98" i="19"/>
  <c r="L241" i="28"/>
  <c r="G167" i="19"/>
  <c r="L285" i="28"/>
  <c r="G217" i="19"/>
  <c r="L229" i="28"/>
  <c r="G164" i="19"/>
  <c r="G145" i="19"/>
  <c r="L219" i="28"/>
  <c r="L88" i="28"/>
  <c r="G208" i="19"/>
  <c r="J277" i="28" s="1"/>
  <c r="K120" i="19"/>
  <c r="L186" i="28" s="1"/>
  <c r="L120" i="19"/>
  <c r="M186" i="28" s="1"/>
  <c r="G244" i="19"/>
  <c r="J313" i="28" s="1"/>
  <c r="G125" i="19" l="1"/>
  <c r="J199" i="28" s="1"/>
  <c r="J176" i="28"/>
  <c r="K101" i="19"/>
  <c r="L101" i="19"/>
  <c r="M176" i="28" s="1"/>
  <c r="G254" i="19"/>
  <c r="L322" i="28"/>
  <c r="J299" i="28"/>
  <c r="L230" i="19"/>
  <c r="M299" i="28" s="1"/>
  <c r="K230" i="19"/>
  <c r="J230" i="28"/>
  <c r="K164" i="19"/>
  <c r="L164" i="19"/>
  <c r="M230" i="28" s="1"/>
  <c r="J164" i="28"/>
  <c r="L98" i="19"/>
  <c r="M164" i="28" s="1"/>
  <c r="K98" i="19"/>
  <c r="J242" i="28"/>
  <c r="K167" i="19"/>
  <c r="L167" i="19"/>
  <c r="M242" i="28" s="1"/>
  <c r="J208" i="28"/>
  <c r="K142" i="19"/>
  <c r="L142" i="19"/>
  <c r="M208" i="28" s="1"/>
  <c r="J252" i="28"/>
  <c r="K186" i="19"/>
  <c r="L186" i="19"/>
  <c r="M252" i="28" s="1"/>
  <c r="J286" i="28"/>
  <c r="L217" i="19"/>
  <c r="M286" i="28" s="1"/>
  <c r="K217" i="19"/>
  <c r="J220" i="28"/>
  <c r="L145" i="19"/>
  <c r="M220" i="28" s="1"/>
  <c r="K145" i="19"/>
  <c r="K15" i="19"/>
  <c r="G16" i="19" s="1"/>
  <c r="J89" i="28"/>
  <c r="L15" i="19"/>
  <c r="M89" i="28" s="1"/>
  <c r="J264" i="28"/>
  <c r="L189" i="19"/>
  <c r="M264" i="28" s="1"/>
  <c r="K189" i="19"/>
  <c r="K125" i="19"/>
  <c r="L199" i="28" s="1"/>
  <c r="G122" i="19"/>
  <c r="J187" i="28" s="1"/>
  <c r="L244" i="19"/>
  <c r="M313" i="28" s="1"/>
  <c r="K244" i="19"/>
  <c r="L313" i="28" s="1"/>
  <c r="L208" i="19"/>
  <c r="M277" i="28" s="1"/>
  <c r="K208" i="19"/>
  <c r="L277" i="28" s="1"/>
  <c r="L125" i="19" l="1"/>
  <c r="M199" i="28" s="1"/>
  <c r="L176" i="28"/>
  <c r="G103" i="19"/>
  <c r="J323" i="28"/>
  <c r="K254" i="19"/>
  <c r="L254" i="19"/>
  <c r="M323" i="28" s="1"/>
  <c r="L299" i="28"/>
  <c r="G231" i="19"/>
  <c r="G191" i="19"/>
  <c r="L264" i="28"/>
  <c r="L286" i="28"/>
  <c r="G218" i="19"/>
  <c r="L164" i="28"/>
  <c r="G100" i="19"/>
  <c r="L252" i="28"/>
  <c r="G188" i="19"/>
  <c r="L242" i="28"/>
  <c r="G169" i="19"/>
  <c r="L230" i="28"/>
  <c r="G166" i="19"/>
  <c r="G147" i="19"/>
  <c r="L220" i="28"/>
  <c r="G144" i="19"/>
  <c r="L208" i="28"/>
  <c r="L89" i="28"/>
  <c r="G209" i="19"/>
  <c r="J278" i="28" s="1"/>
  <c r="K122" i="19"/>
  <c r="L187" i="28" s="1"/>
  <c r="L122" i="19"/>
  <c r="M187" i="28" s="1"/>
  <c r="G127" i="19"/>
  <c r="J200" i="28" s="1"/>
  <c r="G245" i="19"/>
  <c r="J314" i="28" s="1"/>
  <c r="J177" i="28" l="1"/>
  <c r="K103" i="19"/>
  <c r="L103" i="19"/>
  <c r="M177" i="28" s="1"/>
  <c r="G255" i="19"/>
  <c r="L323" i="28"/>
  <c r="J300" i="28"/>
  <c r="K231" i="19"/>
  <c r="L231" i="19"/>
  <c r="M300" i="28" s="1"/>
  <c r="J165" i="28"/>
  <c r="K100" i="19"/>
  <c r="L100" i="19"/>
  <c r="M165" i="28" s="1"/>
  <c r="J243" i="28"/>
  <c r="L169" i="19"/>
  <c r="M243" i="28" s="1"/>
  <c r="K169" i="19"/>
  <c r="J287" i="28"/>
  <c r="K218" i="19"/>
  <c r="L218" i="19"/>
  <c r="M287" i="28" s="1"/>
  <c r="J209" i="28"/>
  <c r="K144" i="19"/>
  <c r="L144" i="19"/>
  <c r="M209" i="28" s="1"/>
  <c r="J231" i="28"/>
  <c r="L166" i="19"/>
  <c r="M231" i="28" s="1"/>
  <c r="K166" i="19"/>
  <c r="J90" i="28"/>
  <c r="K16" i="19"/>
  <c r="G18" i="19" s="1"/>
  <c r="L16" i="19"/>
  <c r="M90" i="28" s="1"/>
  <c r="J253" i="28"/>
  <c r="K188" i="19"/>
  <c r="L188" i="19"/>
  <c r="M253" i="28" s="1"/>
  <c r="J221" i="28"/>
  <c r="L147" i="19"/>
  <c r="M221" i="28" s="1"/>
  <c r="K147" i="19"/>
  <c r="J265" i="28"/>
  <c r="K191" i="19"/>
  <c r="L191" i="19"/>
  <c r="M265" i="28" s="1"/>
  <c r="G124" i="19"/>
  <c r="J188" i="28" s="1"/>
  <c r="L245" i="19"/>
  <c r="M314" i="28" s="1"/>
  <c r="K245" i="19"/>
  <c r="L314" i="28" s="1"/>
  <c r="K127" i="19"/>
  <c r="L200" i="28" s="1"/>
  <c r="L127" i="19"/>
  <c r="M200" i="28" s="1"/>
  <c r="L209" i="19"/>
  <c r="M278" i="28" s="1"/>
  <c r="K209" i="19"/>
  <c r="L278" i="28" s="1"/>
  <c r="K17" i="19" l="1"/>
  <c r="G21" i="19" s="1"/>
  <c r="J95" i="28"/>
  <c r="L17" i="19"/>
  <c r="M95" i="28" s="1"/>
  <c r="L177" i="28"/>
  <c r="G105" i="19"/>
  <c r="J324" i="28"/>
  <c r="K255" i="19"/>
  <c r="L255" i="19"/>
  <c r="M324" i="28" s="1"/>
  <c r="L300" i="28"/>
  <c r="G232" i="19"/>
  <c r="L243" i="28"/>
  <c r="G171" i="19"/>
  <c r="G193" i="19"/>
  <c r="L265" i="28"/>
  <c r="L231" i="28"/>
  <c r="G168" i="19"/>
  <c r="G146" i="19"/>
  <c r="L209" i="28"/>
  <c r="L253" i="28"/>
  <c r="G190" i="19"/>
  <c r="L287" i="28"/>
  <c r="G219" i="19"/>
  <c r="L165" i="28"/>
  <c r="G102" i="19"/>
  <c r="L90" i="28"/>
  <c r="G149" i="19"/>
  <c r="L221" i="28"/>
  <c r="K124" i="19"/>
  <c r="L188" i="28" s="1"/>
  <c r="L124" i="19"/>
  <c r="M188" i="28" s="1"/>
  <c r="L95" i="28" l="1"/>
  <c r="J178" i="28"/>
  <c r="K105" i="19"/>
  <c r="L178" i="28" s="1"/>
  <c r="L105" i="19"/>
  <c r="M178" i="28" s="1"/>
  <c r="G256" i="19"/>
  <c r="L324" i="28"/>
  <c r="J301" i="28"/>
  <c r="L232" i="19"/>
  <c r="M301" i="28" s="1"/>
  <c r="K232" i="19"/>
  <c r="J166" i="28"/>
  <c r="L102" i="19"/>
  <c r="M166" i="28" s="1"/>
  <c r="K102" i="19"/>
  <c r="J244" i="28"/>
  <c r="L171" i="19"/>
  <c r="M244" i="28" s="1"/>
  <c r="K171" i="19"/>
  <c r="L244" i="28" s="1"/>
  <c r="J254" i="28"/>
  <c r="L190" i="19"/>
  <c r="M254" i="28" s="1"/>
  <c r="K190" i="19"/>
  <c r="J222" i="28"/>
  <c r="L149" i="19"/>
  <c r="M222" i="28" s="1"/>
  <c r="K149" i="19"/>
  <c r="L222" i="28" s="1"/>
  <c r="J210" i="28"/>
  <c r="L146" i="19"/>
  <c r="M210" i="28" s="1"/>
  <c r="K146" i="19"/>
  <c r="J266" i="28"/>
  <c r="K193" i="19"/>
  <c r="L266" i="28" s="1"/>
  <c r="L193" i="19"/>
  <c r="M266" i="28" s="1"/>
  <c r="J288" i="28"/>
  <c r="L219" i="19"/>
  <c r="M288" i="28" s="1"/>
  <c r="K219" i="19"/>
  <c r="J232" i="28"/>
  <c r="K168" i="19"/>
  <c r="L168" i="19"/>
  <c r="M232" i="28" s="1"/>
  <c r="J91" i="28"/>
  <c r="K18" i="19"/>
  <c r="G19" i="19" s="1"/>
  <c r="L18" i="19"/>
  <c r="M91" i="28" s="1"/>
  <c r="G126" i="19"/>
  <c r="J189" i="28" s="1"/>
  <c r="J325" i="28" l="1"/>
  <c r="K256" i="19"/>
  <c r="L256" i="19"/>
  <c r="M325" i="28" s="1"/>
  <c r="L301" i="28"/>
  <c r="G233" i="19"/>
  <c r="L91" i="28"/>
  <c r="L232" i="28"/>
  <c r="G170" i="19"/>
  <c r="L288" i="28"/>
  <c r="G220" i="19"/>
  <c r="G148" i="19"/>
  <c r="L210" i="28"/>
  <c r="L254" i="28"/>
  <c r="G192" i="19"/>
  <c r="L166" i="28"/>
  <c r="G104" i="19"/>
  <c r="K126" i="19"/>
  <c r="L189" i="28" s="1"/>
  <c r="L126" i="19"/>
  <c r="M189" i="28" s="1"/>
  <c r="G257" i="19" l="1"/>
  <c r="L325" i="28"/>
  <c r="J302" i="28"/>
  <c r="L233" i="19"/>
  <c r="M302" i="28" s="1"/>
  <c r="K233" i="19"/>
  <c r="L302" i="28" s="1"/>
  <c r="J233" i="28"/>
  <c r="K170" i="19"/>
  <c r="L170" i="19"/>
  <c r="M233" i="28" s="1"/>
  <c r="J211" i="28"/>
  <c r="L148" i="19"/>
  <c r="M211" i="28" s="1"/>
  <c r="K148" i="19"/>
  <c r="J255" i="28"/>
  <c r="K192" i="19"/>
  <c r="L192" i="19"/>
  <c r="M255" i="28" s="1"/>
  <c r="J167" i="28"/>
  <c r="K104" i="19"/>
  <c r="L104" i="19"/>
  <c r="M167" i="28" s="1"/>
  <c r="J289" i="28"/>
  <c r="K220" i="19"/>
  <c r="L220" i="19"/>
  <c r="M289" i="28" s="1"/>
  <c r="J92" i="28"/>
  <c r="K19" i="19"/>
  <c r="G20" i="19" s="1"/>
  <c r="L19" i="19"/>
  <c r="M92" i="28" s="1"/>
  <c r="G128" i="19"/>
  <c r="J190" i="28" s="1"/>
  <c r="J326" i="28" l="1"/>
  <c r="K257" i="19"/>
  <c r="L326" i="28" s="1"/>
  <c r="L257" i="19"/>
  <c r="M326" i="28" s="1"/>
  <c r="G150" i="19"/>
  <c r="L211" i="28"/>
  <c r="L289" i="28"/>
  <c r="G221" i="19"/>
  <c r="G258" i="19" s="1"/>
  <c r="L92" i="28"/>
  <c r="L167" i="28"/>
  <c r="G106" i="19"/>
  <c r="L255" i="28"/>
  <c r="G194" i="19"/>
  <c r="L233" i="28"/>
  <c r="G172" i="19"/>
  <c r="K128" i="19"/>
  <c r="L190" i="28" s="1"/>
  <c r="L128" i="19"/>
  <c r="M190" i="28" s="1"/>
  <c r="G195" i="19" l="1"/>
  <c r="J256" i="28"/>
  <c r="L194" i="19"/>
  <c r="M256" i="28" s="1"/>
  <c r="K194" i="19"/>
  <c r="L256" i="28" s="1"/>
  <c r="J290" i="28"/>
  <c r="L221" i="19"/>
  <c r="M290" i="28" s="1"/>
  <c r="K221" i="19"/>
  <c r="L290" i="28" s="1"/>
  <c r="J168" i="28"/>
  <c r="K106" i="19"/>
  <c r="L168" i="28" s="1"/>
  <c r="L106" i="19"/>
  <c r="M168" i="28" s="1"/>
  <c r="J234" i="28"/>
  <c r="K172" i="19"/>
  <c r="L234" i="28" s="1"/>
  <c r="L172" i="19"/>
  <c r="M234" i="28" s="1"/>
  <c r="J93" i="28"/>
  <c r="K20" i="19"/>
  <c r="L20" i="19"/>
  <c r="M93" i="28" s="1"/>
  <c r="J212" i="28"/>
  <c r="K150" i="19"/>
  <c r="L212" i="28" s="1"/>
  <c r="L150" i="19"/>
  <c r="M212" i="28" s="1"/>
  <c r="L93" i="28" l="1"/>
  <c r="G13" i="17"/>
  <c r="J96" i="28" l="1"/>
  <c r="K21" i="19"/>
  <c r="L21" i="19"/>
  <c r="M96" i="28" s="1"/>
  <c r="H2" i="28"/>
  <c r="H3" i="28"/>
  <c r="H4" i="28"/>
  <c r="H5" i="28"/>
  <c r="H6" i="28"/>
  <c r="H7" i="28"/>
  <c r="H9" i="28"/>
  <c r="L96" i="28" l="1"/>
  <c r="J9" i="28"/>
  <c r="J2" i="28"/>
  <c r="L22" i="19" l="1"/>
  <c r="M97" i="28" s="1"/>
  <c r="K22" i="19"/>
  <c r="G23" i="19" s="1"/>
  <c r="J97" i="28"/>
  <c r="H20" i="28"/>
  <c r="H19" i="28"/>
  <c r="H17" i="28"/>
  <c r="H16" i="28"/>
  <c r="H15" i="28"/>
  <c r="H14" i="28"/>
  <c r="H13" i="28"/>
  <c r="H12" i="28"/>
  <c r="K75" i="28"/>
  <c r="K16" i="28"/>
  <c r="K20" i="28"/>
  <c r="K15" i="28"/>
  <c r="J19" i="28"/>
  <c r="K7" i="28"/>
  <c r="K6" i="28"/>
  <c r="K10" i="28"/>
  <c r="K5" i="28"/>
  <c r="K4" i="28"/>
  <c r="K3" i="28"/>
  <c r="K9" i="28"/>
  <c r="H85" i="17"/>
  <c r="G85" i="17"/>
  <c r="H74" i="17"/>
  <c r="G74" i="17"/>
  <c r="H57" i="17"/>
  <c r="G57" i="17"/>
  <c r="B42" i="17"/>
  <c r="H35" i="17"/>
  <c r="G35" i="17"/>
  <c r="H32" i="17"/>
  <c r="G32" i="17"/>
  <c r="H23" i="17"/>
  <c r="G23" i="17"/>
  <c r="H13" i="17"/>
  <c r="L97" i="28" l="1"/>
  <c r="E36" i="17"/>
  <c r="E84" i="17"/>
  <c r="E86" i="17" s="1"/>
  <c r="E72" i="17"/>
  <c r="E56" i="17"/>
  <c r="E73" i="17"/>
  <c r="E24" i="17"/>
  <c r="E14" i="17"/>
  <c r="H51" i="17"/>
  <c r="H81" i="17"/>
  <c r="M19" i="28"/>
  <c r="G17" i="17"/>
  <c r="H34" i="17"/>
  <c r="H66" i="17"/>
  <c r="H17" i="17"/>
  <c r="M2" i="28"/>
  <c r="G70" i="17"/>
  <c r="G71" i="17"/>
  <c r="H68" i="17"/>
  <c r="G65" i="17"/>
  <c r="G63" i="17"/>
  <c r="H52" i="17"/>
  <c r="H48" i="17"/>
  <c r="H30" i="17"/>
  <c r="H79" i="17"/>
  <c r="H69" i="17"/>
  <c r="H67" i="17"/>
  <c r="G62" i="17"/>
  <c r="H47" i="17"/>
  <c r="G31" i="17"/>
  <c r="G18" i="17"/>
  <c r="F12" i="17"/>
  <c r="H12" i="17" s="1"/>
  <c r="K19" i="28"/>
  <c r="H50" i="17"/>
  <c r="G50" i="17"/>
  <c r="G11" i="17"/>
  <c r="K13" i="28"/>
  <c r="K17" i="28"/>
  <c r="K14" i="28"/>
  <c r="G9" i="17"/>
  <c r="G10" i="17"/>
  <c r="M12" i="28"/>
  <c r="G7" i="17"/>
  <c r="G8" i="17"/>
  <c r="J98" i="28" l="1"/>
  <c r="L23" i="19"/>
  <c r="M98" i="28" s="1"/>
  <c r="K23" i="19"/>
  <c r="G24" i="19" s="1"/>
  <c r="G12" i="17"/>
  <c r="L2" i="28"/>
  <c r="L9" i="28"/>
  <c r="G48" i="17"/>
  <c r="G33" i="17"/>
  <c r="H33" i="17"/>
  <c r="E75" i="17"/>
  <c r="E58" i="17"/>
  <c r="G51" i="17"/>
  <c r="H70" i="17"/>
  <c r="H63" i="17"/>
  <c r="F72" i="17"/>
  <c r="H72" i="17" s="1"/>
  <c r="H62" i="17"/>
  <c r="H71" i="17"/>
  <c r="J10" i="28"/>
  <c r="H65" i="17"/>
  <c r="G81" i="17"/>
  <c r="H18" i="17"/>
  <c r="G66" i="17"/>
  <c r="G68" i="17"/>
  <c r="G47" i="17"/>
  <c r="G30" i="17"/>
  <c r="G34" i="17"/>
  <c r="G69" i="17"/>
  <c r="G67" i="17"/>
  <c r="F73" i="17"/>
  <c r="G73" i="17" s="1"/>
  <c r="G52" i="17"/>
  <c r="H31" i="17"/>
  <c r="H83" i="17"/>
  <c r="G83" i="17"/>
  <c r="H82" i="17"/>
  <c r="G82" i="17"/>
  <c r="H80" i="17"/>
  <c r="G80" i="17"/>
  <c r="F84" i="17"/>
  <c r="G79" i="17"/>
  <c r="F24" i="17"/>
  <c r="G24" i="17" s="1"/>
  <c r="H19" i="17"/>
  <c r="G19" i="17"/>
  <c r="H20" i="17"/>
  <c r="G20" i="17"/>
  <c r="G64" i="17"/>
  <c r="H64" i="17"/>
  <c r="G53" i="17"/>
  <c r="H53" i="17"/>
  <c r="G54" i="17"/>
  <c r="H54" i="17"/>
  <c r="H49" i="17"/>
  <c r="G49" i="17"/>
  <c r="G46" i="17"/>
  <c r="F56" i="17"/>
  <c r="H46" i="17"/>
  <c r="G45" i="17"/>
  <c r="F55" i="17"/>
  <c r="H45" i="17"/>
  <c r="F36" i="17"/>
  <c r="H36" i="17" s="1"/>
  <c r="G28" i="17"/>
  <c r="H28" i="17"/>
  <c r="G29" i="17"/>
  <c r="H29" i="17"/>
  <c r="G22" i="17"/>
  <c r="H22" i="17"/>
  <c r="H21" i="17"/>
  <c r="G21" i="17"/>
  <c r="H11" i="17"/>
  <c r="L19" i="28"/>
  <c r="H10" i="17"/>
  <c r="L12" i="28"/>
  <c r="H9" i="17"/>
  <c r="H8" i="17"/>
  <c r="F14" i="17"/>
  <c r="H7" i="17"/>
  <c r="L98" i="28" l="1"/>
  <c r="J3" i="28"/>
  <c r="G72" i="17"/>
  <c r="F75" i="17"/>
  <c r="G75" i="17" s="1"/>
  <c r="H73" i="17"/>
  <c r="H24" i="17"/>
  <c r="F86" i="17"/>
  <c r="G84" i="17"/>
  <c r="H84" i="17"/>
  <c r="G36" i="17"/>
  <c r="G55" i="17"/>
  <c r="F58" i="17"/>
  <c r="H55" i="17"/>
  <c r="G56" i="17"/>
  <c r="H56" i="17"/>
  <c r="M13" i="28"/>
  <c r="J20" i="28"/>
  <c r="M20" i="28"/>
  <c r="H14" i="17"/>
  <c r="G14" i="17"/>
  <c r="J99" i="28" l="1"/>
  <c r="K24" i="19"/>
  <c r="G26" i="19" s="1"/>
  <c r="L24" i="19"/>
  <c r="M99" i="28" s="1"/>
  <c r="L3" i="28"/>
  <c r="M14" i="28"/>
  <c r="L10" i="28"/>
  <c r="M74" i="28"/>
  <c r="J14" i="28"/>
  <c r="H75" i="17"/>
  <c r="H86" i="17"/>
  <c r="G86" i="17"/>
  <c r="G58" i="17"/>
  <c r="H58" i="17"/>
  <c r="L20" i="28"/>
  <c r="L13" i="28"/>
  <c r="L99" i="28" l="1"/>
  <c r="J75" i="28"/>
  <c r="J4" i="28"/>
  <c r="J109" i="28" l="1"/>
  <c r="L25" i="19"/>
  <c r="M109" i="28" s="1"/>
  <c r="K25" i="19"/>
  <c r="G32" i="19" s="1"/>
  <c r="L14" i="28"/>
  <c r="L4" i="28"/>
  <c r="J15" i="28"/>
  <c r="M15" i="28"/>
  <c r="L109" i="28" l="1"/>
  <c r="L15" i="28"/>
  <c r="J5" i="28"/>
  <c r="J16" i="28"/>
  <c r="J100" i="28" l="1"/>
  <c r="L26" i="19"/>
  <c r="M100" i="28" s="1"/>
  <c r="K26" i="19"/>
  <c r="G27" i="19" s="1"/>
  <c r="L5" i="28"/>
  <c r="J6" i="28"/>
  <c r="J17" i="28"/>
  <c r="L16" i="28"/>
  <c r="M16" i="28"/>
  <c r="L100" i="28" l="1"/>
  <c r="L17" i="28"/>
  <c r="L6" i="28"/>
  <c r="J101" i="28" l="1"/>
  <c r="K27" i="19"/>
  <c r="G28" i="19" s="1"/>
  <c r="L27" i="19"/>
  <c r="M101" i="28" s="1"/>
  <c r="J7" i="28"/>
  <c r="L7" i="28"/>
  <c r="L101" i="28" l="1"/>
  <c r="K28" i="19" l="1"/>
  <c r="G29" i="19" s="1"/>
  <c r="J102" i="28"/>
  <c r="L28" i="19"/>
  <c r="M102" i="28" s="1"/>
  <c r="L102" i="28" l="1"/>
  <c r="J103" i="28" l="1"/>
  <c r="L29" i="19"/>
  <c r="M103" i="28" s="1"/>
  <c r="K29" i="19"/>
  <c r="G30" i="19" s="1"/>
  <c r="L103" i="28" l="1"/>
  <c r="K30" i="19" l="1"/>
  <c r="G31" i="19" s="1"/>
  <c r="J104" i="28"/>
  <c r="L30" i="19"/>
  <c r="M104" i="28" s="1"/>
  <c r="L104" i="28" l="1"/>
  <c r="J105" i="28" l="1"/>
  <c r="L31" i="19"/>
  <c r="M105" i="28" s="1"/>
  <c r="K31" i="19"/>
  <c r="G33" i="19" s="1"/>
  <c r="L105" i="28" l="1"/>
  <c r="J110" i="28" l="1"/>
  <c r="L32" i="19"/>
  <c r="M110" i="28" s="1"/>
  <c r="K32" i="19"/>
  <c r="G36" i="19" s="1"/>
  <c r="L110" i="28" l="1"/>
  <c r="L33" i="19" l="1"/>
  <c r="M106" i="28" s="1"/>
  <c r="J106" i="28"/>
  <c r="K33" i="19"/>
  <c r="G34" i="19" s="1"/>
  <c r="L106" i="28" l="1"/>
  <c r="J107" i="28" l="1"/>
  <c r="L34" i="19"/>
  <c r="M107" i="28" s="1"/>
  <c r="K34" i="19"/>
  <c r="G35" i="19" s="1"/>
  <c r="L107" i="28" l="1"/>
  <c r="J108" i="28" l="1"/>
  <c r="L35" i="19"/>
  <c r="M108" i="28" s="1"/>
  <c r="K35" i="19"/>
  <c r="L108" i="28" l="1"/>
  <c r="J111" i="28" l="1"/>
  <c r="K36" i="19"/>
  <c r="L36" i="19"/>
  <c r="M111" i="28" s="1"/>
  <c r="L111" i="28" l="1"/>
  <c r="L37" i="19" l="1"/>
  <c r="M112" i="28" s="1"/>
  <c r="K37" i="19"/>
  <c r="G38" i="19" s="1"/>
  <c r="J112" i="28"/>
  <c r="L112" i="28" l="1"/>
  <c r="L38" i="19" l="1"/>
  <c r="M113" i="28" s="1"/>
  <c r="K38" i="19"/>
  <c r="G39" i="19" s="1"/>
  <c r="J113" i="28"/>
  <c r="L113" i="28" l="1"/>
  <c r="K39" i="19" l="1"/>
  <c r="G41" i="19" s="1"/>
  <c r="J114" i="28"/>
  <c r="L39" i="19"/>
  <c r="M114" i="28" s="1"/>
  <c r="L114" i="28" l="1"/>
  <c r="J124" i="28" l="1"/>
  <c r="L40" i="19"/>
  <c r="M124" i="28" s="1"/>
  <c r="K40" i="19"/>
  <c r="G47" i="19" s="1"/>
  <c r="L124" i="28" l="1"/>
  <c r="K41" i="19" l="1"/>
  <c r="G42" i="19" s="1"/>
  <c r="L41" i="19"/>
  <c r="M115" i="28" s="1"/>
  <c r="J115" i="28"/>
  <c r="L115" i="28" l="1"/>
  <c r="L42" i="19" l="1"/>
  <c r="M116" i="28" s="1"/>
  <c r="K42" i="19"/>
  <c r="G43" i="19" s="1"/>
  <c r="J116" i="28"/>
  <c r="L116" i="28" l="1"/>
  <c r="K43" i="19" l="1"/>
  <c r="G44" i="19" s="1"/>
  <c r="L43" i="19"/>
  <c r="M117" i="28" s="1"/>
  <c r="J117" i="28"/>
  <c r="L117" i="28" l="1"/>
  <c r="K44" i="19" l="1"/>
  <c r="G45" i="19" s="1"/>
  <c r="L44" i="19"/>
  <c r="M118" i="28" s="1"/>
  <c r="J118" i="28"/>
  <c r="L118" i="28" l="1"/>
  <c r="L45" i="19" l="1"/>
  <c r="M119" i="28" s="1"/>
  <c r="K45" i="19"/>
  <c r="G46" i="19" s="1"/>
  <c r="J119" i="28"/>
  <c r="L119" i="28" l="1"/>
  <c r="J120" i="28" l="1"/>
  <c r="L46" i="19"/>
  <c r="M120" i="28" s="1"/>
  <c r="K46" i="19"/>
  <c r="G48" i="19" s="1"/>
  <c r="L120" i="28" l="1"/>
  <c r="K47" i="19" l="1"/>
  <c r="G51" i="19" s="1"/>
  <c r="J125" i="28"/>
  <c r="L47" i="19"/>
  <c r="M125" i="28" s="1"/>
  <c r="L125" i="28" l="1"/>
  <c r="K48" i="19" l="1"/>
  <c r="G49" i="19" s="1"/>
  <c r="L48" i="19"/>
  <c r="M121" i="28" s="1"/>
  <c r="J121" i="28"/>
  <c r="L121" i="28" l="1"/>
  <c r="K49" i="19" l="1"/>
  <c r="G50" i="19" s="1"/>
  <c r="L49" i="19"/>
  <c r="M122" i="28" s="1"/>
  <c r="J122" i="28"/>
  <c r="L122" i="28" l="1"/>
  <c r="J123" i="28" l="1"/>
  <c r="K50" i="19"/>
  <c r="L50" i="19"/>
  <c r="M123" i="28" s="1"/>
  <c r="L123" i="28" l="1"/>
  <c r="L51" i="19" l="1"/>
  <c r="M126" i="28" s="1"/>
  <c r="K51" i="19"/>
  <c r="J126" i="28"/>
  <c r="L126" i="28" l="1"/>
  <c r="J127" i="28" l="1"/>
  <c r="L52" i="19"/>
  <c r="M127" i="28" s="1"/>
  <c r="K52" i="19"/>
  <c r="G53" i="19" s="1"/>
  <c r="L127" i="28" l="1"/>
  <c r="J128" i="28" l="1"/>
  <c r="K53" i="19"/>
  <c r="G54" i="19" s="1"/>
  <c r="L53" i="19"/>
  <c r="M128" i="28" s="1"/>
  <c r="L128" i="28" l="1"/>
  <c r="J129" i="28" l="1"/>
  <c r="L54" i="19"/>
  <c r="M129" i="28" s="1"/>
  <c r="K54" i="19"/>
  <c r="G56" i="19" s="1"/>
  <c r="L129" i="28" l="1"/>
  <c r="J139" i="28" l="1"/>
  <c r="L55" i="19"/>
  <c r="M139" i="28" s="1"/>
  <c r="K55" i="19"/>
  <c r="G62" i="19" s="1"/>
  <c r="L139" i="28" l="1"/>
  <c r="G57" i="19" l="1"/>
  <c r="L56" i="19"/>
  <c r="M130" i="28" s="1"/>
  <c r="J130" i="28"/>
  <c r="L130" i="28" l="1"/>
  <c r="K57" i="19" l="1"/>
  <c r="G58" i="19" s="1"/>
  <c r="L57" i="19"/>
  <c r="M131" i="28" s="1"/>
  <c r="J131" i="28"/>
  <c r="L131" i="28" l="1"/>
  <c r="L58" i="19" l="1"/>
  <c r="M132" i="28" s="1"/>
  <c r="K58" i="19"/>
  <c r="G59" i="19" s="1"/>
  <c r="J132" i="28"/>
  <c r="L132" i="28" l="1"/>
  <c r="K59" i="19" l="1"/>
  <c r="G60" i="19" s="1"/>
  <c r="L59" i="19"/>
  <c r="M133" i="28" s="1"/>
  <c r="J133" i="28"/>
  <c r="L133" i="28" l="1"/>
  <c r="L60" i="19" l="1"/>
  <c r="M134" i="28" s="1"/>
  <c r="K60" i="19"/>
  <c r="G61" i="19" s="1"/>
  <c r="J134" i="28"/>
  <c r="L134" i="28" l="1"/>
  <c r="J135" i="28" l="1"/>
  <c r="L61" i="19"/>
  <c r="M135" i="28" s="1"/>
  <c r="K61" i="19"/>
  <c r="G63" i="19" s="1"/>
  <c r="L135" i="28" l="1"/>
  <c r="J140" i="28" l="1"/>
  <c r="K62" i="19"/>
  <c r="G66" i="19" s="1"/>
  <c r="L62" i="19"/>
  <c r="M140" i="28" s="1"/>
  <c r="L140" i="28" l="1"/>
  <c r="L63" i="19" l="1"/>
  <c r="M136" i="28" s="1"/>
  <c r="K63" i="19"/>
  <c r="G64" i="19" s="1"/>
  <c r="J136" i="28"/>
  <c r="L136" i="28" l="1"/>
  <c r="L64" i="19" l="1"/>
  <c r="M137" i="28" s="1"/>
  <c r="K64" i="19"/>
  <c r="G65" i="19" s="1"/>
  <c r="J137" i="28"/>
  <c r="L137" i="28" l="1"/>
  <c r="J138" i="28" l="1"/>
  <c r="K65" i="19"/>
  <c r="L65" i="19"/>
  <c r="M138" i="28" s="1"/>
  <c r="L138" i="28" l="1"/>
  <c r="J141" i="28" l="1"/>
  <c r="K66" i="19"/>
  <c r="L66" i="19"/>
  <c r="M141" i="28" s="1"/>
  <c r="L141" i="28" l="1"/>
  <c r="J142" i="28" l="1"/>
  <c r="L67" i="19"/>
  <c r="M142" i="28" s="1"/>
  <c r="K67" i="19"/>
  <c r="G68" i="19" s="1"/>
  <c r="L142" i="28" l="1"/>
  <c r="K68" i="19" l="1"/>
  <c r="G69" i="19" s="1"/>
  <c r="J143" i="28"/>
  <c r="L68" i="19"/>
  <c r="M143" i="28" s="1"/>
  <c r="L143" i="28" l="1"/>
  <c r="J144" i="28" l="1"/>
  <c r="L69" i="19"/>
  <c r="M144" i="28" s="1"/>
  <c r="K69" i="19"/>
  <c r="G71" i="19" s="1"/>
  <c r="L144" i="28" l="1"/>
  <c r="J154" i="28" l="1"/>
  <c r="L70" i="19"/>
  <c r="K70" i="19"/>
  <c r="G77" i="19" s="1"/>
  <c r="L154" i="28" l="1"/>
  <c r="K71" i="19" l="1"/>
  <c r="G72" i="19" s="1"/>
  <c r="L71" i="19"/>
  <c r="M145" i="28" s="1"/>
  <c r="J145" i="28"/>
  <c r="L145" i="28" l="1"/>
  <c r="L72" i="19" l="1"/>
  <c r="M146" i="28" s="1"/>
  <c r="K72" i="19"/>
  <c r="G73" i="19" s="1"/>
  <c r="J146" i="28"/>
  <c r="L146" i="28" l="1"/>
  <c r="L73" i="19" l="1"/>
  <c r="M147" i="28" s="1"/>
  <c r="K73" i="19"/>
  <c r="G74" i="19" s="1"/>
  <c r="J147" i="28"/>
  <c r="L147" i="28" l="1"/>
  <c r="K74" i="19" l="1"/>
  <c r="G75" i="19" s="1"/>
  <c r="L74" i="19"/>
  <c r="M148" i="28" s="1"/>
  <c r="J148" i="28"/>
  <c r="L148" i="28" l="1"/>
  <c r="K75" i="19" l="1"/>
  <c r="G76" i="19" s="1"/>
  <c r="L75" i="19"/>
  <c r="M149" i="28" s="1"/>
  <c r="J149" i="28"/>
  <c r="L149" i="28" l="1"/>
  <c r="J150" i="28" l="1"/>
  <c r="L76" i="19"/>
  <c r="K76" i="19"/>
  <c r="G78" i="19" s="1"/>
  <c r="L150" i="28" l="1"/>
  <c r="M155" i="28"/>
  <c r="M150" i="28"/>
  <c r="J155" i="28" l="1"/>
  <c r="K77" i="19"/>
  <c r="G81" i="19" s="1"/>
  <c r="L77" i="19"/>
  <c r="M154" i="28" s="1"/>
  <c r="L155" i="28" l="1"/>
  <c r="L78" i="19" l="1"/>
  <c r="M151" i="28" s="1"/>
  <c r="K78" i="19"/>
  <c r="G79" i="19" s="1"/>
  <c r="J151" i="28"/>
  <c r="L151" i="28" l="1"/>
  <c r="L79" i="19" l="1"/>
  <c r="M152" i="28" s="1"/>
  <c r="K79" i="19"/>
  <c r="G80" i="19" s="1"/>
  <c r="J152" i="28"/>
  <c r="L152" i="28" l="1"/>
  <c r="J153" i="28" l="1"/>
  <c r="K80" i="19"/>
  <c r="L80" i="19"/>
  <c r="M153" i="28" s="1"/>
  <c r="L153" i="28" l="1"/>
  <c r="J156" i="28" l="1"/>
  <c r="L81" i="19"/>
  <c r="M156" i="28" s="1"/>
  <c r="K81" i="19"/>
  <c r="L156" i="28" s="1"/>
  <c r="G8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tc={2020EC6C-4727-4DD7-86A7-2FA3C9EA6D3D}</author>
    <author>GONZALEZ GALDAMES,ROMINA MONICK</author>
    <author>GALAY BARRIENTOS, ARISTOTELES</author>
    <author>tc={5392C137-1F09-4019-B184-56AAB5AA0582}</author>
    <author>tc={CCF2474C-4571-4063-BDAC-AEB221E05383}</author>
    <author>tc={CB13014A-E502-4E28-9BA1-FDC827066755}</author>
    <author>tc={AAEB5424-2412-4A7C-85CB-B9702B5E5DF3}</author>
    <author>tc={B3BB533D-5B49-494D-90AF-E0D2816A55C1}</author>
    <author>tc={4F1FA6BB-3CF8-4585-BC5B-AC60AD9A7E5D}</author>
    <author>tc={BF77A441-2CB9-43CA-8EB8-7DA86348FF9E}</author>
    <author>tc={843CFFA9-2743-49C2-A84A-C924197156C2}</author>
    <author>tc={4557269E-6093-41C8-98A4-DBE613D459AA}</author>
    <author>tc={F4ADC675-A151-45BD-86AD-7EEEC9601A6F}</author>
    <author>tc={F0B46869-421F-4A49-A268-DAF618C3FB9E}</author>
    <author>tc={5E72A362-3D68-434E-862C-46F70724D42E}</author>
    <author>tc={365A3A49-B7B7-43A7-8AAE-6D9164523478}</author>
    <author>tc={2ADEA55C-264E-435C-AF70-FA0F378414F5}</author>
    <author>tc={76F11BEB-F3C8-49A2-BB78-F8C661B7FDBC}</author>
    <author>tc={BDB248DF-5D53-49BA-AD4F-A701589A22A1}</author>
    <author>tc={832E2E17-2ED6-4E73-9AB5-3C4889D88890}</author>
    <author>tc={F1CF7824-055D-46E8-A4A8-D842002C8485}</author>
    <author>tc={68F2EE67-B1B8-4961-8C62-70898A67CE9C}</author>
    <author>tc={CEAD41A7-306B-4F70-BC77-203AC1AF71CB}</author>
  </authors>
  <commentList>
    <comment ref="F6" authorId="0" shapeId="0" xr:uid="{2020EC6C-4727-4DD7-86A7-2FA3C9EA6D3D}">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t>
      </text>
    </comment>
    <comment ref="M7" authorId="1" shapeId="0" xr:uid="{4049F319-666C-4732-A3A9-73CA83CE3E02}">
      <text>
        <r>
          <rPr>
            <sz val="11"/>
            <color theme="1"/>
            <rFont val="Calibri"/>
            <family val="2"/>
            <scheme val="minor"/>
          </rPr>
          <t xml:space="preserve">GONZALEZ GALDAMES,ROMINA MONICK:
Res. Ex. N° 0032. 
SUSPÉNDASE la actividad de recolección desde el día 12 de febrero de 2026 </t>
        </r>
      </text>
    </comment>
    <comment ref="M9" authorId="1" shapeId="0" xr:uid="{C0A968CE-E5D4-4920-9B53-D393AE41CFF1}">
      <text>
        <r>
          <rPr>
            <sz val="11"/>
            <color theme="1"/>
            <rFont val="Calibri"/>
            <family val="2"/>
            <scheme val="minor"/>
          </rPr>
          <t>GONZALEZ GALDAMES,ROMINA MONICK:
Res. Ex. N° 0045 “SUSPÉNDASE la actividad de recolección desde el día 09 de marzo de 2026 a partir de las 23:59 hrs y hasta el día 31 de marzo de 2026 inclusive, permitiéndose el ingreso de huiro negro “varado” de la provincia de Chañaral a plantas y comercializadoras autorizadas y/o centros de cultivo hasta las 
23:59 hrs del día 11 de marzo de 2026”
Apertura 30/03/26 62-26</t>
        </r>
      </text>
    </comment>
    <comment ref="M10" authorId="2" shapeId="0" xr:uid="{0BB04604-F45A-4ADA-8B01-A4CC98D98852}">
      <text>
        <r>
          <rPr>
            <b/>
            <sz val="11"/>
            <color indexed="81"/>
            <rFont val="Calibri"/>
            <family val="2"/>
            <scheme val="minor"/>
          </rPr>
          <t>GALAY BARRIENTOS, ARISTOTELES:</t>
        </r>
        <r>
          <rPr>
            <sz val="11"/>
            <color indexed="81"/>
            <rFont val="Calibri"/>
            <family val="2"/>
            <scheme val="minor"/>
          </rPr>
          <t xml:space="preserve">
Cierre Res Ex. 110-2026.</t>
        </r>
      </text>
    </comment>
    <comment ref="M17" authorId="1" shapeId="0" xr:uid="{D7DAC0A8-C791-4B53-A15E-2EACA7470C7D}">
      <text>
        <r>
          <rPr>
            <sz val="11"/>
            <color theme="1"/>
            <rFont val="Calibri"/>
            <family val="2"/>
            <scheme val="minor"/>
          </rPr>
          <t>GONZALEZ GALDAMES,ROMINA MONICK:
 Res. EX. N° 00034 “SUSPÉNDASE la actividad de recolección desde el día 17 de febrero de 2026 a partir de las 23:59 hrs y hasta el día 28 de febrero de 2026 inclusive, permitiéndose el ingreso de huiro negro “varado” de la provincia de Copiapó a plantas y comercializadoras autorizadas y/o centros de cultivo hasta las 23:59 hrs del día 19 de febrero de 2026”</t>
        </r>
      </text>
    </comment>
    <comment ref="M18" authorId="1" shapeId="0" xr:uid="{821C98FF-2482-429D-91C6-4E9E3809A621}">
      <text>
        <r>
          <rPr>
            <sz val="11"/>
            <color theme="1"/>
            <rFont val="Calibri"/>
            <family val="2"/>
            <scheme val="minor"/>
          </rPr>
          <t>GONZALEZ GALDAMES,ROMINA MONICK:
Comentario:
    Res. Ex. N° 00056 “SUSPÉNDASE la actividad de extracción desde el día 24 de marzo de 2026 a partir de las 23:59 hrs y hasta el día 31 de marzo de 2026 inclusive, permitiéndose el ingreso de huiro negro “barreteado” de la provincia de Copiapó a plantas y comercializadoras autorizadas y/o centros de cultivo hasta las 23:59 hrs del día 26 de marzo de 2026. ”</t>
        </r>
      </text>
    </comment>
    <comment ref="M19" authorId="1" shapeId="0" xr:uid="{2703EA2D-B3FC-4396-A027-A179CABCC699}">
      <text>
        <r>
          <rPr>
            <sz val="11"/>
            <color theme="1"/>
            <rFont val="Calibri"/>
            <family val="2"/>
            <scheme val="minor"/>
          </rPr>
          <t>GONZALEZ GALDAMES,ROMINA MONICK:
Res. Ex. N° 0046 “S SUSPÉNDASE la actividad de recolección desde el día 09 de marzo de 2026 a partir de las 23:59 hrs y hasta el día 31 de marzo de 2026 inclusive, permitiéndose el ingreso de huiro negro “varado”  de la provincia de Copiapó a plantas y comercializadoras autorizadas y/o centros de cultivo hasta las 
23:59 hrs del día 11 de marzo de 2026”
Apertura 30/03/2026 63/26</t>
        </r>
      </text>
    </comment>
    <comment ref="M20" authorId="2" shapeId="0" xr:uid="{E7C38428-45B5-4428-9AE5-86B3DC79B66C}">
      <text>
        <r>
          <rPr>
            <b/>
            <sz val="11"/>
            <color indexed="81"/>
            <rFont val="Calibri"/>
            <family val="2"/>
            <scheme val="minor"/>
          </rPr>
          <t>GALAY BARRIENTOS, ARISTOTELES:</t>
        </r>
        <r>
          <rPr>
            <sz val="11"/>
            <color indexed="81"/>
            <rFont val="Calibri"/>
            <family val="2"/>
            <scheme val="minor"/>
          </rPr>
          <t xml:space="preserve">
Cierre Res. Ex. 109-2026.</t>
        </r>
        <r>
          <rPr>
            <sz val="9"/>
            <color indexed="81"/>
            <rFont val="Tahoma"/>
            <charset val="1"/>
          </rPr>
          <t xml:space="preserve">
</t>
        </r>
      </text>
    </comment>
    <comment ref="M22" authorId="2" shapeId="0" xr:uid="{F6D825B6-5164-4C01-BA56-A0C73F393082}">
      <text>
        <r>
          <rPr>
            <b/>
            <sz val="11"/>
            <color indexed="81"/>
            <rFont val="Calibri"/>
            <family val="2"/>
            <scheme val="minor"/>
          </rPr>
          <t>GALAY BARRIENTOS, ARISTOTELES:</t>
        </r>
        <r>
          <rPr>
            <sz val="11"/>
            <color indexed="81"/>
            <rFont val="Calibri"/>
            <family val="2"/>
            <scheme val="minor"/>
          </rPr>
          <t xml:space="preserve">
Cierre Res Ex 160-2026.</t>
        </r>
      </text>
    </comment>
    <comment ref="M27" authorId="1" shapeId="0" xr:uid="{C4AB065E-2E5D-43FF-B849-93C34E6885BF}">
      <text>
        <r>
          <rPr>
            <sz val="11"/>
            <color theme="1"/>
            <rFont val="Calibri"/>
            <family val="2"/>
            <scheme val="minor"/>
          </rPr>
          <t>GONZALEZ GALDAMES,ROMINA MONICK:
   Res. Ex. N° 0033 “SUSPÉNDASE la actividad de recolección desde el día 14 de febrero de 2026 a partir de las 23:59 hrs y hasta el día 28 de febrero de 2026 inclusive, permitiéndose el ingreso de huiro negro “varado” de la provincia de Huasco a plantas y comercializadoras autorizadas y/o centros de cultivo hasta las 23:59 hrs del día 16 de febrero de 2026”</t>
        </r>
      </text>
    </comment>
    <comment ref="M28" authorId="1" shapeId="0" xr:uid="{5B69A030-308D-48BA-90E2-654944535381}">
      <text>
        <r>
          <rPr>
            <sz val="11"/>
            <color theme="1"/>
            <rFont val="Calibri"/>
            <family val="2"/>
            <scheme val="minor"/>
          </rPr>
          <t>GONZALEZ GALDAMES,ROMINA MONICK:
Res. Ex. N° 0055</t>
        </r>
      </text>
    </comment>
    <comment ref="M29" authorId="1" shapeId="0" xr:uid="{67A2AEAD-E6A0-491F-AF47-408CA2522D43}">
      <text>
        <r>
          <rPr>
            <sz val="11"/>
            <color theme="1"/>
            <rFont val="Calibri"/>
            <family val="2"/>
            <scheme val="minor"/>
          </rPr>
          <t>GONZALEZ GALDAMES,ROMINA MONICK:
Res. Ex. N° 0044 “SUSPÉNDASE la actividad de recolección desde el día 04 de marzo de 2026 a partir de las 23:59 hrs y hasta el día 31 de marzo de 2026 inclusive, permitiéndose el ingreso de huiro negro “varado” de la provincia de Huasco a plantas y comercializadoras autorizadas y/o centros de cultivo hasta las 
23:59 hrs del día 06 de marzo de 2026.”
Apertura 30/03/2026 64/26</t>
        </r>
      </text>
    </comment>
    <comment ref="F30" authorId="3" shapeId="0" xr:uid="{5392C137-1F09-4019-B184-56AAB5AA058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30" authorId="1" shapeId="0" xr:uid="{FF51DD96-95BD-4F32-A38D-ACEF2ED95805}">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00088 ”SUSPÉNDASE la actividad de recolección desde el día 08 de mayo de 2026 a partir de las 23:59 hrs y hasta el día 30 de junio de 2026 inclusive, permitiéndose el ingreso de huiro negro “varado” de la provincia de Huasco a plantas, comercializadoras y/o centros de cultivo autorizados hasta las 23:59 hrs del día 11 de mayo de 2026.”
Respuesta:
    Res. Ex. N°93  
“1.- DECLÁRASE LA APERTURA de la cuota del recurso huiro negro (Lessonia berteroana/ spicata) en la provincia de Huasco, para la fracción “varado”, por haberse generado un saldo de 2.231 toneladas de la cuota, para el período abril-junio 2026, en el área marítima de la provincia de Huasco, región de Atacama. 
2.- LEVANTASE LA SUSPENSIÓN de la actividad extractiva ordenada mediante resolución exenta N°88 de 2026 a partir del 22 de mayo de 2026. ”.
Res. Ex N°115-26: SUSPÉNDASE la actividad de recolección desde el día 18 de junio de 2026 a partir de las 23:59 horas y hasta el día 30 de junio de 2026 inclusive, permitiéndose el ingreso del recurso huiro negro “varado” de la provincia de Huasco a plantas y comercializadoras autorizadas y/o centros de cultivo hasta las 23:59 horas del día 20 de junio de 2026.
</t>
        </r>
      </text>
    </comment>
    <comment ref="F31" authorId="4" shapeId="0" xr:uid="{CCF2474C-4571-4063-BDAC-AEB221E0538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31" authorId="2" shapeId="0" xr:uid="{C6473D7E-0B14-4CAC-9B34-DB06EAF3D02D}">
      <text>
        <r>
          <rPr>
            <b/>
            <sz val="11"/>
            <color indexed="81"/>
            <rFont val="Calibri"/>
            <family val="2"/>
            <scheme val="minor"/>
          </rPr>
          <t>GALAY BARRIENTOS, ARISTOTELES:</t>
        </r>
        <r>
          <rPr>
            <sz val="11"/>
            <color indexed="81"/>
            <rFont val="Calibri"/>
            <family val="2"/>
            <scheme val="minor"/>
          </rPr>
          <t xml:space="preserve">
Cierre Res Ex 149-2026.</t>
        </r>
      </text>
    </comment>
    <comment ref="M32" authorId="2" shapeId="0" xr:uid="{077A8877-3940-42A5-8747-861C65220CA3}">
      <text>
        <r>
          <rPr>
            <b/>
            <sz val="11"/>
            <color indexed="81"/>
            <rFont val="Calibri"/>
            <family val="2"/>
            <scheme val="minor"/>
          </rPr>
          <t>GALAY BARRIENTOS, ARISTOTELES:</t>
        </r>
        <r>
          <rPr>
            <sz val="11"/>
            <color indexed="81"/>
            <rFont val="Calibri"/>
            <family val="2"/>
            <scheme val="minor"/>
          </rPr>
          <t xml:space="preserve">
Cierre Res Ex 157-2026.</t>
        </r>
      </text>
    </comment>
    <comment ref="F33" authorId="5" shapeId="0" xr:uid="{CB13014A-E502-4E28-9BA1-FDC82706675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33" authorId="2" shapeId="0" xr:uid="{1F10953F-0C4C-44EB-9F99-F3363543B2D4}">
      <text>
        <r>
          <rPr>
            <b/>
            <sz val="11"/>
            <color indexed="81"/>
            <rFont val="Calibri"/>
            <family val="2"/>
            <scheme val="minor"/>
          </rPr>
          <t>GALAY BARRIENTOS, ARISTOTELES:</t>
        </r>
        <r>
          <rPr>
            <sz val="11"/>
            <color indexed="81"/>
            <rFont val="Calibri"/>
            <family val="2"/>
            <scheme val="minor"/>
          </rPr>
          <t xml:space="preserve">
Cierre Res Ex 158-2026.</t>
        </r>
      </text>
    </comment>
    <comment ref="F34" authorId="6" shapeId="0" xr:uid="{AAEB5424-2412-4A7C-85CB-B9702B5E5DF3}">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6" authorId="7" shapeId="0" xr:uid="{B3BB533D-5B49-494D-90AF-E0D2816A55C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39" authorId="8" shapeId="0" xr:uid="{4F1FA6BB-3CF8-4585-BC5B-AC60AD9A7E5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40" authorId="9" shapeId="0" xr:uid="{BF77A441-2CB9-43CA-8EB8-7DA86348FF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1" authorId="1" shapeId="0" xr:uid="{8645EC4C-E1EB-4F5D-A52A-B88603DB61A3}">
      <text>
        <r>
          <rPr>
            <sz val="11"/>
            <color theme="1"/>
            <rFont val="Calibri"/>
            <family val="2"/>
            <scheme val="minor"/>
          </rPr>
          <t xml:space="preserve">GONZALEZ GALDAMES,ROMINA MONICK:
Res. Ex. N° 0009. 
“SUSPÉNDASE la actividad de recolección desde el día 16 de enero de 2026 a partir de las 23:59 hrs y hasta el día 31 de marzo de 2026 inclusive, permitiéndose el ingreso de huiro palo “varado” de la provincia de Chañaral a plantas y comercializadoras autorizadas y/o centros de cultivo hasta las 23:59 hrs del día 19 de enero de 2026.”
</t>
        </r>
      </text>
    </comment>
    <comment ref="F43" authorId="10" shapeId="0" xr:uid="{843CFFA9-2743-49C2-A84A-C924197156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43" authorId="1" shapeId="0" xr:uid="{C953763E-E483-4757-BDF7-377A93FFB45A}">
      <text>
        <r>
          <rPr>
            <sz val="11"/>
            <color theme="1"/>
            <rFont val="Calibri"/>
            <family val="2"/>
            <scheme val="minor"/>
          </rPr>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00078-2026 “SUSPÉNDASE la actividad extractiva desde el día 24 de abril de 2026 a partir de las 23:59 hrs y hasta el día 30 de junio de 2026 inclusive, permitiéndose el ingreso de huiro palo “varado” de la provincia de Chañaral a plantas, comercializadoras y/o centros de cultivo autorizaos hasta las 23:59 hrs del día 26 de abril de 2026 ”
Respuesta:
    Res. Ex. N°94  
“1.-DECLÁRASE LA APERTURA de la cuota del recurso huiro palo (Lessonia trabeculata) en la provincia de Chañaral, para la fracción “varado”, por haberse generado un saldo de 65,74 toneladas de la cuota para el período abril-junio 2026, en el área marítima de la provincia de Chañaral, región de Atacama. 
2.- LEVANTASE LA SUSPENSIÓN de la actividad extractiva ordenada mediante resolución exenta N°78 de 2026 a partir del 22 de mayo de 2026. ”.
Respuesta:
    Res. Ex. N° 00101-2026 “SUSPÉNDASE la actividad extractiva desde el día 29 de mayo de 2026 a partir de las 23:59 hrs y hasta el día 30 de junio de 2026 inclusive, permitiéndose el ingreso de huiro palo “varado” de la provincia de Chañaral a plantas, comercializadoras y/o centros de cultivo autorizados hasta las 23:59 hrs del día 01 de junio de 2026. </t>
        </r>
      </text>
    </comment>
    <comment ref="M45" authorId="2" shapeId="0" xr:uid="{A66F88D4-432C-4305-85C8-5AB2947C21A6}">
      <text>
        <r>
          <rPr>
            <b/>
            <sz val="11"/>
            <color indexed="81"/>
            <rFont val="Calibri"/>
            <family val="2"/>
            <scheme val="minor"/>
          </rPr>
          <t>GALAY BARRIENTOS, ARISTOTELES:</t>
        </r>
        <r>
          <rPr>
            <sz val="11"/>
            <color indexed="81"/>
            <rFont val="Calibri"/>
            <family val="2"/>
            <scheme val="minor"/>
          </rPr>
          <t xml:space="preserve">
Cierre Res. Ex. 126-2026.</t>
        </r>
      </text>
    </comment>
    <comment ref="M47" authorId="1" shapeId="0" xr:uid="{9BB52441-0150-4A2F-BF53-E5CCC5E68A9B}">
      <text>
        <r>
          <rPr>
            <sz val="11"/>
            <color theme="1"/>
            <rFont val="Calibri"/>
            <family val="2"/>
            <scheme val="minor"/>
          </rPr>
          <t xml:space="preserve">GONZALEZ GALDAMES,ROMINA MONICK:
Res. Ex. N° 00028-2026, Suspendase la actividad extractiva a partir del día 07 de febrero 2026 a partir de las 23:59 hrs y hasta el día 31 de marzo de 2026 inclusive, permitiéndose el ingreso de huiro palo “Barreteado” de la Provincia de Copiapó a plantas y comercializadoras autorizadas y/o centros de cultivo hasta las 23:59 hrs. del día 09 de febrero de 2026. 
</t>
        </r>
      </text>
    </comment>
    <comment ref="M48" authorId="1" shapeId="0" xr:uid="{E4B8AFED-1CA5-4565-9F43-7528412622E4}">
      <text>
        <r>
          <rPr>
            <sz val="11"/>
            <color theme="1"/>
            <rFont val="Calibri"/>
            <family val="2"/>
            <scheme val="minor"/>
          </rPr>
          <t>GONZALEZ GALDAMES,ROMINA MONICK:
Res. Ex. N° 00026. 
“SUSPÉNDASE la actividad de recolección desde el día 03 de febrero de 2026 a partir de las 23:59 hrs y hasta el día 31 de marzo de 2026 inclusive, permitiéndose el ingreso de huiro palo “varado” de la provincia de Copiapó a plantas y comercializadoras autorizadas y/o centros de cultivo hasta las 23:59 hrs del día 05 de febrero de 2026 ”</t>
        </r>
      </text>
    </comment>
    <comment ref="M49" authorId="1" shapeId="0" xr:uid="{E8E3CEDF-2F33-4B82-98B4-10241C013F1E}">
      <text>
        <r>
          <rPr>
            <sz val="11"/>
            <color theme="1"/>
            <rFont val="Calibri"/>
            <family val="2"/>
            <scheme val="minor"/>
          </rPr>
          <t>GONZALEZ GALDAMES,ROMINA MONICK:
Res 75-26 Cierre</t>
        </r>
      </text>
    </comment>
    <comment ref="F50" authorId="11" shapeId="0" xr:uid="{4557269E-6093-41C8-98A4-DBE613D459AA}">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0" authorId="1" shapeId="0" xr:uid="{EA309C3D-9E8B-40CB-B1C6-4A199A1FE67B}">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00069-2026, “Suspéndase la actividad extractiva a partir del día 14 de abril 2026 a partir de las 23:59 hrs y hasta el día 30 de junio de 2026 inclusive, permitiéndose el ingreso de huiro palo “varado” de la Provincia de Copiapó a plantas y comercializadoras autorizadas y/o centros de cultivo hasta las 23:59 hrs. del día 16 de abril de 2026.”
Respuesta:
    Res. Ex. N°95  
“1.- DECLÁRASE LA APERTURA de la cuota del recurso huiro palo (Lessonia trabeculata) en la provincia de Copiapó, para la fracción “varado”, por haberse generado un saldo de 101,08 toneladas de la cuota para el período abril-junio 2026, en el área marítima de la provincia de Copiapó, región de Atacama. 
2.- LEVANTASE LA SUSPENSIÓN de la actividad extractiva ordenada mediante resolución exenta N°69 de 2026 a partir del 22 de mayo de 2026. ”.
Respuesta:
    Res. Ex. N° 00102-2026, “SUSPÉNDASE la actividad extractiva desde el día 29 de mayo de 2026 a partir de las 23:59 hrs y hasta el día 30 de junio de 2026 inclusive, permitiéndose el ingreso de huiro palo “varado” de la provincia de Copiapó a plantas, comercializadoras y/o centros de cultivo autorizados hasta las 23:59 hrs del día 01 de junio de 2026.”</t>
        </r>
      </text>
    </comment>
    <comment ref="F51" authorId="12" shapeId="0" xr:uid="{F4ADC675-A151-45BD-86AD-7EEEC9601A6F}">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1" authorId="2" shapeId="0" xr:uid="{38DFF8ED-664E-43E3-ABF9-6E308D083CC3}">
      <text>
        <r>
          <rPr>
            <b/>
            <sz val="11"/>
            <color indexed="81"/>
            <rFont val="Calibri"/>
            <family val="2"/>
            <scheme val="minor"/>
          </rPr>
          <t>GALAY BARRIENTOS, ARISTOTELES:</t>
        </r>
        <r>
          <rPr>
            <sz val="11"/>
            <color indexed="81"/>
            <rFont val="Calibri"/>
            <family val="2"/>
            <scheme val="minor"/>
          </rPr>
          <t xml:space="preserve">
Cierre Res Ex 127-2026.</t>
        </r>
      </text>
    </comment>
    <comment ref="F52" authorId="13" shapeId="0" xr:uid="{F0B46869-421F-4A49-A268-DAF618C3FB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2" authorId="2" shapeId="0" xr:uid="{6588B34E-44CC-4E87-9C80-D30799AC5864}">
      <text>
        <r>
          <rPr>
            <b/>
            <sz val="11"/>
            <color indexed="81"/>
            <rFont val="Calibri"/>
            <family val="2"/>
            <scheme val="minor"/>
          </rPr>
          <t>GALAY BARRIENTOS, ARISTOTELES:</t>
        </r>
        <r>
          <rPr>
            <sz val="11"/>
            <color indexed="81"/>
            <rFont val="Calibri"/>
            <family val="2"/>
            <scheme val="minor"/>
          </rPr>
          <t xml:space="preserve">
Cierre Res Ex 130-2026</t>
        </r>
        <r>
          <rPr>
            <sz val="9"/>
            <color indexed="81"/>
            <rFont val="Tahoma"/>
            <charset val="1"/>
          </rPr>
          <t>.</t>
        </r>
      </text>
    </comment>
    <comment ref="M54" authorId="1" shapeId="0" xr:uid="{51FC2802-DBCF-4065-B104-65A7FB8F8FC1}">
      <text>
        <r>
          <rPr>
            <sz val="11"/>
            <color theme="1"/>
            <rFont val="Calibri"/>
            <family val="2"/>
            <scheme val="minor"/>
          </rPr>
          <t xml:space="preserve">GONZALEZ GALDAMES,ROMINA MONICK:
Res. Ex. N° 0035. 
“SUSPÉNDASE la actividad extractiva desde el día 17 de febrero de 2026 a partir de las 23:59 hrs y hasta el día 31 de marzo de 2026 inclusive, permitiéndose el ingreso de huiro palo “barreteado” dela provincia de Huasco a plantas y comercializadoras autorizadas y/o centros de cultivo hasta las
23:59 hrs del día 19 de febrero de 2026.”
</t>
        </r>
      </text>
    </comment>
    <comment ref="M55" authorId="1" shapeId="0" xr:uid="{AB7F4F8A-D03C-4361-8B9D-71F618B506AC}">
      <text>
        <r>
          <rPr>
            <sz val="11"/>
            <color theme="1"/>
            <rFont val="Calibri"/>
            <family val="2"/>
            <scheme val="minor"/>
          </rPr>
          <t xml:space="preserve">GONZALEZ GALDAMES,ROMINA MONICK:
Res. Ex. N° 0052-26 </t>
        </r>
      </text>
    </comment>
    <comment ref="M56" authorId="1" shapeId="0" xr:uid="{8AD88D2C-8A7B-481A-A967-16F4BE85B6EE}">
      <text>
        <r>
          <rPr>
            <sz val="11"/>
            <color theme="1"/>
            <rFont val="Calibri"/>
            <family val="2"/>
            <scheme val="minor"/>
          </rPr>
          <t>GONZALEZ GALDAMES,ROMINA MONICK:
Res. Ex. N° 00084-2026 “SUSPÉNDASE la actividad extractiva desde el día 05 de mayo de 2026 a partir de las 23:59 hrs y hasta el día 30 de junio de 2026 inclusive, permitiéndose el ingreso de huiro palo “barreteado” de la provincia de Huasco a plantas, comercializadoras y/o centros de cultivo autorizados hasta las 23:59 hrs del día 07 de mayo de 2026.  ”</t>
        </r>
      </text>
    </comment>
    <comment ref="F57" authorId="14" shapeId="0" xr:uid="{5E72A362-3D68-434E-862C-46F70724D42E}">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7" authorId="1" shapeId="0" xr:uid="{0E582707-741C-4AB6-8957-251534490521}">
      <text>
        <r>
          <rPr>
            <sz val="11"/>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Res. Ex. N° 00073-2026, Suspendase la actividad extractiva a partir del día 21 de abril 2026 a partir de las 23:59 hrs y hasta el día 30 de junio de 2026 inclusive, permitiéndose el ingreso de huiro palo “Varado” de la Provincia de Huasco a plantas y comercializadoras autorizadas y/o centros de cultivo hasta las 23:59 hrs. del día 23 de abril de 2026.
Respuesta:
    Res. Ex. N°96  
“1.- DECLÁRASE LA APERTURA de la cuota del recurso huiro palo (Lessonia trabeculata) en la provincia de Huasco, para la fracción “varado”, por haberse generado un saldo de 286,83 toneladas de la cuota para el período abril-junio 2026, en el área marítima de la provincia de Huasco, región de Atacama. 
2.- LEVANTASE LA SUSPENSIÓN de la actividad extractiva ordenada mediante resolución exenta N°73 de 2026 a partir del 22 de mayo de 2026. ”.
Respuesta:
    Res. Ex. N° 00103. “SUSPÉNDASE la actividad extractiva desde el día 29 de mayo de 2026 a partir de las 23:59 hrs y hasta el día 30 de junio de 2026 inclusive, permitiéndose el ingreso de huiro palo “varado” de la provincia de Huasco a plantas, comercializadoras y/o centros de cultivo autorizados hasta las 23:59 hrs del día 01 de junio de 2026”</t>
        </r>
      </text>
    </comment>
    <comment ref="M58" authorId="2" shapeId="0" xr:uid="{060419D6-ADC7-47FF-9E43-C7D9633D7455}">
      <text>
        <r>
          <rPr>
            <b/>
            <sz val="9"/>
            <color indexed="81"/>
            <rFont val="Tahoma"/>
            <family val="2"/>
          </rPr>
          <t>GALAY BARRIENTOS, ARISTOTELES:</t>
        </r>
        <r>
          <rPr>
            <sz val="9"/>
            <color indexed="81"/>
            <rFont val="Tahoma"/>
            <family val="2"/>
          </rPr>
          <t xml:space="preserve">
Cierre Res Ex 150-2026.</t>
        </r>
      </text>
    </comment>
    <comment ref="F59" authorId="15" shapeId="0" xr:uid="{365A3A49-B7B7-43A7-8AAE-6D9164523478}">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M59" authorId="2" shapeId="0" xr:uid="{59876E96-AB48-4885-BB72-70B61C23F636}">
      <text>
        <r>
          <rPr>
            <b/>
            <sz val="11"/>
            <color indexed="81"/>
            <rFont val="Calibri"/>
            <family val="2"/>
            <scheme val="minor"/>
          </rPr>
          <t>GALAY BARRIENTOS, ARISTOTELES:</t>
        </r>
        <r>
          <rPr>
            <sz val="11"/>
            <color indexed="81"/>
            <rFont val="Calibri"/>
            <family val="2"/>
            <scheme val="minor"/>
          </rPr>
          <t xml:space="preserve">
Cierre Res Ex 147-2026.</t>
        </r>
      </text>
    </comment>
    <comment ref="F60" authorId="16" shapeId="0" xr:uid="{2ADEA55C-264E-435C-AF70-FA0F378414F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N°1361-2026 Modifica la Distribución temporal cuota de captura de los recursos huiro negro y huiro palo, en la región de Atacama.</t>
      </text>
    </comment>
    <comment ref="F63" authorId="17" shapeId="0" xr:uid="{76F11BEB-F3C8-49A2-BB78-F8C661B7FDB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 Ex. N° 2964-2025 viernes 26 de diciembre de 2025. Establece Distribución cuota de los recursos huiro negro, huiro palo, huiro flotador en la región de Atacama para la temporada extractiva y de recolección año 2026 SUBPESCA
</t>
      </text>
    </comment>
    <comment ref="F87" authorId="18" shapeId="0" xr:uid="{BDB248DF-5D53-49BA-AD4F-A701589A22A1}">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8" authorId="19" shapeId="0" xr:uid="{832E2E17-2ED6-4E73-9AB5-3C4889D888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F89" authorId="20" shapeId="0" xr:uid="{F1CF7824-055D-46E8-A4A8-D842002C8485}">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0" authorId="21" shapeId="0" xr:uid="{68F2EE67-B1B8-4961-8C62-70898A67CE9C}">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 ref="E91" authorId="22" shapeId="0" xr:uid="{CEAD41A7-306B-4F70-BC77-203AC1AF71CB}">
      <text>
        <t>[Comentario encadenado]
Su versión de Excel le permite leer este comentario encadenado; sin embargo, las ediciones que se apliquen se quitarán si el archivo se abre en una versión más reciente de Excel. Más información: https://go.microsoft.com/fwlink/?linkid=870924
Comentario:
    Re. Ex. 1563-2026 Modifica distribución del recurso huiro flotador en Bahía Chasco, región de Atacama.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GONZALEZ GALDAMES,ROMINA MONICK</author>
    <author>GALAY BARRIENTOS, ARISTOTELES</author>
    <author>Autor</author>
  </authors>
  <commentList>
    <comment ref="M7" authorId="0" shapeId="0" xr:uid="{71755C6E-ADBB-4B58-B27A-DEBFC02EFB29}">
      <text>
        <r>
          <rPr>
            <sz val="11"/>
            <color theme="1"/>
            <rFont val="Calibri"/>
            <family val="2"/>
            <scheme val="minor"/>
          </rPr>
          <t xml:space="preserve">GONZALEZ GALDAMES,ROMINA MONICK:
Res 10-26 </t>
        </r>
      </text>
    </comment>
    <comment ref="M8" authorId="0" shapeId="0" xr:uid="{9209ED19-E36D-4E55-AFCC-27E28E7C3F56}">
      <text>
        <r>
          <rPr>
            <sz val="11"/>
            <color theme="1"/>
            <rFont val="Calibri"/>
            <family val="2"/>
            <scheme val="minor"/>
          </rPr>
          <t>GONZALEZ GALDAMES,ROMINA MONICK:
Res 43-26</t>
        </r>
      </text>
    </comment>
    <comment ref="M9" authorId="0" shapeId="0" xr:uid="{A82C63DD-2CA6-4493-845C-674A2D74BA1B}">
      <text>
        <r>
          <rPr>
            <sz val="11"/>
            <color theme="1"/>
            <rFont val="Calibri"/>
            <family val="2"/>
            <scheme val="minor"/>
          </rPr>
          <t>GONZALEZ GALDAMES,ROMINA MONICK:
Res 91-26 24/03 APERTURA VARADO</t>
        </r>
      </text>
    </comment>
    <comment ref="M10" authorId="1" shapeId="0" xr:uid="{218CD9C1-5782-4311-8F66-362B15B1E2C2}">
      <text>
        <r>
          <rPr>
            <b/>
            <sz val="9"/>
            <color indexed="81"/>
            <rFont val="Tahoma"/>
            <family val="2"/>
          </rPr>
          <t>GALAY BARRIENTOS, ARISTOTELES:</t>
        </r>
        <r>
          <rPr>
            <sz val="9"/>
            <color indexed="81"/>
            <rFont val="Tahoma"/>
            <family val="2"/>
          </rPr>
          <t xml:space="preserve">
</t>
        </r>
        <r>
          <rPr>
            <sz val="11"/>
            <color indexed="81"/>
            <rFont val="Calibri"/>
            <family val="2"/>
            <scheme val="minor"/>
          </rPr>
          <t xml:space="preserve">Cierre Res. Ex. 74-2026
</t>
        </r>
      </text>
    </comment>
    <comment ref="M11" authorId="1" shapeId="0" xr:uid="{077F42CA-60E9-43F3-A336-EE4A15671307}">
      <text>
        <r>
          <rPr>
            <b/>
            <sz val="11"/>
            <color indexed="81"/>
            <rFont val="Calibri"/>
            <family val="2"/>
            <scheme val="minor"/>
          </rPr>
          <t>GALAY BARRIENTOS, ARISTOTELES:</t>
        </r>
        <r>
          <rPr>
            <sz val="11"/>
            <color indexed="81"/>
            <rFont val="Calibri"/>
            <family val="2"/>
            <scheme val="minor"/>
          </rPr>
          <t xml:space="preserve">
Cierre Res. Ex. 118-2026</t>
        </r>
        <r>
          <rPr>
            <sz val="9"/>
            <color indexed="81"/>
            <rFont val="Tahoma"/>
            <family val="2"/>
          </rPr>
          <t xml:space="preserve">
</t>
        </r>
      </text>
    </comment>
    <comment ref="M12" authorId="1" shapeId="0" xr:uid="{C1F0BF08-08A6-40EF-8E95-69F366BFE7EC}">
      <text>
        <r>
          <rPr>
            <b/>
            <sz val="11"/>
            <color indexed="81"/>
            <rFont val="Calibri"/>
            <family val="2"/>
            <scheme val="minor"/>
          </rPr>
          <t>GALAY BARRIENTOS, ARISTOTELES:</t>
        </r>
        <r>
          <rPr>
            <sz val="11"/>
            <color indexed="81"/>
            <rFont val="Calibri"/>
            <family val="2"/>
            <scheme val="minor"/>
          </rPr>
          <t xml:space="preserve">
Cierre Res. Ex. 144-2026</t>
        </r>
        <r>
          <rPr>
            <sz val="9"/>
            <color indexed="81"/>
            <rFont val="Tahoma"/>
            <family val="2"/>
          </rPr>
          <t xml:space="preserve">
</t>
        </r>
      </text>
    </comment>
    <comment ref="M13" authorId="1" shapeId="0" xr:uid="{523A2941-2A0D-453B-BA9C-22C7E892694F}">
      <text>
        <r>
          <rPr>
            <b/>
            <sz val="11"/>
            <color indexed="81"/>
            <rFont val="Calibri"/>
            <family val="2"/>
            <scheme val="minor"/>
          </rPr>
          <t>GALAY BARRIENTOS, ARISTOTELES:</t>
        </r>
        <r>
          <rPr>
            <sz val="11"/>
            <color indexed="81"/>
            <rFont val="Calibri"/>
            <family val="2"/>
            <scheme val="minor"/>
          </rPr>
          <t xml:space="preserve">
Cierre Res. Ex. 175-2026</t>
        </r>
      </text>
    </comment>
    <comment ref="M14" authorId="1" shapeId="0" xr:uid="{399205EA-7DFB-4FEB-BB3B-35AA40226660}">
      <text>
        <r>
          <rPr>
            <b/>
            <sz val="11"/>
            <color indexed="81"/>
            <rFont val="Calibri"/>
            <family val="2"/>
            <scheme val="minor"/>
          </rPr>
          <t>GALAY BARRIENTOS, ARISTOTELES:</t>
        </r>
        <r>
          <rPr>
            <sz val="11"/>
            <color indexed="81"/>
            <rFont val="Calibri"/>
            <family val="2"/>
            <scheme val="minor"/>
          </rPr>
          <t xml:space="preserve">
Cierre Res Ex 207-2026.</t>
        </r>
      </text>
    </comment>
    <comment ref="M17" authorId="1" shapeId="0" xr:uid="{C9F5CFBE-57B5-4107-8F7A-69DB93A316B6}">
      <text>
        <r>
          <rPr>
            <b/>
            <sz val="11"/>
            <color indexed="81"/>
            <rFont val="Calibri"/>
            <family val="2"/>
            <scheme val="minor"/>
          </rPr>
          <t>GALAY BARRIENTOS, ARISTOTELES:</t>
        </r>
        <r>
          <rPr>
            <sz val="11"/>
            <color indexed="81"/>
            <rFont val="Calibri"/>
            <family val="2"/>
            <scheme val="minor"/>
          </rPr>
          <t xml:space="preserve">
Cierre Res Ex 240-2026.</t>
        </r>
      </text>
    </comment>
    <comment ref="M22" authorId="0" shapeId="0" xr:uid="{B55A2067-641E-4FC3-9E23-65EFCAED8C59}">
      <text>
        <r>
          <rPr>
            <sz val="11"/>
            <color theme="1"/>
            <rFont val="Calibri"/>
            <family val="2"/>
            <scheme val="minor"/>
          </rPr>
          <t>GONZALEZ GALDAMES,ROMINA MONICK:
Res 14-26</t>
        </r>
      </text>
    </comment>
    <comment ref="M23" authorId="0" shapeId="0" xr:uid="{D3DC1E8F-12C3-4480-9505-4673E1DD4FBD}">
      <text>
        <r>
          <rPr>
            <sz val="11"/>
            <color theme="1"/>
            <rFont val="Calibri"/>
            <family val="2"/>
            <scheme val="minor"/>
          </rPr>
          <t>GONZALEZ GALDAMES,ROMINA MONICK:
Res 38-26</t>
        </r>
      </text>
    </comment>
    <comment ref="M24" authorId="1" shapeId="0" xr:uid="{AE061E57-6432-40A2-98C8-2189ED05F146}">
      <text>
        <r>
          <rPr>
            <b/>
            <sz val="11"/>
            <color indexed="81"/>
            <rFont val="Calibri"/>
            <family val="2"/>
            <scheme val="minor"/>
          </rPr>
          <t>GALAY BARRIENTOS, ARISTOTELES:</t>
        </r>
        <r>
          <rPr>
            <sz val="11"/>
            <color indexed="81"/>
            <rFont val="Calibri"/>
            <family val="2"/>
            <scheme val="minor"/>
          </rPr>
          <t xml:space="preserve">
Cierre Res. Ex. 85-2026.</t>
        </r>
      </text>
    </comment>
    <comment ref="M25" authorId="1" shapeId="0" xr:uid="{626043B2-981B-44DB-A3B1-A3CB1A613DA7}">
      <text>
        <r>
          <rPr>
            <b/>
            <sz val="11"/>
            <color indexed="81"/>
            <rFont val="Calibri"/>
            <family val="2"/>
            <scheme val="minor"/>
          </rPr>
          <t>GALAY BARRIENTOS, ARISTOTELES:</t>
        </r>
        <r>
          <rPr>
            <sz val="11"/>
            <color indexed="81"/>
            <rFont val="Calibri"/>
            <family val="2"/>
            <scheme val="minor"/>
          </rPr>
          <t xml:space="preserve">
Cierre Res. Ex. 77-2026.
</t>
        </r>
      </text>
    </comment>
    <comment ref="M26" authorId="1" shapeId="0" xr:uid="{34E383E0-408F-4C95-91A7-EE48A869E91E}">
      <text>
        <r>
          <rPr>
            <b/>
            <sz val="11"/>
            <color indexed="81"/>
            <rFont val="Calibri"/>
            <family val="2"/>
            <scheme val="minor"/>
          </rPr>
          <t>GALAY BARRIENTOS, ARISTOTELES:</t>
        </r>
        <r>
          <rPr>
            <sz val="11"/>
            <color indexed="81"/>
            <rFont val="Calibri"/>
            <family val="2"/>
            <scheme val="minor"/>
          </rPr>
          <t xml:space="preserve">
Cierre Res. Ex. 108-2026.</t>
        </r>
      </text>
    </comment>
    <comment ref="M27" authorId="1" shapeId="0" xr:uid="{77D5C30B-9B6D-4E38-AAB8-2F4C0E5122EB}">
      <text>
        <r>
          <rPr>
            <b/>
            <sz val="11"/>
            <color indexed="81"/>
            <rFont val="Calibri"/>
            <family val="2"/>
            <scheme val="minor"/>
          </rPr>
          <t>GALAY BARRIENTOS, ARISTOTELES:</t>
        </r>
        <r>
          <rPr>
            <sz val="11"/>
            <color indexed="81"/>
            <rFont val="Calibri"/>
            <family val="2"/>
            <scheme val="minor"/>
          </rPr>
          <t xml:space="preserve">
Cierre Res. Ex. 138-2026.</t>
        </r>
      </text>
    </comment>
    <comment ref="M28" authorId="1" shapeId="0" xr:uid="{7B3A7238-DDD7-4147-83F6-16886147A39C}">
      <text>
        <r>
          <rPr>
            <b/>
            <sz val="11"/>
            <color indexed="81"/>
            <rFont val="Calibri"/>
            <family val="2"/>
            <scheme val="minor"/>
          </rPr>
          <t>GALAY BARRIENTOS, ARISTOTELES:</t>
        </r>
        <r>
          <rPr>
            <sz val="11"/>
            <color indexed="81"/>
            <rFont val="Calibri"/>
            <family val="2"/>
            <scheme val="minor"/>
          </rPr>
          <t xml:space="preserve">
Res. Ex. 188-2026</t>
        </r>
      </text>
    </comment>
    <comment ref="M38" authorId="0" shapeId="0" xr:uid="{C8F09B9B-6CAE-4B09-BB21-D5CDEA05453E}">
      <text>
        <r>
          <rPr>
            <sz val="11"/>
            <color theme="1"/>
            <rFont val="Calibri"/>
            <family val="2"/>
            <scheme val="minor"/>
          </rPr>
          <t>GONZALEZ GALDAMES,ROMINA MONICK:
Res 25-26</t>
        </r>
      </text>
    </comment>
    <comment ref="F39" authorId="2" shapeId="0" xr:uid="{AFD58DE5-4656-4C66-AD24-8149BEEB507A}">
      <text>
        <r>
          <rPr>
            <b/>
            <sz val="9"/>
            <color indexed="81"/>
            <rFont val="Tahoma"/>
            <family val="2"/>
          </rPr>
          <t>Autor:</t>
        </r>
        <r>
          <rPr>
            <sz val="9"/>
            <color indexed="81"/>
            <rFont val="Tahoma"/>
            <family val="2"/>
          </rPr>
          <t xml:space="preserve">
Res. Ex. 554 27,02,2025 Modifica distribuci  huiro negro comuna de Ovalle</t>
        </r>
      </text>
    </comment>
    <comment ref="M39" authorId="1" shapeId="0" xr:uid="{361AB42C-D173-4E71-8433-E61F77E44BE6}">
      <text>
        <r>
          <rPr>
            <b/>
            <sz val="11"/>
            <color indexed="81"/>
            <rFont val="Calibri"/>
            <family val="2"/>
            <scheme val="minor"/>
          </rPr>
          <t>GALAY BARRIENTOS, ARISTOTELES:</t>
        </r>
        <r>
          <rPr>
            <sz val="11"/>
            <color indexed="81"/>
            <rFont val="Calibri"/>
            <family val="2"/>
            <scheme val="minor"/>
          </rPr>
          <t xml:space="preserve">
Cierre Res. Ex. 78-2026.</t>
        </r>
      </text>
    </comment>
    <comment ref="M40" authorId="1" shapeId="0" xr:uid="{35A2AEB3-EDCE-48C6-987C-3E33CDECB4FB}">
      <text>
        <r>
          <rPr>
            <b/>
            <sz val="11"/>
            <color indexed="81"/>
            <rFont val="Calibri"/>
            <family val="2"/>
            <scheme val="minor"/>
          </rPr>
          <t>GALAY BARRIENTOS, ARISTOTELES:</t>
        </r>
        <r>
          <rPr>
            <sz val="11"/>
            <color indexed="81"/>
            <rFont val="Calibri"/>
            <family val="2"/>
            <scheme val="minor"/>
          </rPr>
          <t xml:space="preserve">
Cierre Res. Ex. 75-2026.</t>
        </r>
      </text>
    </comment>
    <comment ref="M41" authorId="1" shapeId="0" xr:uid="{02ECD780-4F5C-46DC-897E-576662361AAB}">
      <text>
        <r>
          <rPr>
            <b/>
            <sz val="11"/>
            <color indexed="81"/>
            <rFont val="Calibri"/>
            <family val="2"/>
            <scheme val="minor"/>
          </rPr>
          <t>GALAY BARRIENTOS, ARISTOTELES:</t>
        </r>
        <r>
          <rPr>
            <sz val="11"/>
            <color indexed="81"/>
            <rFont val="Calibri"/>
            <family val="2"/>
            <scheme val="minor"/>
          </rPr>
          <t xml:space="preserve">
Cierre Res. Ex. 127-2026.</t>
        </r>
        <r>
          <rPr>
            <sz val="9"/>
            <color indexed="81"/>
            <rFont val="Tahoma"/>
            <family val="2"/>
          </rPr>
          <t xml:space="preserve">
</t>
        </r>
      </text>
    </comment>
    <comment ref="M42" authorId="1" shapeId="0" xr:uid="{6C58F41C-8949-4D41-805F-05633573E677}">
      <text>
        <r>
          <rPr>
            <b/>
            <sz val="11"/>
            <color indexed="81"/>
            <rFont val="Calibri"/>
            <family val="2"/>
            <scheme val="minor"/>
          </rPr>
          <t>GALAY BARRIENTOS, ARISTOTELES:</t>
        </r>
        <r>
          <rPr>
            <sz val="11"/>
            <color indexed="81"/>
            <rFont val="Calibri"/>
            <family val="2"/>
            <scheme val="minor"/>
          </rPr>
          <t xml:space="preserve">
Cierre Res. Ex. 164-2026.</t>
        </r>
      </text>
    </comment>
    <comment ref="M52" authorId="0" shapeId="0" xr:uid="{46EC00D6-4BFF-4ADB-9A30-FB767A3C2876}">
      <text>
        <r>
          <rPr>
            <sz val="11"/>
            <color theme="1"/>
            <rFont val="Calibri"/>
            <family val="2"/>
            <scheme val="minor"/>
          </rPr>
          <t>GONZALEZ GALDAMES,ROMINA MONICK:
Res 15-26</t>
        </r>
      </text>
    </comment>
    <comment ref="M53" authorId="0" shapeId="0" xr:uid="{72BED169-F8CB-487F-9580-15356549D5DB}">
      <text>
        <r>
          <rPr>
            <sz val="11"/>
            <color theme="1"/>
            <rFont val="Calibri"/>
            <family val="2"/>
            <scheme val="minor"/>
          </rPr>
          <t>GONZALEZ GALDAMES,ROMINA MONICK:
Res 42-26</t>
        </r>
      </text>
    </comment>
    <comment ref="M54" authorId="1" shapeId="0" xr:uid="{573C35FB-2202-4360-924D-552404DE61D8}">
      <text>
        <r>
          <rPr>
            <b/>
            <sz val="11"/>
            <color indexed="81"/>
            <rFont val="Calibri"/>
            <family val="2"/>
            <scheme val="minor"/>
          </rPr>
          <t>GALAY BARRIENTOS, ARISTOTELES:</t>
        </r>
        <r>
          <rPr>
            <sz val="11"/>
            <color indexed="81"/>
            <rFont val="Calibri"/>
            <family val="2"/>
            <scheme val="minor"/>
          </rPr>
          <t xml:space="preserve">
Cierre Res. Ex. 73-2026.</t>
        </r>
      </text>
    </comment>
    <comment ref="M56" authorId="0" shapeId="0" xr:uid="{794C3F85-B768-44DB-BEFC-2841096C745C}">
      <text>
        <r>
          <rPr>
            <sz val="11"/>
            <color theme="1"/>
            <rFont val="Calibri"/>
            <family val="2"/>
            <scheme val="minor"/>
          </rPr>
          <t>GONZALEZ GALDAMES,ROMINA MONICK:
Res 106-26</t>
        </r>
      </text>
    </comment>
    <comment ref="M57" authorId="1" shapeId="0" xr:uid="{29BA20B7-152C-4A97-BCD7-71505162A5BB}">
      <text>
        <r>
          <rPr>
            <b/>
            <sz val="11"/>
            <color indexed="81"/>
            <rFont val="Calibri"/>
            <family val="2"/>
            <scheme val="minor"/>
          </rPr>
          <t>GALAY BARRIENTOS, ARISTOTELES:</t>
        </r>
        <r>
          <rPr>
            <sz val="11"/>
            <color indexed="81"/>
            <rFont val="Calibri"/>
            <family val="2"/>
            <scheme val="minor"/>
          </rPr>
          <t xml:space="preserve">
Cierre Res. Ex. 141-2026.</t>
        </r>
      </text>
    </comment>
    <comment ref="M58" authorId="1" shapeId="0" xr:uid="{A5AF5F9E-8260-46CD-B99F-16D22BA3D678}">
      <text>
        <r>
          <rPr>
            <b/>
            <sz val="11"/>
            <color indexed="81"/>
            <rFont val="Calibri"/>
            <family val="2"/>
            <scheme val="minor"/>
          </rPr>
          <t>GALAY BARRIENTOS, ARISTOTELES:</t>
        </r>
        <r>
          <rPr>
            <sz val="11"/>
            <color indexed="81"/>
            <rFont val="Calibri"/>
            <family val="2"/>
            <scheme val="minor"/>
          </rPr>
          <t xml:space="preserve">
Cierre Res. Ex. 172-2026.</t>
        </r>
      </text>
    </comment>
    <comment ref="M59" authorId="1" shapeId="0" xr:uid="{38803292-9214-4E8A-B932-905374053E89}">
      <text>
        <r>
          <rPr>
            <b/>
            <sz val="11"/>
            <color indexed="81"/>
            <rFont val="Calibri"/>
            <family val="2"/>
            <scheme val="minor"/>
          </rPr>
          <t>GALAY BARRIENTOS, ARISTOTELES:</t>
        </r>
        <r>
          <rPr>
            <sz val="11"/>
            <color indexed="81"/>
            <rFont val="Calibri"/>
            <family val="2"/>
            <scheme val="minor"/>
          </rPr>
          <t xml:space="preserve">
Cierre Res. Ex. 200-2026.</t>
        </r>
      </text>
    </comment>
    <comment ref="M68" authorId="1" shapeId="0" xr:uid="{D772D167-A281-4F33-8F9A-30969831952E}">
      <text>
        <r>
          <rPr>
            <b/>
            <sz val="11"/>
            <color indexed="81"/>
            <rFont val="Calibri"/>
            <family val="2"/>
            <scheme val="minor"/>
          </rPr>
          <t>GALAY BARRIENTOS, ARISTOTELES:</t>
        </r>
        <r>
          <rPr>
            <sz val="11"/>
            <color indexed="81"/>
            <rFont val="Calibri"/>
            <family val="2"/>
            <scheme val="minor"/>
          </rPr>
          <t xml:space="preserve">
Cierre Res Ex 52-2026.</t>
        </r>
      </text>
    </comment>
    <comment ref="M69" authorId="1" shapeId="0" xr:uid="{0837D373-9B89-42B5-92AB-D68E59DC9898}">
      <text>
        <r>
          <rPr>
            <b/>
            <sz val="11"/>
            <color indexed="81"/>
            <rFont val="Calibri"/>
            <family val="2"/>
            <scheme val="minor"/>
          </rPr>
          <t>GALAY BARRIENTOS, ARISTOTELES:</t>
        </r>
        <r>
          <rPr>
            <sz val="11"/>
            <color indexed="81"/>
            <rFont val="Calibri"/>
            <family val="2"/>
            <scheme val="minor"/>
          </rPr>
          <t xml:space="preserve">
Cierre Res Ex 69-2026.</t>
        </r>
      </text>
    </comment>
    <comment ref="M71" authorId="1" shapeId="0" xr:uid="{12471ECC-306D-41FC-BF6A-FE854DECB0FA}">
      <text>
        <r>
          <rPr>
            <b/>
            <sz val="11"/>
            <color indexed="81"/>
            <rFont val="Calibri"/>
            <family val="2"/>
            <scheme val="minor"/>
          </rPr>
          <t>GALAY BARRIENTOS, ARISTOTELES:</t>
        </r>
        <r>
          <rPr>
            <sz val="11"/>
            <color indexed="81"/>
            <rFont val="Calibri"/>
            <family val="2"/>
            <scheme val="minor"/>
          </rPr>
          <t xml:space="preserve">
Cierre Res Ex 112-2026.</t>
        </r>
      </text>
    </comment>
    <comment ref="M72" authorId="1" shapeId="0" xr:uid="{52703AD7-9277-476E-8505-8646144B5059}">
      <text>
        <r>
          <rPr>
            <b/>
            <sz val="11"/>
            <color indexed="81"/>
            <rFont val="Calibri"/>
            <family val="2"/>
            <scheme val="minor"/>
          </rPr>
          <t>GALAY BARRIENTOS, ARISTOTELES:</t>
        </r>
        <r>
          <rPr>
            <sz val="11"/>
            <color indexed="81"/>
            <rFont val="Calibri"/>
            <family val="2"/>
            <scheme val="minor"/>
          </rPr>
          <t xml:space="preserve">
Cierre Res Ex 142-2026.</t>
        </r>
      </text>
    </comment>
    <comment ref="M85" authorId="0" shapeId="0" xr:uid="{62D3FFD5-E5EA-4FE1-91E1-D2D0AB647528}">
      <text>
        <r>
          <rPr>
            <sz val="11"/>
            <color theme="1"/>
            <rFont val="Calibri"/>
            <family val="2"/>
            <scheme val="minor"/>
          </rPr>
          <t>GONZALEZ GALDAMES,ROMINA MONICK:
Res 09-26</t>
        </r>
      </text>
    </comment>
    <comment ref="F87" authorId="1" shapeId="0" xr:uid="{63F7EDA1-6E4E-436B-8325-AE9B92E09DB3}">
      <text>
        <r>
          <rPr>
            <b/>
            <sz val="9"/>
            <color indexed="81"/>
            <rFont val="Tahoma"/>
            <charset val="1"/>
          </rPr>
          <t>GALAY BARRIENTOS, ARISTOTELES:</t>
        </r>
        <r>
          <rPr>
            <sz val="9"/>
            <color indexed="81"/>
            <rFont val="Tahoma"/>
            <charset val="1"/>
          </rPr>
          <t xml:space="preserve">
Res 2146-26 Modifica Res 2975-25.</t>
        </r>
      </text>
    </comment>
    <comment ref="F89" authorId="1" shapeId="0" xr:uid="{3EDCBE83-50D1-4ACB-BB56-4CC8A0E71749}">
      <text>
        <r>
          <rPr>
            <b/>
            <sz val="9"/>
            <color indexed="81"/>
            <rFont val="Tahoma"/>
            <charset val="1"/>
          </rPr>
          <t>GALAY BARRIENTOS, ARISTOTELES:</t>
        </r>
        <r>
          <rPr>
            <sz val="9"/>
            <color indexed="81"/>
            <rFont val="Tahoma"/>
            <charset val="1"/>
          </rPr>
          <t xml:space="preserve">
Res 2146-26 Modifica Res 2975-25.</t>
        </r>
      </text>
    </comment>
    <comment ref="F91" authorId="1" shapeId="0" xr:uid="{9A5203E5-21CC-4997-824B-66C809D476F2}">
      <text>
        <r>
          <rPr>
            <b/>
            <sz val="9"/>
            <color indexed="81"/>
            <rFont val="Tahoma"/>
            <charset val="1"/>
          </rPr>
          <t>GALAY BARRIENTOS, ARISTOTELES:</t>
        </r>
        <r>
          <rPr>
            <sz val="9"/>
            <color indexed="81"/>
            <rFont val="Tahoma"/>
            <charset val="1"/>
          </rPr>
          <t xml:space="preserve">
Res 2146-26 Modifica Res 2975-25.</t>
        </r>
      </text>
    </comment>
    <comment ref="F93" authorId="1" shapeId="0" xr:uid="{11FC67F7-14A5-413C-A1C7-87D3A78804CF}">
      <text>
        <r>
          <rPr>
            <b/>
            <sz val="9"/>
            <color indexed="81"/>
            <rFont val="Tahoma"/>
            <charset val="1"/>
          </rPr>
          <t>GALAY BARRIENTOS, ARISTOTELES:</t>
        </r>
        <r>
          <rPr>
            <sz val="9"/>
            <color indexed="81"/>
            <rFont val="Tahoma"/>
            <charset val="1"/>
          </rPr>
          <t xml:space="preserve">
Res 2146-26 Modifica Res 2975-25.</t>
        </r>
      </text>
    </comment>
    <comment ref="M95" authorId="1" shapeId="0" xr:uid="{6FC94F66-AFAD-4C0F-8F9F-37849F0C3DAF}">
      <text>
        <r>
          <rPr>
            <b/>
            <sz val="11"/>
            <color indexed="81"/>
            <rFont val="Calibri"/>
            <family val="2"/>
            <scheme val="minor"/>
          </rPr>
          <t>GALAY BARRIENTOS, ARISTOTELES:</t>
        </r>
        <r>
          <rPr>
            <sz val="11"/>
            <color indexed="81"/>
            <rFont val="Calibri"/>
            <family val="2"/>
            <scheme val="minor"/>
          </rPr>
          <t xml:space="preserve">
Cierre Res Ex 195-26.</t>
        </r>
      </text>
    </comment>
    <comment ref="M96" authorId="1" shapeId="0" xr:uid="{A8F9807D-4C78-44C3-BD24-92C4AC480004}">
      <text>
        <r>
          <rPr>
            <b/>
            <sz val="11"/>
            <color indexed="81"/>
            <rFont val="Calibri"/>
            <family val="2"/>
            <scheme val="minor"/>
          </rPr>
          <t>GALAY BARRIENTOS, ARISTOTELES:</t>
        </r>
        <r>
          <rPr>
            <sz val="11"/>
            <color indexed="81"/>
            <rFont val="Calibri"/>
            <family val="2"/>
            <scheme val="minor"/>
          </rPr>
          <t xml:space="preserve">
Cierre Res Ex 195-26.</t>
        </r>
      </text>
    </comment>
    <comment ref="F97" authorId="1" shapeId="0" xr:uid="{CB131FF4-797D-48B1-9087-F2FB203150AB}">
      <text>
        <r>
          <rPr>
            <b/>
            <sz val="9"/>
            <color indexed="81"/>
            <rFont val="Tahoma"/>
            <charset val="1"/>
          </rPr>
          <t>GALAY BARRIENTOS, ARISTOTELES:</t>
        </r>
        <r>
          <rPr>
            <sz val="9"/>
            <color indexed="81"/>
            <rFont val="Tahoma"/>
            <charset val="1"/>
          </rPr>
          <t xml:space="preserve">
Res 2146-26 Modifica Res 2975-25.</t>
        </r>
      </text>
    </comment>
    <comment ref="M98" authorId="1" shapeId="0" xr:uid="{E3C228E9-377F-44C3-AB48-A026B6BBA442}">
      <text>
        <r>
          <rPr>
            <b/>
            <sz val="11"/>
            <color indexed="81"/>
            <rFont val="Calibri"/>
            <family val="2"/>
            <scheme val="minor"/>
          </rPr>
          <t>GALAY BARRIENTOS, ARISTOTELES:</t>
        </r>
        <r>
          <rPr>
            <sz val="11"/>
            <color indexed="81"/>
            <rFont val="Calibri"/>
            <family val="2"/>
            <scheme val="minor"/>
          </rPr>
          <t xml:space="preserve">
Cierre Res Ex 219-2026.</t>
        </r>
      </text>
    </comment>
    <comment ref="F100" authorId="1" shapeId="0" xr:uid="{BD24FAFA-779A-43ED-88F7-A752E2FC301C}">
      <text>
        <r>
          <rPr>
            <b/>
            <sz val="9"/>
            <color indexed="81"/>
            <rFont val="Tahoma"/>
            <charset val="1"/>
          </rPr>
          <t>GALAY BARRIENTOS, ARISTOTELES:</t>
        </r>
        <r>
          <rPr>
            <sz val="9"/>
            <color indexed="81"/>
            <rFont val="Tahoma"/>
            <charset val="1"/>
          </rPr>
          <t xml:space="preserve">
Res 2146-26 Modifica Res 2975-25.</t>
        </r>
      </text>
    </comment>
    <comment ref="F102" authorId="2" shapeId="0" xr:uid="{7FBCBAA5-46F7-4AED-982E-30D08ADCEF1B}">
      <text>
        <r>
          <rPr>
            <b/>
            <sz val="9"/>
            <color indexed="81"/>
            <rFont val="Tahoma"/>
            <family val="2"/>
          </rPr>
          <t>Autor:</t>
        </r>
        <r>
          <rPr>
            <sz val="9"/>
            <color indexed="81"/>
            <rFont val="Tahoma"/>
            <family val="2"/>
          </rPr>
          <t xml:space="preserve">
Res. Ex. 2295 Modifica distribucion de la cuota</t>
        </r>
      </text>
    </comment>
    <comment ref="M107" authorId="0" shapeId="0" xr:uid="{F2349C0D-E3BF-4891-8342-5605400C023E}">
      <text>
        <r>
          <rPr>
            <sz val="11"/>
            <color theme="1"/>
            <rFont val="Calibri"/>
            <family val="2"/>
            <scheme val="minor"/>
          </rPr>
          <t>GONZALEZ GALDAMES,ROMINA MONICK:
Res 2-26</t>
        </r>
      </text>
    </comment>
    <comment ref="M109" authorId="0" shapeId="0" xr:uid="{D9F2A97A-3290-4C95-B412-D1ED6A2D0D67}">
      <text>
        <r>
          <rPr>
            <sz val="11"/>
            <color theme="1"/>
            <rFont val="Calibri"/>
            <family val="2"/>
            <scheme val="minor"/>
          </rPr>
          <t>GONZALEZ GALDAMES,ROMINA MONICK:
Res 37-26</t>
        </r>
      </text>
    </comment>
    <comment ref="M111" authorId="1" shapeId="0" xr:uid="{004625FA-53B4-4E61-9D56-4748656DABB7}">
      <text>
        <r>
          <rPr>
            <b/>
            <sz val="11"/>
            <color indexed="81"/>
            <rFont val="Calibri"/>
            <family val="2"/>
            <scheme val="minor"/>
          </rPr>
          <t>GALAY BARRIENTOS, ARISTOTELES:</t>
        </r>
        <r>
          <rPr>
            <sz val="11"/>
            <color indexed="81"/>
            <rFont val="Calibri"/>
            <family val="2"/>
            <scheme val="minor"/>
          </rPr>
          <t xml:space="preserve">
Cierre Res Ex 84-2026.</t>
        </r>
      </text>
    </comment>
    <comment ref="M113" authorId="1" shapeId="0" xr:uid="{A0F670DE-2941-4784-B1C1-9AE6B6212000}">
      <text>
        <r>
          <rPr>
            <b/>
            <sz val="11"/>
            <color indexed="81"/>
            <rFont val="Calibri"/>
            <family val="2"/>
            <scheme val="minor"/>
          </rPr>
          <t>GALAY BARRIENTOS, ARISTOTELES:</t>
        </r>
        <r>
          <rPr>
            <sz val="11"/>
            <color indexed="81"/>
            <rFont val="Calibri"/>
            <family val="2"/>
            <scheme val="minor"/>
          </rPr>
          <t xml:space="preserve">
Cierre Res Ex 124-2026.</t>
        </r>
      </text>
    </comment>
    <comment ref="M114" authorId="1" shapeId="0" xr:uid="{0E0A1947-1A1B-4504-AB20-AA0A06D38418}">
      <text>
        <r>
          <rPr>
            <b/>
            <sz val="11"/>
            <color indexed="81"/>
            <rFont val="Calibri"/>
            <family val="2"/>
            <scheme val="minor"/>
          </rPr>
          <t>GALAY BARRIENTOS, ARISTOTELES:</t>
        </r>
        <r>
          <rPr>
            <sz val="11"/>
            <color indexed="81"/>
            <rFont val="Calibri"/>
            <family val="2"/>
            <scheme val="minor"/>
          </rPr>
          <t xml:space="preserve">
Cierre Res Ex 119-2026.</t>
        </r>
      </text>
    </comment>
    <comment ref="M115" authorId="1" shapeId="0" xr:uid="{2E65D14F-31CD-4840-9650-1BB75C3662DB}">
      <text>
        <r>
          <rPr>
            <b/>
            <sz val="11"/>
            <color indexed="81"/>
            <rFont val="Calibri"/>
            <family val="2"/>
            <scheme val="minor"/>
          </rPr>
          <t>GALAY BARRIENTOS, ARISTOTELES:</t>
        </r>
        <r>
          <rPr>
            <sz val="11"/>
            <color indexed="81"/>
            <rFont val="Calibri"/>
            <family val="2"/>
            <scheme val="minor"/>
          </rPr>
          <t xml:space="preserve">
Cierre Res Ex 156-2026.</t>
        </r>
      </text>
    </comment>
    <comment ref="M116" authorId="1" shapeId="0" xr:uid="{D797DC29-F8AB-4983-A9B3-DFB08B64E400}">
      <text>
        <r>
          <rPr>
            <b/>
            <sz val="11"/>
            <color indexed="81"/>
            <rFont val="Calibri"/>
            <family val="2"/>
            <scheme val="minor"/>
          </rPr>
          <t>GALAY BARRIENTOS, ARISTOTELES:</t>
        </r>
        <r>
          <rPr>
            <sz val="11"/>
            <color indexed="81"/>
            <rFont val="Calibri"/>
            <family val="2"/>
            <scheme val="minor"/>
          </rPr>
          <t xml:space="preserve">
Cierre Res Ex 130-2026.</t>
        </r>
      </text>
    </comment>
    <comment ref="M117" authorId="1" shapeId="0" xr:uid="{1B6EAB8C-003E-45E6-8FD6-7214590ADA9A}">
      <text>
        <r>
          <rPr>
            <b/>
            <sz val="11"/>
            <color indexed="81"/>
            <rFont val="Calibri"/>
            <family val="2"/>
            <scheme val="minor"/>
          </rPr>
          <t>GALAY BARRIENTOS, ARISTOTELES:</t>
        </r>
        <r>
          <rPr>
            <sz val="11"/>
            <color indexed="81"/>
            <rFont val="Calibri"/>
            <family val="2"/>
            <scheme val="minor"/>
          </rPr>
          <t xml:space="preserve">
Cierre Res Ex 176-2026.</t>
        </r>
      </text>
    </comment>
    <comment ref="M119" authorId="1" shapeId="0" xr:uid="{FA3C2430-6168-47C3-A149-F286ED185DC2}">
      <text>
        <r>
          <rPr>
            <b/>
            <sz val="11"/>
            <color indexed="81"/>
            <rFont val="Calibri"/>
            <family val="2"/>
            <scheme val="minor"/>
          </rPr>
          <t>GALAY BARRIENTOS, ARISTOTELES:</t>
        </r>
        <r>
          <rPr>
            <sz val="11"/>
            <color indexed="81"/>
            <rFont val="Calibri"/>
            <family val="2"/>
            <scheme val="minor"/>
          </rPr>
          <t xml:space="preserve">
Cierre Res Ex 232-2026.</t>
        </r>
      </text>
    </comment>
    <comment ref="M121" authorId="1" shapeId="0" xr:uid="{CD0427FC-9822-47F8-BB83-829F4E38C8C7}">
      <text>
        <r>
          <rPr>
            <b/>
            <sz val="11"/>
            <color indexed="81"/>
            <rFont val="Calibri"/>
            <family val="2"/>
            <scheme val="minor"/>
          </rPr>
          <t>GALAY BARRIENTOS, ARISTOTELES:</t>
        </r>
        <r>
          <rPr>
            <sz val="11"/>
            <color indexed="81"/>
            <rFont val="Calibri"/>
            <family val="2"/>
            <scheme val="minor"/>
          </rPr>
          <t xml:space="preserve">
Cierre Res 254-2026.</t>
        </r>
      </text>
    </comment>
    <comment ref="M129" authorId="0" shapeId="0" xr:uid="{6A47CFD8-7B34-4DC7-B262-C0D834F0B3F3}">
      <text>
        <r>
          <rPr>
            <sz val="11"/>
            <color theme="1"/>
            <rFont val="Calibri"/>
            <family val="2"/>
            <scheme val="minor"/>
          </rPr>
          <t>GONZALEZ GALDAMES,ROMINA MONICK:
Res 6-26</t>
        </r>
      </text>
    </comment>
    <comment ref="M131" authorId="0" shapeId="0" xr:uid="{7A0648A4-947A-4AB2-BCC9-068B0AB1906B}">
      <text>
        <r>
          <rPr>
            <sz val="11"/>
            <color theme="1"/>
            <rFont val="Calibri"/>
            <family val="2"/>
            <scheme val="minor"/>
          </rPr>
          <t>GONZALEZ GALDAMES,ROMINA MONICK:
Res 44-26</t>
        </r>
      </text>
    </comment>
    <comment ref="M134" authorId="0" shapeId="0" xr:uid="{B0AE3384-B5F5-4901-B585-026482256713}">
      <text>
        <r>
          <rPr>
            <sz val="11"/>
            <color theme="1"/>
            <rFont val="Calibri"/>
            <family val="2"/>
            <scheme val="minor"/>
          </rPr>
          <t>GONZALEZ GALDAMES,ROMINA MONICK:
Res 80-26</t>
        </r>
      </text>
    </comment>
    <comment ref="M135" authorId="1" shapeId="0" xr:uid="{0CD6D673-8825-4043-A624-2B41B08649DC}">
      <text>
        <r>
          <rPr>
            <b/>
            <sz val="11"/>
            <color indexed="81"/>
            <rFont val="Calin"/>
          </rPr>
          <t>GALAY BARRIENTOS, ARISTOTELES:</t>
        </r>
        <r>
          <rPr>
            <sz val="11"/>
            <color indexed="81"/>
            <rFont val="Calin"/>
          </rPr>
          <t xml:space="preserve">
Cierre Res 125-2026.</t>
        </r>
      </text>
    </comment>
    <comment ref="M136" authorId="0" shapeId="0" xr:uid="{0B6DFB2F-9C2E-4673-9F1E-B7506782A7F2}">
      <text>
        <r>
          <rPr>
            <sz val="11"/>
            <color theme="1"/>
            <rFont val="Calibri"/>
            <family val="2"/>
            <scheme val="minor"/>
          </rPr>
          <t>GONZALEZ GALDAMES,ROMINA MONICK:
Res 93-26</t>
        </r>
      </text>
    </comment>
    <comment ref="M137" authorId="1" shapeId="0" xr:uid="{2A8F9FF7-3EB5-41D5-890B-DDAC9775A63F}">
      <text>
        <r>
          <rPr>
            <b/>
            <sz val="11"/>
            <color indexed="81"/>
            <rFont val="Calibri"/>
            <family val="2"/>
            <scheme val="minor"/>
          </rPr>
          <t>GALAY BARRIENTOS, ARISTOTELES:</t>
        </r>
        <r>
          <rPr>
            <sz val="11"/>
            <color indexed="81"/>
            <rFont val="Calibri"/>
            <family val="2"/>
            <scheme val="minor"/>
          </rPr>
          <t xml:space="preserve">
Cierre Res Ex 162-2026.</t>
        </r>
      </text>
    </comment>
    <comment ref="M138" authorId="1" shapeId="0" xr:uid="{420E95F7-9C30-45BC-AE5C-5A4714A537BF}">
      <text>
        <r>
          <rPr>
            <b/>
            <sz val="11"/>
            <color indexed="81"/>
            <rFont val="Calibri"/>
            <family val="2"/>
            <scheme val="minor"/>
          </rPr>
          <t>GALAY BARRIENTOS, ARISTOTELES:</t>
        </r>
        <r>
          <rPr>
            <sz val="11"/>
            <color indexed="81"/>
            <rFont val="Calibri"/>
            <family val="2"/>
            <scheme val="minor"/>
          </rPr>
          <t xml:space="preserve">
Cierre Res Ex 145-2026.</t>
        </r>
      </text>
    </comment>
    <comment ref="M139" authorId="1" shapeId="0" xr:uid="{DCB11DFA-D12F-4C24-861D-5FDF7E4064C5}">
      <text>
        <r>
          <rPr>
            <b/>
            <sz val="11"/>
            <color indexed="81"/>
            <rFont val="Calibri"/>
            <family val="2"/>
            <scheme val="minor"/>
          </rPr>
          <t>GALAY BARRIENTOS, ARISTOTELES:</t>
        </r>
        <r>
          <rPr>
            <sz val="11"/>
            <color indexed="81"/>
            <rFont val="Calibri"/>
            <family val="2"/>
            <scheme val="minor"/>
          </rPr>
          <t xml:space="preserve">
Cierre Res Ex 174-2026.</t>
        </r>
      </text>
    </comment>
    <comment ref="M140" authorId="1" shapeId="0" xr:uid="{8C6B0C58-587C-4369-9EA6-059874BC2CF4}">
      <text>
        <r>
          <rPr>
            <b/>
            <sz val="11"/>
            <color indexed="81"/>
            <rFont val="Calibri"/>
            <family val="2"/>
            <scheme val="minor"/>
          </rPr>
          <t>GALAY BARRIENTOS, ARISTOTELES:</t>
        </r>
        <r>
          <rPr>
            <sz val="11"/>
            <color indexed="81"/>
            <rFont val="Calibri"/>
            <family val="2"/>
            <scheme val="minor"/>
          </rPr>
          <t xml:space="preserve">
Cierre Res. Ex. 201-2026.</t>
        </r>
      </text>
    </comment>
    <comment ref="M141" authorId="1" shapeId="0" xr:uid="{1D8CA4D6-486A-4A38-8876-C26EE71810DE}">
      <text>
        <r>
          <rPr>
            <b/>
            <sz val="11"/>
            <color indexed="81"/>
            <rFont val="Calibri"/>
            <family val="2"/>
            <scheme val="minor"/>
          </rPr>
          <t>GALAY BARRIENTOS, ARISTOTELES:</t>
        </r>
        <r>
          <rPr>
            <sz val="11"/>
            <color indexed="81"/>
            <rFont val="Calibri"/>
            <family val="2"/>
            <scheme val="minor"/>
          </rPr>
          <t xml:space="preserve">
Cierre Res Ex 230-2026.</t>
        </r>
      </text>
    </comment>
    <comment ref="M142" authorId="1" shapeId="0" xr:uid="{3319C81B-83D8-489C-9B09-E5EE392B0150}">
      <text>
        <r>
          <rPr>
            <b/>
            <sz val="11"/>
            <color indexed="81"/>
            <rFont val="Calibri"/>
            <family val="2"/>
            <scheme val="minor"/>
          </rPr>
          <t>GALAY BARRIENTOS, ARISTOTELES:</t>
        </r>
        <r>
          <rPr>
            <sz val="11"/>
            <color indexed="81"/>
            <rFont val="Calibri"/>
            <family val="2"/>
            <scheme val="minor"/>
          </rPr>
          <t xml:space="preserve">
Cierre Res Ex 218-2026.</t>
        </r>
      </text>
    </comment>
    <comment ref="M143" authorId="1" shapeId="0" xr:uid="{849902AF-8B4B-4568-AF4E-6EAEC50EFBBB}">
      <text>
        <r>
          <rPr>
            <b/>
            <sz val="11"/>
            <color indexed="81"/>
            <rFont val="Calibri"/>
            <family val="2"/>
            <scheme val="minor"/>
          </rPr>
          <t>GALAY BARRIENTOS, ARISTOTELES:</t>
        </r>
        <r>
          <rPr>
            <sz val="11"/>
            <color indexed="81"/>
            <rFont val="Calibri"/>
            <family val="2"/>
            <scheme val="minor"/>
          </rPr>
          <t xml:space="preserve">
Cierre Res 255-2026.</t>
        </r>
      </text>
    </comment>
    <comment ref="M144" authorId="1" shapeId="0" xr:uid="{126A5BB5-5946-4FC1-9008-224C4B3405D5}">
      <text>
        <r>
          <rPr>
            <b/>
            <sz val="11"/>
            <color indexed="81"/>
            <rFont val="Calibri"/>
            <family val="2"/>
            <scheme val="minor"/>
          </rPr>
          <t xml:space="preserve">GALAY BARRIENTOS, ARISTOTELES:
</t>
        </r>
        <r>
          <rPr>
            <sz val="11"/>
            <color indexed="81"/>
            <rFont val="Calibri"/>
            <family val="2"/>
            <scheme val="minor"/>
          </rPr>
          <t>Cierre Res 257-2026.</t>
        </r>
      </text>
    </comment>
    <comment ref="M151" authorId="0" shapeId="0" xr:uid="{2BE6AF8F-69B0-49BD-BD09-0EF53695CDD3}">
      <text>
        <r>
          <rPr>
            <sz val="11"/>
            <color theme="1"/>
            <rFont val="Calibri"/>
            <family val="2"/>
            <scheme val="minor"/>
          </rPr>
          <t>GONZALEZ GALDAMES,ROMINA MONICK:
Res 5-26</t>
        </r>
      </text>
    </comment>
    <comment ref="M153" authorId="0" shapeId="0" xr:uid="{039E9B1B-8433-4131-B9BF-55C7AB44977E}">
      <text>
        <r>
          <rPr>
            <sz val="11"/>
            <color theme="1"/>
            <rFont val="Calibri"/>
            <family val="2"/>
            <scheme val="minor"/>
          </rPr>
          <t>GONZALEZ GALDAMES,ROMINA MONICK:
Res 40-26</t>
        </r>
      </text>
    </comment>
    <comment ref="M155" authorId="0" shapeId="0" xr:uid="{5FCA00D1-7AB4-4759-926B-F18372695574}">
      <text>
        <r>
          <rPr>
            <sz val="11"/>
            <color theme="1"/>
            <rFont val="Calibri"/>
            <family val="2"/>
            <scheme val="minor"/>
          </rPr>
          <t>GONZALEZ GALDAMES,ROMINA MONICK:
Res 82-26</t>
        </r>
      </text>
    </comment>
    <comment ref="M156" authorId="0" shapeId="0" xr:uid="{49A3ABE9-1E1B-4EF3-99E9-E143A5D6E64E}">
      <text>
        <r>
          <rPr>
            <sz val="11"/>
            <color theme="1"/>
            <rFont val="Calibri"/>
            <family val="2"/>
            <scheme val="minor"/>
          </rPr>
          <t>GONZALEZ GALDAMES,ROMINA MONICK:
Res 92-26</t>
        </r>
      </text>
    </comment>
    <comment ref="M157" authorId="0" shapeId="0" xr:uid="{60C7FF5C-F43F-4BEC-BB71-68E90475B6DB}">
      <text>
        <r>
          <rPr>
            <sz val="11"/>
            <color theme="1"/>
            <rFont val="Calibri"/>
            <family val="2"/>
            <scheme val="minor"/>
          </rPr>
          <t>GONZALEZ GALDAMES,ROMINA MONICK:
Res 121-26 Cierre</t>
        </r>
      </text>
    </comment>
    <comment ref="M158" authorId="1" shapeId="0" xr:uid="{72CDB22D-D5CE-4A4D-9779-0EED02C31D3B}">
      <text>
        <r>
          <rPr>
            <b/>
            <sz val="11"/>
            <color indexed="81"/>
            <rFont val="Calibri"/>
            <family val="2"/>
            <scheme val="minor"/>
          </rPr>
          <t>GALAY BARRIENTOS, ARISTOTELES:</t>
        </r>
        <r>
          <rPr>
            <sz val="11"/>
            <color indexed="81"/>
            <rFont val="Calibri"/>
            <family val="2"/>
            <scheme val="minor"/>
          </rPr>
          <t xml:space="preserve">
Cierre Res Ex 113-2026.</t>
        </r>
      </text>
    </comment>
    <comment ref="M159" authorId="1" shapeId="0" xr:uid="{ACD06C68-53BA-4661-AAD1-3F4942A95D86}">
      <text>
        <r>
          <rPr>
            <b/>
            <sz val="11"/>
            <color indexed="81"/>
            <rFont val="Calibri"/>
            <family val="2"/>
            <scheme val="minor"/>
          </rPr>
          <t>GALAY BARRIENTOS, ARISTOTELES:</t>
        </r>
        <r>
          <rPr>
            <sz val="11"/>
            <color indexed="81"/>
            <rFont val="Calibri"/>
            <family val="2"/>
            <scheme val="minor"/>
          </rPr>
          <t xml:space="preserve">
Cierre Res 154-2026.</t>
        </r>
      </text>
    </comment>
    <comment ref="M160" authorId="1" shapeId="0" xr:uid="{F4F708AF-3F50-41E2-BADB-92E0318DA47F}">
      <text>
        <r>
          <rPr>
            <b/>
            <sz val="11"/>
            <color indexed="81"/>
            <rFont val="Calibri"/>
            <family val="2"/>
            <scheme val="minor"/>
          </rPr>
          <t>GALAY BARRIENTOS, ARISTOTELES:</t>
        </r>
        <r>
          <rPr>
            <sz val="11"/>
            <color indexed="81"/>
            <rFont val="Calibri"/>
            <family val="2"/>
            <scheme val="minor"/>
          </rPr>
          <t xml:space="preserve">
Cierre Res Ex 131-2026.</t>
        </r>
      </text>
    </comment>
    <comment ref="M161" authorId="1" shapeId="0" xr:uid="{BA4EA4CA-51A6-4ABF-8388-A96176DEA793}">
      <text>
        <r>
          <rPr>
            <b/>
            <sz val="11"/>
            <color indexed="81"/>
            <rFont val="Calibri"/>
            <family val="2"/>
            <scheme val="minor"/>
          </rPr>
          <t>GALAY BARRIENTOS, ARISTOTELES:</t>
        </r>
        <r>
          <rPr>
            <sz val="11"/>
            <color indexed="81"/>
            <rFont val="Calibri"/>
            <family val="2"/>
            <scheme val="minor"/>
          </rPr>
          <t xml:space="preserve">
Cierre Res Ex 194-26.</t>
        </r>
      </text>
    </comment>
    <comment ref="M164" authorId="1" shapeId="0" xr:uid="{954F224B-1975-4009-82DC-897A3AAE6607}">
      <text>
        <r>
          <rPr>
            <b/>
            <sz val="11"/>
            <color indexed="81"/>
            <rFont val="Calibri"/>
            <family val="2"/>
            <scheme val="minor"/>
          </rPr>
          <t>GALAY BARRIENTOS, ARISTOTELES:</t>
        </r>
        <r>
          <rPr>
            <sz val="11"/>
            <color indexed="81"/>
            <rFont val="Calibri"/>
            <family val="2"/>
            <scheme val="minor"/>
          </rPr>
          <t xml:space="preserve">
Cierre Res Ex 237-2026.</t>
        </r>
        <r>
          <rPr>
            <sz val="9"/>
            <color indexed="81"/>
            <rFont val="Tahoma"/>
            <charset val="1"/>
          </rPr>
          <t xml:space="preserve">
</t>
        </r>
      </text>
    </comment>
    <comment ref="M173" authorId="0" shapeId="0" xr:uid="{6B92C99E-EFBB-40A9-BD4D-2E1BB26FE8CD}">
      <text>
        <r>
          <rPr>
            <sz val="11"/>
            <color theme="1"/>
            <rFont val="Calibri"/>
            <family val="2"/>
            <scheme val="minor"/>
          </rPr>
          <t>GONZALEZ GALDAMES,ROMINA MONICK:
Res 13-26</t>
        </r>
      </text>
    </comment>
    <comment ref="M178" authorId="1" shapeId="0" xr:uid="{7B372071-CB9D-4BCC-B7C5-2DF70738508D}">
      <text>
        <r>
          <rPr>
            <b/>
            <sz val="11"/>
            <color indexed="81"/>
            <rFont val="Calibri"/>
            <family val="2"/>
            <scheme val="minor"/>
          </rPr>
          <t>GALAY BARRIENTOS, ARISTOTELES:</t>
        </r>
        <r>
          <rPr>
            <sz val="11"/>
            <color indexed="81"/>
            <rFont val="Calibri"/>
            <family val="2"/>
            <scheme val="minor"/>
          </rPr>
          <t xml:space="preserve">
Cierre Res Ex 70-2026.</t>
        </r>
      </text>
    </comment>
    <comment ref="M180" authorId="1" shapeId="0" xr:uid="{D9D8CB59-D005-4D05-B3DB-B7C3988C9D04}">
      <text>
        <r>
          <rPr>
            <b/>
            <sz val="11"/>
            <color indexed="81"/>
            <rFont val="Calibri"/>
            <family val="2"/>
            <scheme val="minor"/>
          </rPr>
          <t>GALAY BARRIENTOS, ARISTOTELES:</t>
        </r>
        <r>
          <rPr>
            <sz val="11"/>
            <color indexed="81"/>
            <rFont val="Calibri"/>
            <family val="2"/>
            <scheme val="minor"/>
          </rPr>
          <t xml:space="preserve">
Cierre Res Ex 117-2026.</t>
        </r>
      </text>
    </comment>
    <comment ref="M181" authorId="1" shapeId="0" xr:uid="{B4D18BFD-9738-43F9-8217-B352CBA5178E}">
      <text>
        <r>
          <rPr>
            <b/>
            <sz val="11"/>
            <color indexed="81"/>
            <rFont val="Calibri"/>
            <family val="2"/>
            <scheme val="minor"/>
          </rPr>
          <t>GALAY BARRIENTOS, ARISTOTELES:</t>
        </r>
        <r>
          <rPr>
            <sz val="11"/>
            <color indexed="81"/>
            <rFont val="Calibri"/>
            <family val="2"/>
            <scheme val="minor"/>
          </rPr>
          <t xml:space="preserve">
Cierre Res Ex 161-2026.</t>
        </r>
      </text>
    </comment>
    <comment ref="M182" authorId="1" shapeId="0" xr:uid="{EB79FF33-61A9-4B31-95E6-618F4F8ECDBD}">
      <text>
        <r>
          <rPr>
            <b/>
            <sz val="11"/>
            <color indexed="81"/>
            <rFont val="Calibri"/>
            <family val="2"/>
            <scheme val="minor"/>
          </rPr>
          <t>GALAY BARRIENTOS, ARISTOTELES:</t>
        </r>
        <r>
          <rPr>
            <sz val="11"/>
            <color indexed="81"/>
            <rFont val="Calibri"/>
            <family val="2"/>
            <scheme val="minor"/>
          </rPr>
          <t xml:space="preserve">
Cierre Res Ex 143-2026.</t>
        </r>
      </text>
    </comment>
    <comment ref="M183" authorId="1" shapeId="0" xr:uid="{B2D15419-8B57-4B93-B308-CD1C86C6F79E}">
      <text>
        <r>
          <rPr>
            <b/>
            <sz val="11"/>
            <color indexed="81"/>
            <rFont val="Calibri"/>
            <family val="2"/>
            <scheme val="minor"/>
          </rPr>
          <t>GALAY BARRIENTOS, ARISTOTELES:</t>
        </r>
        <r>
          <rPr>
            <sz val="11"/>
            <color indexed="81"/>
            <rFont val="Calibri"/>
            <family val="2"/>
            <scheme val="minor"/>
          </rPr>
          <t xml:space="preserve">
Cierre Res Ex 176-2026.</t>
        </r>
      </text>
    </comment>
    <comment ref="M185" authorId="1" shapeId="0" xr:uid="{95DBD533-28FB-465C-A8FB-12915A1EC95F}">
      <text>
        <r>
          <rPr>
            <b/>
            <sz val="11"/>
            <color indexed="81"/>
            <rFont val="Calibri"/>
            <family val="2"/>
            <scheme val="minor"/>
          </rPr>
          <t>GALAY BARRIENTOS, ARISTOTELES:</t>
        </r>
        <r>
          <rPr>
            <sz val="11"/>
            <color indexed="81"/>
            <rFont val="Calibri"/>
            <family val="2"/>
            <scheme val="minor"/>
          </rPr>
          <t xml:space="preserve">
Cierre Res Ex 231-2026.</t>
        </r>
      </text>
    </comment>
  </commentList>
</comments>
</file>

<file path=xl/sharedStrings.xml><?xml version="1.0" encoding="utf-8"?>
<sst xmlns="http://schemas.openxmlformats.org/spreadsheetml/2006/main" count="2779" uniqueCount="165">
  <si>
    <t xml:space="preserve">                     RESUMEN ANUAL CONSUMO DE CUOTA HUIRO NEGRO, HUIRO PALO Y HUIRO MACRO  III REGION DE ATACAMA, AÑO 2026                                                                   </t>
  </si>
  <si>
    <t>Información  Preliminares</t>
  </si>
  <si>
    <t>Recurso</t>
  </si>
  <si>
    <t>Asignatario</t>
  </si>
  <si>
    <t>Tipo fraccionamiento Cuota</t>
  </si>
  <si>
    <t>Cuota asignada año (t)</t>
  </si>
  <si>
    <t>Total Captura Año</t>
  </si>
  <si>
    <t>Saldo (t)</t>
  </si>
  <si>
    <t>Consumo %</t>
  </si>
  <si>
    <r>
      <t xml:space="preserve">Huiro Negro </t>
    </r>
    <r>
      <rPr>
        <sz val="12"/>
        <color theme="1"/>
        <rFont val="Calibri"/>
        <family val="2"/>
        <scheme val="minor"/>
      </rPr>
      <t xml:space="preserve">(Lessonia berteroana/spicata) </t>
    </r>
  </si>
  <si>
    <t>Chañaral</t>
  </si>
  <si>
    <t>Varado + Barreteado</t>
  </si>
  <si>
    <t>Varado</t>
  </si>
  <si>
    <t>Copiapó</t>
  </si>
  <si>
    <t>Huasco</t>
  </si>
  <si>
    <t>Regional</t>
  </si>
  <si>
    <t>Investigación</t>
  </si>
  <si>
    <t>Total Huiro Negro (t)</t>
  </si>
  <si>
    <t xml:space="preserve"> </t>
  </si>
  <si>
    <t xml:space="preserve">Huiro Palo         (Lessonia trabeculata) </t>
  </si>
  <si>
    <t xml:space="preserve"> Barreteado</t>
  </si>
  <si>
    <t>Total Huiro Palo (t)</t>
  </si>
  <si>
    <t>Huiro Macro (Macrocystis pyrifera)</t>
  </si>
  <si>
    <t>Varado + Segado</t>
  </si>
  <si>
    <t>Chasco</t>
  </si>
  <si>
    <t>Total Huiro Macro (t)</t>
  </si>
  <si>
    <t>RESUMEN ANUAL CONSUMO DE CUOTA HUIRO NEGRO, HUIRO PALO Y HUIRO MACRO IV REGION COQUIMBO, AÑO 2026</t>
  </si>
  <si>
    <t>Información preliminar</t>
  </si>
  <si>
    <t>Cuota asignada Año (t)</t>
  </si>
  <si>
    <r>
      <t xml:space="preserve">Huiro Negro </t>
    </r>
    <r>
      <rPr>
        <b/>
        <i/>
        <sz val="12"/>
        <color theme="1"/>
        <rFont val="Calibri"/>
        <family val="2"/>
        <scheme val="minor"/>
      </rPr>
      <t xml:space="preserve">(Lessonia berteroana/spicata) </t>
    </r>
  </si>
  <si>
    <t>La Higuera- La Serena</t>
  </si>
  <si>
    <t>Barreteado</t>
  </si>
  <si>
    <t>Coquimbo</t>
  </si>
  <si>
    <t>Ovalle</t>
  </si>
  <si>
    <t>Canela</t>
  </si>
  <si>
    <t>Los Vilos</t>
  </si>
  <si>
    <t>TOTAL Regional</t>
  </si>
  <si>
    <r>
      <t xml:space="preserve">Huiro Palo   </t>
    </r>
    <r>
      <rPr>
        <b/>
        <i/>
        <sz val="12"/>
        <color theme="1"/>
        <rFont val="Calibri"/>
        <family val="2"/>
        <scheme val="minor"/>
      </rPr>
      <t xml:space="preserve">(Lessonia trabeculata) </t>
    </r>
  </si>
  <si>
    <t>La Higuera</t>
  </si>
  <si>
    <t>Total Huiro Macro(t)</t>
  </si>
  <si>
    <t xml:space="preserve"> CONTROL DE CUOTAS HUIRO PALO I REGION AÑO 2018</t>
  </si>
  <si>
    <t>(D.Ex. N° 388-2018)</t>
  </si>
  <si>
    <t>Periodo</t>
  </si>
  <si>
    <t>Cuota Asignada (t)</t>
  </si>
  <si>
    <t>Captura Recolectores (RO)</t>
  </si>
  <si>
    <t>Fecha de Cierre</t>
  </si>
  <si>
    <t>Huiro Palo</t>
  </si>
  <si>
    <t>Anual</t>
  </si>
  <si>
    <r>
      <t>(</t>
    </r>
    <r>
      <rPr>
        <b/>
        <i/>
        <sz val="10"/>
        <color theme="1"/>
        <rFont val="Calibri"/>
        <family val="2"/>
        <scheme val="minor"/>
      </rPr>
      <t>Lessonia Traberculata</t>
    </r>
    <r>
      <rPr>
        <b/>
        <sz val="10"/>
        <color theme="1"/>
        <rFont val="Calibri"/>
        <family val="2"/>
        <scheme val="minor"/>
      </rPr>
      <t>)</t>
    </r>
  </si>
  <si>
    <t>CONTROL DE CUOTAS ANUAL HUIRO NEGRO, HUIRO PALO Y HUIRO MACRO III REGION AÑO 2026</t>
  </si>
  <si>
    <t>Asignatario/Provincia</t>
  </si>
  <si>
    <t>Cuota asignada (t)</t>
  </si>
  <si>
    <t>Cuota Efectiva (t)</t>
  </si>
  <si>
    <t>Recolectores (RO)</t>
  </si>
  <si>
    <t>Buzos (BU)</t>
  </si>
  <si>
    <t>Total Captura (RO+BU)</t>
  </si>
  <si>
    <t>HUIRO NEGRO</t>
  </si>
  <si>
    <t>Ene-Feb</t>
  </si>
  <si>
    <t>Mar</t>
  </si>
  <si>
    <t>Abr-Jun</t>
  </si>
  <si>
    <t>Jul-Ago.</t>
  </si>
  <si>
    <t>Sep.</t>
  </si>
  <si>
    <t xml:space="preserve">Varado </t>
  </si>
  <si>
    <t>Oct - Nov</t>
  </si>
  <si>
    <t>Dic</t>
  </si>
  <si>
    <t>Oct-Nov</t>
  </si>
  <si>
    <t>-</t>
  </si>
  <si>
    <t>INV</t>
  </si>
  <si>
    <t>Asignatario - Provincia</t>
  </si>
  <si>
    <t>HUIRO PALO</t>
  </si>
  <si>
    <t>Ene- Mar</t>
  </si>
  <si>
    <t>Jul-Sep</t>
  </si>
  <si>
    <t>Oct-Dic</t>
  </si>
  <si>
    <t>HUIRO FLOTADOR</t>
  </si>
  <si>
    <t>Julio</t>
  </si>
  <si>
    <t>Ago - Sept</t>
  </si>
  <si>
    <t xml:space="preserve">Total  Investigación </t>
  </si>
  <si>
    <t>Total  Investigación CHASCO</t>
  </si>
  <si>
    <t>TOTAL</t>
  </si>
  <si>
    <t>CONTROL DE CUOTAS ANUAL HUIRO NEGRO, HUIRO PALO Y HUIRO MACRO IV REGION AÑO 2026</t>
  </si>
  <si>
    <t>Asignatario - Comuna</t>
  </si>
  <si>
    <t>Huiro Negro Barreteado en Veda</t>
  </si>
  <si>
    <t>Enero</t>
  </si>
  <si>
    <t>Mes</t>
  </si>
  <si>
    <t>N° declaración</t>
  </si>
  <si>
    <t>Febrero</t>
  </si>
  <si>
    <t>Marzo</t>
  </si>
  <si>
    <t>Abril</t>
  </si>
  <si>
    <t>Mayo</t>
  </si>
  <si>
    <t>Junio</t>
  </si>
  <si>
    <t>Agosto</t>
  </si>
  <si>
    <t>Septiembre</t>
  </si>
  <si>
    <t>Octubre</t>
  </si>
  <si>
    <t>Noviembre</t>
  </si>
  <si>
    <t>Diciembre</t>
  </si>
  <si>
    <t>Sept</t>
  </si>
  <si>
    <t xml:space="preserve">  Varado</t>
  </si>
  <si>
    <t>Asignatario-Comuna</t>
  </si>
  <si>
    <t>Huiro Palo en veda</t>
  </si>
  <si>
    <t>MesLlegada</t>
  </si>
  <si>
    <t>Numero Declaración</t>
  </si>
  <si>
    <t>Jun</t>
  </si>
  <si>
    <t>Jul</t>
  </si>
  <si>
    <t xml:space="preserve">                                                                            </t>
  </si>
  <si>
    <t>Cuota  Investigacion</t>
  </si>
  <si>
    <t>Huiro extraido por botes</t>
  </si>
  <si>
    <t>HUIRO MACRO  (flotador)</t>
  </si>
  <si>
    <t xml:space="preserve">Diciembre </t>
  </si>
  <si>
    <t>Total Huiro  (t)</t>
  </si>
  <si>
    <t>unidad</t>
  </si>
  <si>
    <t>recurso</t>
  </si>
  <si>
    <t>zona</t>
  </si>
  <si>
    <t>tipo_asignatario</t>
  </si>
  <si>
    <t>organizacion_titular_area</t>
  </si>
  <si>
    <t>periodo_inicio</t>
  </si>
  <si>
    <t>periodo_final</t>
  </si>
  <si>
    <t>cuota</t>
  </si>
  <si>
    <t>cesiones_descuentos</t>
  </si>
  <si>
    <t>cuota_efectiva</t>
  </si>
  <si>
    <t>captura</t>
  </si>
  <si>
    <t>saldo</t>
  </si>
  <si>
    <t>consumo_porcentaje</t>
  </si>
  <si>
    <t>cierre</t>
  </si>
  <si>
    <t>preliminar</t>
  </si>
  <si>
    <t>año</t>
  </si>
  <si>
    <t>mensaje</t>
  </si>
  <si>
    <t xml:space="preserve">HUIRO NEGRO III </t>
  </si>
  <si>
    <t xml:space="preserve">HUIRO NEGRO </t>
  </si>
  <si>
    <t>III</t>
  </si>
  <si>
    <t>PROVINCIA</t>
  </si>
  <si>
    <t>CHAÑARAL (VARADO)</t>
  </si>
  <si>
    <t>CHAÑARAL (VARADO+BARRETEADO)</t>
  </si>
  <si>
    <t>COPIAPO (VARADO)</t>
  </si>
  <si>
    <t>COPIAPO (VARADO+BARRETEADO)</t>
  </si>
  <si>
    <t>HUASCO (VARADO)</t>
  </si>
  <si>
    <t>HUASCO (VARADO+BARRETEADO)</t>
  </si>
  <si>
    <t>HUIRO PALO III</t>
  </si>
  <si>
    <t>CHAÑARAL (BARRETEADO)</t>
  </si>
  <si>
    <t>COPIAPO (BARRETEADO)</t>
  </si>
  <si>
    <t>HUASCO (BARRETEADO)</t>
  </si>
  <si>
    <t>HUIRO MACRO III</t>
  </si>
  <si>
    <t xml:space="preserve">HUIRO MACRO </t>
  </si>
  <si>
    <t>COPIAPO (VARADO+SEGADO)</t>
  </si>
  <si>
    <t>HUASCO (VARADO+SEGADO)</t>
  </si>
  <si>
    <t>CHASCO (VARADO)</t>
  </si>
  <si>
    <t>HUIRO NEGRO IV</t>
  </si>
  <si>
    <t>IV</t>
  </si>
  <si>
    <t>COMUNA</t>
  </si>
  <si>
    <t>LA HIGUERA (VARADO)</t>
  </si>
  <si>
    <t>LA HIGUERA ( BARRETEADO)</t>
  </si>
  <si>
    <t>LA HIGUERA (BARRETEADO)</t>
  </si>
  <si>
    <t>COQUIMBO (VARADO)</t>
  </si>
  <si>
    <t>COQUIMBO (BARRETEADO)</t>
  </si>
  <si>
    <t>OVALLE (VARADO)</t>
  </si>
  <si>
    <t>OVALLE (BARRETEADO)</t>
  </si>
  <si>
    <t>CANELA (VARADO)</t>
  </si>
  <si>
    <t>CANELA (BARRETEADO)</t>
  </si>
  <si>
    <t>LOS VILOS (VARADO)</t>
  </si>
  <si>
    <t>LOS VILOS (BARRETEADO)</t>
  </si>
  <si>
    <t>HUIRO PALO IV</t>
  </si>
  <si>
    <t>HUIRO MACRO IV</t>
  </si>
  <si>
    <t>HUIRO MACRO</t>
  </si>
  <si>
    <t>Segado</t>
  </si>
  <si>
    <t>CHASCO (SEGADO)</t>
  </si>
  <si>
    <t>Abr-May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</si>
</sst>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 #,##0.00_-;_-* &quot;-&quot;??_-;_-@_-"/>
    <numFmt numFmtId="165" formatCode="_-&quot;$&quot;\ * #,##0.00_-;\-&quot;$&quot;\ * #,##0.00_-;_-&quot;$&quot;\ * &quot;-&quot;??_-;_-@_-"/>
    <numFmt numFmtId="166" formatCode="0.0"/>
    <numFmt numFmtId="167" formatCode="_-* #,##0.00\ _p_t_a_-;\-* #,##0.00\ _p_t_a_-;_-* \-??\ _p_t_a_-;_-@_-"/>
    <numFmt numFmtId="168" formatCode="0.000"/>
    <numFmt numFmtId="169" formatCode="[$-F800]dddd\,\ mmmm\ dd\,\ yyyy"/>
    <numFmt numFmtId="170" formatCode="yyyy/mm/dd;@"/>
    <numFmt numFmtId="171" formatCode="_-* #,##0.000_-;\-* #,##0.000_-;_-* &quot;-&quot;??_-;_-@_-"/>
    <numFmt numFmtId="172" formatCode="0.000%"/>
    <numFmt numFmtId="173" formatCode="0.00000"/>
    <numFmt numFmtId="174" formatCode="_ * #,##0.000_ ;_ * \-#,##0.000_ ;_ * &quot;-&quot;???_ ;_ @_ "/>
    <numFmt numFmtId="175" formatCode="0.0%"/>
    <numFmt numFmtId="176" formatCode="dd/mm/yyyy;@"/>
  </numFmts>
  <fonts count="75">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name val="Arial"/>
      <family val="2"/>
    </font>
    <font>
      <sz val="11"/>
      <color theme="1"/>
      <name val="Calibri"/>
      <family val="2"/>
      <scheme val="minor"/>
    </font>
    <font>
      <sz val="11"/>
      <name val="Calibri"/>
      <family val="2"/>
      <scheme val="minor"/>
    </font>
    <font>
      <b/>
      <sz val="16"/>
      <color rgb="FF002060"/>
      <name val="Calibri"/>
      <family val="2"/>
      <scheme val="minor"/>
    </font>
    <font>
      <b/>
      <sz val="11"/>
      <name val="Calibri"/>
      <family val="2"/>
      <scheme val="minor"/>
    </font>
    <font>
      <sz val="11"/>
      <name val="Calibri"/>
      <family val="2"/>
    </font>
    <font>
      <sz val="14"/>
      <color theme="1"/>
      <name val="Calibri"/>
      <family val="2"/>
      <scheme val="minor"/>
    </font>
    <font>
      <b/>
      <sz val="16"/>
      <color theme="1"/>
      <name val="Calibri"/>
      <family val="2"/>
      <scheme val="minor"/>
    </font>
    <font>
      <b/>
      <sz val="14"/>
      <name val="Calibri"/>
      <family val="2"/>
      <scheme val="minor"/>
    </font>
    <font>
      <sz val="11"/>
      <color rgb="FFFF0000"/>
      <name val="Calibri"/>
      <family val="2"/>
      <scheme val="minor"/>
    </font>
    <font>
      <b/>
      <sz val="12"/>
      <name val="Calibri"/>
      <family val="2"/>
      <scheme val="minor"/>
    </font>
    <font>
      <sz val="12"/>
      <color theme="1"/>
      <name val="Calibri"/>
      <family val="2"/>
      <scheme val="minor"/>
    </font>
    <font>
      <sz val="12"/>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color theme="1"/>
      <name val="gobCL"/>
      <family val="2"/>
    </font>
    <font>
      <sz val="10"/>
      <name val="Verdana"/>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1"/>
      <color rgb="FF000000"/>
      <name val="Calibri"/>
      <family val="2"/>
      <scheme val="minor"/>
    </font>
    <font>
      <b/>
      <sz val="16"/>
      <name val="Calibri"/>
      <family val="2"/>
      <scheme val="minor"/>
    </font>
    <font>
      <b/>
      <sz val="12"/>
      <color theme="0"/>
      <name val="Calibri"/>
      <family val="2"/>
      <scheme val="minor"/>
    </font>
    <font>
      <b/>
      <i/>
      <sz val="12"/>
      <color theme="1"/>
      <name val="Calibri"/>
      <family val="2"/>
      <scheme val="minor"/>
    </font>
    <font>
      <b/>
      <sz val="11"/>
      <color theme="3" tint="-0.249977111117893"/>
      <name val="Calibri"/>
      <family val="2"/>
      <scheme val="minor"/>
    </font>
    <font>
      <b/>
      <sz val="16"/>
      <color theme="0"/>
      <name val="Calibri"/>
      <family val="2"/>
      <scheme val="minor"/>
    </font>
    <font>
      <b/>
      <sz val="10"/>
      <name val="Arial"/>
      <family val="2"/>
    </font>
    <font>
      <b/>
      <sz val="10"/>
      <color rgb="FF000000"/>
      <name val="Calibri"/>
      <family val="2"/>
    </font>
    <font>
      <sz val="10"/>
      <color theme="1"/>
      <name val="Calibri"/>
      <family val="2"/>
      <scheme val="minor"/>
    </font>
    <font>
      <b/>
      <i/>
      <sz val="10"/>
      <color theme="1"/>
      <name val="Calibri"/>
      <family val="2"/>
      <scheme val="minor"/>
    </font>
    <font>
      <b/>
      <sz val="10"/>
      <color theme="1"/>
      <name val="Calibri"/>
      <family val="2"/>
      <scheme val="minor"/>
    </font>
    <font>
      <sz val="16"/>
      <color theme="0"/>
      <name val="Calibri"/>
      <family val="2"/>
      <scheme val="minor"/>
    </font>
    <font>
      <sz val="8"/>
      <name val="Calibri"/>
      <family val="2"/>
      <scheme val="minor"/>
    </font>
    <font>
      <sz val="12"/>
      <color theme="2" tint="-0.249977111117893"/>
      <name val="Calibri"/>
      <family val="2"/>
      <scheme val="minor"/>
    </font>
    <font>
      <sz val="11"/>
      <color theme="1"/>
      <name val="Calibri"/>
    </font>
    <font>
      <b/>
      <sz val="12"/>
      <color rgb="FFFF0000"/>
      <name val="Calibri"/>
    </font>
    <font>
      <b/>
      <sz val="11"/>
      <color theme="1"/>
      <name val="Calibri"/>
    </font>
    <font>
      <sz val="11"/>
      <color rgb="FF000000"/>
      <name val="Calibri"/>
    </font>
    <font>
      <b/>
      <sz val="16"/>
      <color theme="1"/>
      <name val="Calibri"/>
    </font>
    <font>
      <b/>
      <sz val="9"/>
      <color indexed="81"/>
      <name val="Tahoma"/>
      <family val="2"/>
    </font>
    <font>
      <sz val="9"/>
      <color indexed="81"/>
      <name val="Tahoma"/>
      <family val="2"/>
    </font>
    <font>
      <sz val="12"/>
      <color theme="1"/>
      <name val="Calibri"/>
    </font>
    <font>
      <b/>
      <sz val="14"/>
      <color theme="1"/>
      <name val="Calibri"/>
    </font>
    <font>
      <b/>
      <sz val="16"/>
      <color theme="0"/>
      <name val="Calibri"/>
    </font>
    <font>
      <sz val="16"/>
      <color theme="0"/>
      <name val="Calibri"/>
    </font>
    <font>
      <b/>
      <sz val="16"/>
      <color rgb="FF002060"/>
      <name val="Calibri"/>
    </font>
    <font>
      <b/>
      <sz val="12"/>
      <color theme="1"/>
      <name val="Calibri"/>
    </font>
    <font>
      <sz val="14"/>
      <color theme="1"/>
      <name val="Calibri"/>
    </font>
    <font>
      <b/>
      <sz val="11"/>
      <color rgb="FFFF0000"/>
      <name val="Calibri"/>
    </font>
    <font>
      <sz val="10"/>
      <color theme="1"/>
      <name val="Calibri"/>
    </font>
    <font>
      <sz val="11"/>
      <color rgb="FF000000"/>
      <name val="Calibri"/>
      <family val="2"/>
    </font>
    <font>
      <sz val="11"/>
      <color rgb="FFC00000"/>
      <name val="Calibri"/>
    </font>
    <font>
      <b/>
      <sz val="11"/>
      <color indexed="81"/>
      <name val="Calibri"/>
      <family val="2"/>
      <scheme val="minor"/>
    </font>
    <font>
      <sz val="11"/>
      <color indexed="81"/>
      <name val="Calibri"/>
      <family val="2"/>
      <scheme val="minor"/>
    </font>
    <font>
      <sz val="9"/>
      <color indexed="81"/>
      <name val="Tahoma"/>
      <charset val="1"/>
    </font>
    <font>
      <b/>
      <sz val="11"/>
      <color indexed="81"/>
      <name val="Calin"/>
    </font>
    <font>
      <sz val="11"/>
      <color indexed="81"/>
      <name val="Calin"/>
    </font>
    <font>
      <b/>
      <sz val="11"/>
      <color rgb="FFFF0000"/>
      <name val="Calibri"/>
      <family val="2"/>
    </font>
    <font>
      <b/>
      <sz val="9"/>
      <color indexed="81"/>
      <name val="Tahoma"/>
      <charset val="1"/>
    </font>
  </fonts>
  <fills count="4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6" tint="0.39997558519241921"/>
        <bgColor indexed="64"/>
      </patternFill>
    </fill>
    <fill>
      <patternFill patternType="solid">
        <fgColor theme="8"/>
        <bgColor indexed="64"/>
      </patternFill>
    </fill>
    <fill>
      <patternFill patternType="solid">
        <fgColor theme="0" tint="-0.499984740745262"/>
        <bgColor indexed="64"/>
      </patternFill>
    </fill>
    <fill>
      <patternFill patternType="solid">
        <fgColor theme="6"/>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rgb="FF00B050"/>
        <bgColor indexed="64"/>
      </patternFill>
    </fill>
    <fill>
      <patternFill patternType="solid">
        <fgColor theme="0"/>
        <bgColor theme="4" tint="0.79998168889431442"/>
      </patternFill>
    </fill>
    <fill>
      <patternFill patternType="solid">
        <fgColor theme="8" tint="0.79998168889431442"/>
        <bgColor indexed="64"/>
      </patternFill>
    </fill>
    <fill>
      <patternFill patternType="solid">
        <fgColor rgb="FFFFCCCC"/>
        <bgColor indexed="64"/>
      </patternFill>
    </fill>
    <fill>
      <patternFill patternType="solid">
        <fgColor rgb="FFFFFFCC"/>
        <bgColor indexed="64"/>
      </patternFill>
    </fill>
    <fill>
      <patternFill patternType="solid">
        <fgColor theme="5" tint="0.59999389629810485"/>
        <bgColor indexed="64"/>
      </patternFill>
    </fill>
  </fills>
  <borders count="83">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4" tint="0.39997558519241921"/>
      </top>
      <bottom/>
      <diagonal/>
    </border>
    <border>
      <left style="medium">
        <color indexed="64"/>
      </left>
      <right/>
      <top style="thin">
        <color indexed="64"/>
      </top>
      <bottom style="thin">
        <color indexed="64"/>
      </bottom>
      <diagonal/>
    </border>
    <border>
      <left style="medium">
        <color indexed="64"/>
      </left>
      <right/>
      <top/>
      <bottom style="thin">
        <color auto="1"/>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style="medium">
        <color indexed="64"/>
      </right>
      <top/>
      <bottom/>
      <diagonal/>
    </border>
    <border>
      <left style="medium">
        <color indexed="64"/>
      </left>
      <right style="thin">
        <color auto="1"/>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s>
  <cellStyleXfs count="41710">
    <xf numFmtId="0" fontId="0" fillId="0" borderId="0"/>
    <xf numFmtId="0" fontId="4"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164" fontId="5" fillId="0" borderId="0" applyFont="0" applyFill="0" applyBorder="0" applyAlignment="0" applyProtection="0"/>
    <xf numFmtId="164" fontId="4" fillId="0" borderId="0" applyFont="0" applyFill="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0" fillId="24" borderId="24"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1" fillId="25" borderId="25" applyNumberFormat="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2" fillId="0" borderId="2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24" fillId="15" borderId="24" applyNumberFormat="0" applyAlignment="0" applyProtection="0"/>
    <xf numFmtId="0" fontId="17" fillId="0" borderId="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7" fontId="4" fillId="0" borderId="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0" fontId="4" fillId="31" borderId="27" applyNumberFormat="0" applyFont="0" applyAlignment="0" applyProtection="0"/>
    <xf numFmtId="9" fontId="27"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29" fillId="24" borderId="28"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2" fillId="0" borderId="29"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33" fillId="0" borderId="30"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23" fillId="0" borderId="31"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xf numFmtId="0" fontId="35" fillId="0" borderId="32" applyNumberFormat="0" applyFill="0" applyAlignment="0" applyProtection="0"/>
  </cellStyleXfs>
  <cellXfs count="699">
    <xf numFmtId="0" fontId="0" fillId="0" borderId="0" xfId="0"/>
    <xf numFmtId="0" fontId="0" fillId="4" borderId="0" xfId="0" applyFill="1"/>
    <xf numFmtId="0" fontId="10" fillId="4" borderId="0" xfId="0" applyFont="1" applyFill="1"/>
    <xf numFmtId="9" fontId="10" fillId="4" borderId="0" xfId="3" applyFont="1" applyFill="1"/>
    <xf numFmtId="0" fontId="0" fillId="7" borderId="0" xfId="0" applyFill="1"/>
    <xf numFmtId="9" fontId="0" fillId="7" borderId="0" xfId="3" applyFont="1" applyFill="1" applyAlignment="1">
      <alignment horizontal="center"/>
    </xf>
    <xf numFmtId="0" fontId="2" fillId="7" borderId="0" xfId="0" applyFont="1" applyFill="1" applyAlignment="1">
      <alignment horizontal="center" vertical="center" wrapText="1"/>
    </xf>
    <xf numFmtId="0" fontId="15" fillId="7" borderId="0" xfId="0" applyFont="1" applyFill="1" applyAlignment="1">
      <alignment horizontal="center" vertical="center"/>
    </xf>
    <xf numFmtId="0" fontId="15" fillId="7" borderId="0" xfId="2" applyNumberFormat="1" applyFont="1" applyFill="1" applyBorder="1" applyAlignment="1">
      <alignment horizontal="center" vertical="center"/>
    </xf>
    <xf numFmtId="1" fontId="15" fillId="7" borderId="0" xfId="2" applyNumberFormat="1" applyFont="1" applyFill="1" applyBorder="1" applyAlignment="1">
      <alignment horizontal="center" vertical="center"/>
    </xf>
    <xf numFmtId="1" fontId="16" fillId="7" borderId="0" xfId="0" applyNumberFormat="1" applyFont="1" applyFill="1" applyAlignment="1">
      <alignment horizontal="center" vertical="center"/>
    </xf>
    <xf numFmtId="9" fontId="16" fillId="7" borderId="0" xfId="3" applyFont="1" applyFill="1" applyBorder="1" applyAlignment="1">
      <alignment horizontal="center" vertical="center"/>
    </xf>
    <xf numFmtId="0" fontId="3" fillId="7" borderId="0" xfId="0" applyFont="1" applyFill="1" applyAlignment="1">
      <alignment horizontal="center" wrapText="1"/>
    </xf>
    <xf numFmtId="0" fontId="3" fillId="7" borderId="0" xfId="0" applyFont="1" applyFill="1" applyAlignment="1">
      <alignment horizontal="center" vertical="center"/>
    </xf>
    <xf numFmtId="0" fontId="0" fillId="7" borderId="0" xfId="0" applyFill="1" applyAlignment="1">
      <alignment horizontal="center" vertical="center"/>
    </xf>
    <xf numFmtId="0" fontId="0" fillId="7" borderId="0" xfId="2" applyNumberFormat="1" applyFont="1" applyFill="1" applyBorder="1"/>
    <xf numFmtId="0" fontId="1" fillId="7" borderId="0" xfId="2" applyNumberFormat="1" applyFont="1" applyFill="1" applyBorder="1"/>
    <xf numFmtId="9" fontId="8" fillId="7" borderId="0" xfId="3" applyFont="1" applyFill="1" applyBorder="1" applyAlignment="1">
      <alignment horizontal="center"/>
    </xf>
    <xf numFmtId="0" fontId="15" fillId="7" borderId="0" xfId="0" applyFont="1" applyFill="1" applyAlignment="1">
      <alignment horizontal="center" vertical="center" wrapText="1"/>
    </xf>
    <xf numFmtId="0" fontId="10" fillId="7" borderId="0" xfId="0" applyFont="1" applyFill="1"/>
    <xf numFmtId="0" fontId="0" fillId="4" borderId="6" xfId="0" applyFill="1" applyBorder="1"/>
    <xf numFmtId="0" fontId="0" fillId="4" borderId="7" xfId="0" applyFill="1" applyBorder="1"/>
    <xf numFmtId="0" fontId="0" fillId="3" borderId="0" xfId="0" applyFill="1"/>
    <xf numFmtId="0" fontId="0" fillId="3" borderId="0" xfId="0" applyFill="1" applyAlignment="1">
      <alignment horizontal="center" vertical="center"/>
    </xf>
    <xf numFmtId="9" fontId="0" fillId="3" borderId="0" xfId="3" applyFont="1" applyFill="1" applyBorder="1" applyAlignment="1">
      <alignment horizontal="center" vertical="center"/>
    </xf>
    <xf numFmtId="9" fontId="6" fillId="3" borderId="0" xfId="3" applyFont="1" applyFill="1" applyBorder="1" applyAlignment="1">
      <alignment horizontal="center" vertical="center"/>
    </xf>
    <xf numFmtId="0" fontId="1" fillId="3" borderId="0" xfId="0" applyFont="1" applyFill="1" applyAlignment="1">
      <alignment horizontal="center" vertical="center"/>
    </xf>
    <xf numFmtId="0" fontId="6" fillId="3" borderId="0" xfId="0" applyFont="1" applyFill="1" applyAlignment="1">
      <alignment horizontal="center" vertical="center"/>
    </xf>
    <xf numFmtId="0" fontId="37" fillId="3" borderId="0" xfId="0" applyFont="1" applyFill="1" applyAlignment="1">
      <alignment horizontal="center" vertical="center"/>
    </xf>
    <xf numFmtId="0" fontId="0" fillId="3" borderId="0" xfId="0" applyFill="1" applyAlignment="1">
      <alignment horizontal="center" vertical="center" wrapText="1"/>
    </xf>
    <xf numFmtId="166" fontId="0" fillId="3" borderId="0" xfId="2" applyNumberFormat="1" applyFont="1" applyFill="1" applyBorder="1" applyAlignment="1">
      <alignment horizontal="center" vertical="center"/>
    </xf>
    <xf numFmtId="168" fontId="0" fillId="3" borderId="0" xfId="3" applyNumberFormat="1" applyFont="1" applyFill="1" applyBorder="1" applyAlignment="1">
      <alignment horizontal="center" vertical="center"/>
    </xf>
    <xf numFmtId="166" fontId="1" fillId="3" borderId="0" xfId="2" applyNumberFormat="1" applyFont="1" applyFill="1" applyBorder="1" applyAlignment="1">
      <alignment horizontal="center" vertical="center"/>
    </xf>
    <xf numFmtId="1"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xf>
    <xf numFmtId="166" fontId="8" fillId="3" borderId="0" xfId="2" applyNumberFormat="1" applyFont="1" applyFill="1" applyBorder="1" applyAlignment="1">
      <alignment horizontal="center" vertical="center"/>
    </xf>
    <xf numFmtId="2" fontId="0" fillId="3" borderId="0" xfId="2" applyNumberFormat="1" applyFont="1" applyFill="1" applyBorder="1" applyAlignment="1">
      <alignment horizontal="center" vertical="center"/>
    </xf>
    <xf numFmtId="0" fontId="6" fillId="3" borderId="0" xfId="2" applyNumberFormat="1" applyFont="1" applyFill="1" applyBorder="1" applyAlignment="1">
      <alignment horizontal="center" vertical="center" wrapText="1"/>
    </xf>
    <xf numFmtId="169" fontId="40" fillId="2" borderId="9" xfId="0" applyNumberFormat="1" applyFont="1" applyFill="1" applyBorder="1" applyAlignment="1">
      <alignment vertical="center"/>
    </xf>
    <xf numFmtId="9" fontId="1" fillId="34" borderId="4" xfId="3" applyFont="1" applyFill="1" applyBorder="1" applyAlignment="1">
      <alignment horizontal="center" vertical="center"/>
    </xf>
    <xf numFmtId="168" fontId="1" fillId="34" borderId="4" xfId="2" applyNumberFormat="1" applyFont="1" applyFill="1" applyBorder="1" applyAlignment="1">
      <alignment horizontal="center" vertical="center"/>
    </xf>
    <xf numFmtId="0" fontId="6" fillId="9" borderId="19"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6" xfId="0" applyFont="1" applyFill="1" applyBorder="1" applyAlignment="1">
      <alignment horizontal="center" vertical="center"/>
    </xf>
    <xf numFmtId="1" fontId="1" fillId="34" borderId="4" xfId="2" applyNumberFormat="1" applyFont="1" applyFill="1" applyBorder="1" applyAlignment="1">
      <alignment horizontal="center" vertical="center"/>
    </xf>
    <xf numFmtId="168" fontId="1" fillId="0" borderId="33" xfId="0" applyNumberFormat="1" applyFont="1" applyBorder="1" applyAlignment="1">
      <alignment horizontal="center" vertical="center"/>
    </xf>
    <xf numFmtId="0" fontId="46" fillId="9" borderId="14"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10" xfId="0" applyFont="1" applyFill="1" applyBorder="1" applyAlignment="1">
      <alignment horizontal="center" vertical="center" wrapText="1"/>
    </xf>
    <xf numFmtId="9" fontId="2" fillId="8" borderId="22" xfId="3"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7" borderId="0" xfId="0" applyFont="1" applyFill="1" applyAlignment="1">
      <alignment horizontal="center" vertical="center"/>
    </xf>
    <xf numFmtId="1" fontId="2" fillId="7" borderId="0" xfId="2" applyNumberFormat="1" applyFont="1" applyFill="1" applyBorder="1" applyAlignment="1">
      <alignment horizontal="center" vertical="center"/>
    </xf>
    <xf numFmtId="1" fontId="14" fillId="7" borderId="0" xfId="0" applyNumberFormat="1" applyFont="1" applyFill="1" applyAlignment="1">
      <alignment horizontal="center" vertical="center"/>
    </xf>
    <xf numFmtId="9" fontId="14" fillId="7" borderId="0" xfId="3" applyFont="1" applyFill="1" applyBorder="1" applyAlignment="1">
      <alignment horizontal="center" vertical="center"/>
    </xf>
    <xf numFmtId="166" fontId="0" fillId="3" borderId="0" xfId="0" applyNumberFormat="1" applyFill="1" applyAlignment="1">
      <alignment horizontal="center" vertical="center"/>
    </xf>
    <xf numFmtId="0" fontId="7" fillId="3" borderId="0" xfId="0" applyFont="1" applyFill="1" applyAlignment="1">
      <alignment horizontal="center" vertical="center"/>
    </xf>
    <xf numFmtId="166" fontId="7" fillId="3" borderId="0" xfId="0" applyNumberFormat="1" applyFont="1" applyFill="1" applyAlignment="1">
      <alignment horizontal="center" vertical="center"/>
    </xf>
    <xf numFmtId="0" fontId="10" fillId="7" borderId="0" xfId="0" applyFont="1" applyFill="1" applyAlignment="1">
      <alignment horizontal="center"/>
    </xf>
    <xf numFmtId="1" fontId="16" fillId="0" borderId="2" xfId="0" applyNumberFormat="1" applyFont="1" applyBorder="1" applyAlignment="1">
      <alignment horizontal="center" vertical="center"/>
    </xf>
    <xf numFmtId="0" fontId="15" fillId="0" borderId="2" xfId="0" applyFont="1" applyBorder="1" applyAlignment="1">
      <alignment horizontal="center" vertical="center" wrapText="1"/>
    </xf>
    <xf numFmtId="168" fontId="0" fillId="3" borderId="0" xfId="0" applyNumberFormat="1" applyFill="1" applyAlignment="1">
      <alignment horizontal="center" vertical="center"/>
    </xf>
    <xf numFmtId="168" fontId="7" fillId="3" borderId="0" xfId="0" applyNumberFormat="1" applyFont="1" applyFill="1" applyAlignment="1">
      <alignment horizontal="center" vertical="center"/>
    </xf>
    <xf numFmtId="0" fontId="44" fillId="0" borderId="0" xfId="0" applyFont="1" applyAlignment="1">
      <alignment horizontal="center" vertical="center"/>
    </xf>
    <xf numFmtId="0" fontId="15" fillId="0" borderId="2" xfId="0" applyFont="1" applyBorder="1" applyAlignment="1">
      <alignment horizontal="center" vertical="center"/>
    </xf>
    <xf numFmtId="168" fontId="15" fillId="0" borderId="2" xfId="0" applyNumberFormat="1" applyFont="1" applyBorder="1" applyAlignment="1">
      <alignment horizontal="center" vertical="center" wrapText="1"/>
    </xf>
    <xf numFmtId="172" fontId="16" fillId="0" borderId="38" xfId="3" applyNumberFormat="1" applyFont="1" applyFill="1" applyBorder="1" applyAlignment="1">
      <alignment horizontal="center" vertical="center"/>
    </xf>
    <xf numFmtId="168" fontId="16" fillId="0" borderId="2" xfId="0" applyNumberFormat="1" applyFont="1" applyBorder="1" applyAlignment="1">
      <alignment horizontal="center" vertical="center"/>
    </xf>
    <xf numFmtId="168" fontId="15" fillId="0" borderId="2" xfId="2" applyNumberFormat="1" applyFont="1" applyFill="1" applyBorder="1" applyAlignment="1">
      <alignment horizontal="center" vertical="center"/>
    </xf>
    <xf numFmtId="172" fontId="15" fillId="0" borderId="38" xfId="3" applyNumberFormat="1" applyFont="1" applyFill="1" applyBorder="1" applyAlignment="1">
      <alignment horizontal="center" vertical="center"/>
    </xf>
    <xf numFmtId="0" fontId="2" fillId="32" borderId="11" xfId="0" applyFont="1" applyFill="1" applyBorder="1" applyAlignment="1">
      <alignment horizontal="center" vertical="center" wrapText="1"/>
    </xf>
    <xf numFmtId="9" fontId="2" fillId="32" borderId="12" xfId="3" applyFont="1" applyFill="1" applyBorder="1" applyAlignment="1">
      <alignment horizontal="center" vertical="center" wrapText="1"/>
    </xf>
    <xf numFmtId="0" fontId="2" fillId="32" borderId="10" xfId="0" applyFont="1" applyFill="1" applyBorder="1" applyAlignment="1">
      <alignment horizontal="center" vertical="center" wrapText="1"/>
    </xf>
    <xf numFmtId="168" fontId="14" fillId="35" borderId="39" xfId="0" applyNumberFormat="1" applyFont="1" applyFill="1" applyBorder="1" applyAlignment="1">
      <alignment horizontal="center" vertical="center"/>
    </xf>
    <xf numFmtId="14" fontId="44" fillId="0" borderId="0" xfId="0" applyNumberFormat="1" applyFont="1" applyAlignment="1">
      <alignment horizontal="center" vertical="center"/>
    </xf>
    <xf numFmtId="1" fontId="44" fillId="0" borderId="0" xfId="0" applyNumberFormat="1" applyFont="1" applyAlignment="1">
      <alignment horizontal="center" vertical="center"/>
    </xf>
    <xf numFmtId="168" fontId="1" fillId="35" borderId="20" xfId="2" applyNumberFormat="1" applyFont="1" applyFill="1" applyBorder="1" applyAlignment="1">
      <alignment horizontal="center" vertical="center"/>
    </xf>
    <xf numFmtId="168" fontId="1" fillId="35" borderId="11" xfId="2" applyNumberFormat="1" applyFont="1" applyFill="1" applyBorder="1" applyAlignment="1">
      <alignment horizontal="center" vertical="center"/>
    </xf>
    <xf numFmtId="1" fontId="1" fillId="35" borderId="11" xfId="2" applyNumberFormat="1" applyFont="1" applyFill="1" applyBorder="1" applyAlignment="1">
      <alignment horizontal="center" vertical="center"/>
    </xf>
    <xf numFmtId="9" fontId="8" fillId="35" borderId="11" xfId="3" applyFont="1" applyFill="1" applyBorder="1" applyAlignment="1">
      <alignment horizontal="center" vertical="center"/>
    </xf>
    <xf numFmtId="0" fontId="6" fillId="6" borderId="41" xfId="0" applyFont="1" applyFill="1" applyBorder="1" applyAlignment="1">
      <alignment horizontal="center" vertical="center"/>
    </xf>
    <xf numFmtId="0" fontId="6" fillId="6" borderId="41" xfId="2" applyNumberFormat="1" applyFont="1" applyFill="1" applyBorder="1" applyAlignment="1">
      <alignment horizontal="center" vertical="center"/>
    </xf>
    <xf numFmtId="166" fontId="1" fillId="35" borderId="11" xfId="2" applyNumberFormat="1" applyFont="1" applyFill="1" applyBorder="1" applyAlignment="1">
      <alignment horizontal="center" vertical="center"/>
    </xf>
    <xf numFmtId="168" fontId="1" fillId="35" borderId="12" xfId="2" applyNumberFormat="1" applyFont="1" applyFill="1" applyBorder="1" applyAlignment="1">
      <alignment horizontal="center" vertical="center"/>
    </xf>
    <xf numFmtId="10" fontId="2" fillId="35" borderId="22" xfId="3" applyNumberFormat="1" applyFont="1" applyFill="1" applyBorder="1" applyAlignment="1">
      <alignment horizontal="center" vertical="center"/>
    </xf>
    <xf numFmtId="9" fontId="49" fillId="7" borderId="0" xfId="3" applyFont="1" applyFill="1" applyBorder="1" applyAlignment="1">
      <alignment horizontal="center" vertical="center"/>
    </xf>
    <xf numFmtId="0" fontId="2" fillId="6" borderId="0" xfId="0" applyFont="1" applyFill="1" applyAlignment="1">
      <alignment horizontal="center" vertical="top" wrapText="1"/>
    </xf>
    <xf numFmtId="0" fontId="2" fillId="35" borderId="0" xfId="0" applyFont="1" applyFill="1" applyAlignment="1">
      <alignment horizontal="center" vertical="center"/>
    </xf>
    <xf numFmtId="168" fontId="2" fillId="35" borderId="0" xfId="2" applyNumberFormat="1" applyFont="1" applyFill="1" applyBorder="1" applyAlignment="1">
      <alignment horizontal="center" vertical="center"/>
    </xf>
    <xf numFmtId="168" fontId="14" fillId="35" borderId="0" xfId="0" applyNumberFormat="1" applyFont="1" applyFill="1" applyAlignment="1">
      <alignment horizontal="center" vertical="center"/>
    </xf>
    <xf numFmtId="10" fontId="2" fillId="35" borderId="0" xfId="3" applyNumberFormat="1" applyFont="1" applyFill="1" applyBorder="1" applyAlignment="1">
      <alignment horizontal="center" vertical="center"/>
    </xf>
    <xf numFmtId="173" fontId="0" fillId="3" borderId="0" xfId="0" applyNumberFormat="1" applyFill="1" applyAlignment="1">
      <alignment horizontal="center" vertical="center"/>
    </xf>
    <xf numFmtId="173" fontId="0" fillId="3" borderId="0" xfId="3" applyNumberFormat="1" applyFont="1" applyFill="1" applyBorder="1" applyAlignment="1">
      <alignment horizontal="center" vertical="center"/>
    </xf>
    <xf numFmtId="3" fontId="0" fillId="3" borderId="0" xfId="0" applyNumberFormat="1" applyFill="1" applyAlignment="1">
      <alignment horizontal="center" vertical="center"/>
    </xf>
    <xf numFmtId="0" fontId="0" fillId="5" borderId="0" xfId="0" applyFill="1" applyAlignment="1">
      <alignment horizontal="center" vertical="center"/>
    </xf>
    <xf numFmtId="168" fontId="0" fillId="7" borderId="0" xfId="0" applyNumberFormat="1" applyFill="1"/>
    <xf numFmtId="168" fontId="0" fillId="5" borderId="47" xfId="2" applyNumberFormat="1" applyFont="1" applyFill="1" applyBorder="1" applyAlignment="1">
      <alignment horizontal="center" vertical="center"/>
    </xf>
    <xf numFmtId="0" fontId="0" fillId="6" borderId="49" xfId="0" applyFill="1" applyBorder="1" applyAlignment="1">
      <alignment horizontal="center" vertical="center"/>
    </xf>
    <xf numFmtId="0" fontId="0" fillId="6" borderId="49" xfId="0"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0" fillId="5" borderId="41" xfId="0" applyFill="1" applyBorder="1" applyAlignment="1">
      <alignment horizontal="center" vertical="center"/>
    </xf>
    <xf numFmtId="0" fontId="0" fillId="5" borderId="49" xfId="0" applyFill="1" applyBorder="1" applyAlignment="1">
      <alignment horizontal="center" vertical="center"/>
    </xf>
    <xf numFmtId="0" fontId="0" fillId="5" borderId="49" xfId="0" applyFill="1" applyBorder="1" applyAlignment="1">
      <alignment horizontal="center" vertical="center" wrapText="1"/>
    </xf>
    <xf numFmtId="0" fontId="0" fillId="6" borderId="56" xfId="0" applyFill="1" applyBorder="1" applyAlignment="1">
      <alignment horizontal="center" vertical="center"/>
    </xf>
    <xf numFmtId="0" fontId="0" fillId="5" borderId="2" xfId="0" applyFill="1" applyBorder="1" applyAlignment="1">
      <alignment horizontal="center" vertical="center"/>
    </xf>
    <xf numFmtId="0" fontId="6" fillId="6" borderId="49" xfId="2" applyNumberFormat="1" applyFont="1" applyFill="1" applyBorder="1" applyAlignment="1">
      <alignment horizontal="center" vertical="center"/>
    </xf>
    <xf numFmtId="0" fontId="0" fillId="5" borderId="41" xfId="0" applyFill="1" applyBorder="1" applyAlignment="1">
      <alignment horizontal="center" vertical="center" wrapText="1"/>
    </xf>
    <xf numFmtId="0" fontId="6" fillId="5" borderId="49" xfId="0" applyFont="1" applyFill="1" applyBorder="1" applyAlignment="1">
      <alignment horizontal="center" vertical="center"/>
    </xf>
    <xf numFmtId="0" fontId="0" fillId="5" borderId="56" xfId="0" applyFill="1" applyBorder="1" applyAlignment="1">
      <alignment horizontal="center" vertical="center"/>
    </xf>
    <xf numFmtId="0" fontId="0" fillId="36" borderId="0" xfId="0" applyFill="1" applyAlignment="1">
      <alignment horizontal="center" vertical="center"/>
    </xf>
    <xf numFmtId="0" fontId="11" fillId="36" borderId="0" xfId="0" applyFont="1" applyFill="1" applyAlignment="1">
      <alignment horizontal="center" vertical="center" wrapText="1"/>
    </xf>
    <xf numFmtId="9" fontId="15" fillId="3" borderId="0" xfId="3" applyFont="1" applyFill="1" applyAlignment="1">
      <alignment horizontal="center" vertical="center"/>
    </xf>
    <xf numFmtId="0" fontId="2" fillId="9" borderId="10" xfId="0" applyFont="1" applyFill="1" applyBorder="1" applyAlignment="1">
      <alignment horizontal="center" vertical="center" wrapText="1"/>
    </xf>
    <xf numFmtId="168" fontId="0" fillId="5" borderId="41" xfId="2" applyNumberFormat="1" applyFont="1" applyFill="1" applyBorder="1" applyAlignment="1">
      <alignment horizontal="center" vertical="center"/>
    </xf>
    <xf numFmtId="168" fontId="0" fillId="5" borderId="43" xfId="2" applyNumberFormat="1" applyFont="1" applyFill="1" applyBorder="1" applyAlignment="1">
      <alignment horizontal="center" vertical="center"/>
    </xf>
    <xf numFmtId="168" fontId="0" fillId="5" borderId="49" xfId="2" applyNumberFormat="1" applyFont="1" applyFill="1" applyBorder="1" applyAlignment="1">
      <alignment horizontal="center" vertical="center"/>
    </xf>
    <xf numFmtId="168" fontId="0" fillId="5" borderId="56" xfId="2" applyNumberFormat="1" applyFont="1" applyFill="1" applyBorder="1" applyAlignment="1">
      <alignment horizontal="center" vertical="center"/>
    </xf>
    <xf numFmtId="168" fontId="0" fillId="5" borderId="53" xfId="2" applyNumberFormat="1" applyFont="1" applyFill="1" applyBorder="1" applyAlignment="1">
      <alignment horizontal="center" vertical="center"/>
    </xf>
    <xf numFmtId="168" fontId="0" fillId="5" borderId="2" xfId="2" applyNumberFormat="1" applyFont="1" applyFill="1" applyBorder="1" applyAlignment="1">
      <alignment horizontal="center" vertical="center"/>
    </xf>
    <xf numFmtId="168" fontId="0" fillId="6" borderId="49" xfId="2" applyNumberFormat="1" applyFont="1" applyFill="1" applyBorder="1" applyAlignment="1">
      <alignment horizontal="center" vertical="center"/>
    </xf>
    <xf numFmtId="168" fontId="0" fillId="6" borderId="47" xfId="2" applyNumberFormat="1" applyFont="1" applyFill="1" applyBorder="1" applyAlignment="1">
      <alignment horizontal="center" vertical="center"/>
    </xf>
    <xf numFmtId="0" fontId="2" fillId="9" borderId="22" xfId="0" applyFont="1" applyFill="1" applyBorder="1" applyAlignment="1">
      <alignment horizontal="center" vertical="center" wrapText="1"/>
    </xf>
    <xf numFmtId="0" fontId="2" fillId="9" borderId="20" xfId="0" applyFont="1" applyFill="1" applyBorder="1" applyAlignment="1">
      <alignment horizontal="center" vertical="center" wrapText="1"/>
    </xf>
    <xf numFmtId="0" fontId="2" fillId="9" borderId="11" xfId="0" applyFont="1" applyFill="1" applyBorder="1" applyAlignment="1">
      <alignment horizontal="center" vertical="center" wrapText="1"/>
    </xf>
    <xf numFmtId="9" fontId="2" fillId="9" borderId="12" xfId="3" applyFont="1" applyFill="1" applyBorder="1" applyAlignment="1">
      <alignment horizontal="center" vertical="center" wrapText="1"/>
    </xf>
    <xf numFmtId="9" fontId="44" fillId="0" borderId="0" xfId="3" applyFont="1" applyFill="1" applyAlignment="1">
      <alignment horizontal="center" vertical="center"/>
    </xf>
    <xf numFmtId="168" fontId="16" fillId="0" borderId="49" xfId="0" applyNumberFormat="1" applyFont="1" applyBorder="1" applyAlignment="1">
      <alignment horizontal="center" vertical="center"/>
    </xf>
    <xf numFmtId="172" fontId="16" fillId="0" borderId="47" xfId="3" applyNumberFormat="1" applyFont="1" applyFill="1" applyBorder="1" applyAlignment="1">
      <alignment horizontal="center" vertical="center"/>
    </xf>
    <xf numFmtId="1" fontId="16" fillId="0" borderId="49" xfId="0" applyNumberFormat="1" applyFont="1" applyBorder="1" applyAlignment="1">
      <alignment horizontal="center" vertical="center"/>
    </xf>
    <xf numFmtId="168" fontId="15" fillId="0" borderId="49" xfId="0" applyNumberFormat="1" applyFont="1" applyBorder="1" applyAlignment="1">
      <alignment horizontal="center" vertical="center" wrapText="1"/>
    </xf>
    <xf numFmtId="0" fontId="2" fillId="0" borderId="48" xfId="0" applyFont="1" applyBorder="1" applyAlignment="1">
      <alignment horizontal="center" vertical="center"/>
    </xf>
    <xf numFmtId="168" fontId="2" fillId="35" borderId="56" xfId="2" applyNumberFormat="1" applyFont="1" applyFill="1" applyBorder="1" applyAlignment="1">
      <alignment horizontal="center" vertical="center"/>
    </xf>
    <xf numFmtId="168" fontId="16" fillId="35" borderId="56" xfId="0" applyNumberFormat="1" applyFont="1" applyFill="1" applyBorder="1" applyAlignment="1">
      <alignment horizontal="center" vertical="center"/>
    </xf>
    <xf numFmtId="0" fontId="2" fillId="0" borderId="49" xfId="0" applyFont="1" applyBorder="1" applyAlignment="1">
      <alignment horizontal="center" vertical="center"/>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168" fontId="15" fillId="0" borderId="49" xfId="2" applyNumberFormat="1" applyFont="1" applyFill="1" applyBorder="1" applyAlignment="1">
      <alignment horizontal="center" vertical="center"/>
    </xf>
    <xf numFmtId="172" fontId="15" fillId="0" borderId="47" xfId="3" applyNumberFormat="1" applyFont="1" applyFill="1" applyBorder="1" applyAlignment="1">
      <alignment horizontal="center" vertical="center"/>
    </xf>
    <xf numFmtId="0" fontId="6" fillId="9" borderId="35" xfId="2" applyNumberFormat="1" applyFont="1" applyFill="1" applyBorder="1" applyAlignment="1">
      <alignment horizontal="center" vertical="center"/>
    </xf>
    <xf numFmtId="168" fontId="8" fillId="0" borderId="34" xfId="0" applyNumberFormat="1" applyFont="1" applyBorder="1" applyAlignment="1">
      <alignment horizontal="center" vertical="center"/>
    </xf>
    <xf numFmtId="168" fontId="6" fillId="0" borderId="35" xfId="0" applyNumberFormat="1" applyFont="1" applyBorder="1" applyAlignment="1">
      <alignment horizontal="center" vertical="center"/>
    </xf>
    <xf numFmtId="9" fontId="1" fillId="0" borderId="35" xfId="3" applyFont="1" applyFill="1" applyBorder="1" applyAlignment="1">
      <alignment horizontal="center" vertical="center"/>
    </xf>
    <xf numFmtId="0" fontId="13" fillId="0" borderId="59" xfId="2" applyNumberFormat="1" applyFont="1" applyFill="1" applyBorder="1" applyAlignment="1">
      <alignment horizontal="center" vertical="center" wrapText="1"/>
    </xf>
    <xf numFmtId="0" fontId="6" fillId="9" borderId="60" xfId="0" applyFont="1" applyFill="1" applyBorder="1" applyAlignment="1">
      <alignment horizontal="center" vertical="center"/>
    </xf>
    <xf numFmtId="0" fontId="6" fillId="9" borderId="60" xfId="2" applyNumberFormat="1" applyFont="1" applyFill="1" applyBorder="1" applyAlignment="1">
      <alignment horizontal="center" vertical="center"/>
    </xf>
    <xf numFmtId="0" fontId="13" fillId="0" borderId="61" xfId="2" applyNumberFormat="1" applyFont="1" applyFill="1" applyBorder="1" applyAlignment="1">
      <alignment horizontal="center" vertical="center" wrapText="1"/>
    </xf>
    <xf numFmtId="0" fontId="43" fillId="0" borderId="49" xfId="0" applyFont="1" applyBorder="1" applyAlignment="1">
      <alignment horizontal="center"/>
    </xf>
    <xf numFmtId="49" fontId="43" fillId="0" borderId="49" xfId="0" applyNumberFormat="1" applyFont="1" applyBorder="1" applyAlignment="1">
      <alignment horizontal="center"/>
    </xf>
    <xf numFmtId="9" fontId="43" fillId="0" borderId="49" xfId="3" applyFont="1" applyFill="1" applyBorder="1" applyAlignment="1">
      <alignment horizontal="center"/>
    </xf>
    <xf numFmtId="14" fontId="43" fillId="0" borderId="49" xfId="0" applyNumberFormat="1" applyFont="1" applyBorder="1" applyAlignment="1">
      <alignment horizontal="center"/>
    </xf>
    <xf numFmtId="14" fontId="42" fillId="0" borderId="49" xfId="0" applyNumberFormat="1" applyFont="1" applyBorder="1" applyAlignment="1">
      <alignment horizontal="center"/>
    </xf>
    <xf numFmtId="1" fontId="42" fillId="0" borderId="49" xfId="0" applyNumberFormat="1" applyFont="1" applyBorder="1" applyAlignment="1">
      <alignment horizontal="center"/>
    </xf>
    <xf numFmtId="170" fontId="42" fillId="0" borderId="49" xfId="0" applyNumberFormat="1" applyFont="1" applyBorder="1" applyAlignment="1">
      <alignment horizontal="center"/>
    </xf>
    <xf numFmtId="9" fontId="44" fillId="0" borderId="49" xfId="3" applyFont="1" applyFill="1" applyBorder="1" applyAlignment="1">
      <alignment horizontal="center"/>
    </xf>
    <xf numFmtId="1" fontId="6" fillId="6" borderId="49" xfId="0" applyNumberFormat="1" applyFont="1" applyFill="1" applyBorder="1" applyAlignment="1">
      <alignment horizontal="center" vertical="center"/>
    </xf>
    <xf numFmtId="2" fontId="50" fillId="5" borderId="49" xfId="0" applyNumberFormat="1" applyFont="1" applyFill="1" applyBorder="1" applyAlignment="1">
      <alignment horizontal="center" vertical="center"/>
    </xf>
    <xf numFmtId="168" fontId="50" fillId="5" borderId="49" xfId="0" applyNumberFormat="1" applyFont="1" applyFill="1" applyBorder="1" applyAlignment="1">
      <alignment horizontal="center" vertical="center"/>
    </xf>
    <xf numFmtId="174" fontId="0" fillId="3" borderId="0" xfId="0" applyNumberFormat="1" applyFill="1" applyAlignment="1">
      <alignment horizontal="center" vertical="center"/>
    </xf>
    <xf numFmtId="0" fontId="52" fillId="0" borderId="0" xfId="0" applyFont="1" applyAlignment="1">
      <alignment horizontal="center" vertical="center"/>
    </xf>
    <xf numFmtId="168" fontId="50" fillId="0" borderId="41" xfId="0" applyNumberFormat="1" applyFont="1" applyBorder="1" applyAlignment="1">
      <alignment horizontal="center" vertical="center"/>
    </xf>
    <xf numFmtId="168" fontId="50" fillId="0" borderId="36" xfId="0" applyNumberFormat="1" applyFont="1" applyBorder="1" applyAlignment="1">
      <alignment horizontal="center" vertical="center"/>
    </xf>
    <xf numFmtId="168" fontId="50" fillId="0" borderId="49" xfId="0" applyNumberFormat="1" applyFont="1" applyBorder="1" applyAlignment="1">
      <alignment horizontal="center" vertical="center"/>
    </xf>
    <xf numFmtId="168" fontId="50" fillId="0" borderId="56" xfId="0" applyNumberFormat="1" applyFont="1" applyBorder="1" applyAlignment="1">
      <alignment horizontal="center" vertical="center"/>
    </xf>
    <xf numFmtId="2" fontId="50" fillId="0" borderId="41" xfId="0" applyNumberFormat="1" applyFont="1" applyBorder="1" applyAlignment="1">
      <alignment horizontal="center" vertical="center"/>
    </xf>
    <xf numFmtId="168" fontId="50" fillId="0" borderId="2" xfId="0" applyNumberFormat="1" applyFont="1" applyBorder="1" applyAlignment="1">
      <alignment horizontal="center" vertical="center"/>
    </xf>
    <xf numFmtId="168" fontId="53" fillId="0" borderId="41" xfId="0" applyNumberFormat="1" applyFont="1" applyBorder="1" applyAlignment="1">
      <alignment horizontal="center" vertical="center"/>
    </xf>
    <xf numFmtId="168" fontId="53" fillId="0" borderId="2" xfId="0" applyNumberFormat="1" applyFont="1" applyBorder="1" applyAlignment="1">
      <alignment horizontal="center" vertical="center"/>
    </xf>
    <xf numFmtId="168" fontId="50" fillId="6" borderId="41" xfId="0" applyNumberFormat="1" applyFont="1" applyFill="1" applyBorder="1" applyAlignment="1">
      <alignment horizontal="center" vertical="center"/>
    </xf>
    <xf numFmtId="168" fontId="50" fillId="6" borderId="49" xfId="0" applyNumberFormat="1" applyFont="1" applyFill="1" applyBorder="1" applyAlignment="1">
      <alignment horizontal="center" vertical="center"/>
    </xf>
    <xf numFmtId="168" fontId="50" fillId="6" borderId="56" xfId="0" applyNumberFormat="1" applyFont="1" applyFill="1" applyBorder="1" applyAlignment="1">
      <alignment horizontal="center" vertical="center"/>
    </xf>
    <xf numFmtId="168" fontId="50" fillId="5" borderId="41" xfId="0" applyNumberFormat="1" applyFont="1" applyFill="1" applyBorder="1" applyAlignment="1">
      <alignment horizontal="center" vertical="center"/>
    </xf>
    <xf numFmtId="168" fontId="50" fillId="5" borderId="56" xfId="0" applyNumberFormat="1" applyFont="1" applyFill="1" applyBorder="1" applyAlignment="1">
      <alignment horizontal="center" vertical="center"/>
    </xf>
    <xf numFmtId="168" fontId="50" fillId="5" borderId="2" xfId="0" applyNumberFormat="1" applyFont="1" applyFill="1" applyBorder="1" applyAlignment="1">
      <alignment horizontal="center" vertical="center"/>
    </xf>
    <xf numFmtId="0" fontId="50" fillId="6" borderId="41" xfId="0" applyFont="1" applyFill="1" applyBorder="1" applyAlignment="1">
      <alignment horizontal="center" vertical="center"/>
    </xf>
    <xf numFmtId="0" fontId="50" fillId="6" borderId="62" xfId="0" applyFont="1" applyFill="1" applyBorder="1" applyAlignment="1">
      <alignment horizontal="center" vertical="center"/>
    </xf>
    <xf numFmtId="172" fontId="50" fillId="0" borderId="41" xfId="0" applyNumberFormat="1" applyFont="1" applyBorder="1" applyAlignment="1">
      <alignment horizontal="center" vertical="center"/>
    </xf>
    <xf numFmtId="14" fontId="52" fillId="2" borderId="43" xfId="0" applyNumberFormat="1" applyFont="1" applyFill="1" applyBorder="1" applyAlignment="1">
      <alignment horizontal="center" vertical="center" wrapText="1"/>
    </xf>
    <xf numFmtId="0" fontId="50" fillId="6" borderId="36" xfId="0" applyFont="1" applyFill="1" applyBorder="1" applyAlignment="1">
      <alignment horizontal="center" vertical="center"/>
    </xf>
    <xf numFmtId="0" fontId="50" fillId="6" borderId="63" xfId="0" applyFont="1" applyFill="1" applyBorder="1" applyAlignment="1">
      <alignment horizontal="center" vertical="center"/>
    </xf>
    <xf numFmtId="172" fontId="50" fillId="0" borderId="36" xfId="0" applyNumberFormat="1" applyFont="1" applyBorder="1" applyAlignment="1">
      <alignment horizontal="center" vertical="center"/>
    </xf>
    <xf numFmtId="14" fontId="52" fillId="0" borderId="38" xfId="0" applyNumberFormat="1" applyFont="1" applyBorder="1" applyAlignment="1">
      <alignment horizontal="center" vertical="center" wrapText="1"/>
    </xf>
    <xf numFmtId="172" fontId="50" fillId="0" borderId="49" xfId="0" applyNumberFormat="1" applyFont="1" applyBorder="1" applyAlignment="1">
      <alignment horizontal="center" vertical="center"/>
    </xf>
    <xf numFmtId="0" fontId="50" fillId="6" borderId="39" xfId="0" applyFont="1" applyFill="1" applyBorder="1" applyAlignment="1">
      <alignment horizontal="center" vertical="center"/>
    </xf>
    <xf numFmtId="0" fontId="50" fillId="6" borderId="2" xfId="0" applyFont="1" applyFill="1" applyBorder="1" applyAlignment="1">
      <alignment horizontal="center" vertical="center"/>
    </xf>
    <xf numFmtId="0" fontId="50" fillId="6" borderId="65" xfId="0" applyFont="1" applyFill="1" applyBorder="1" applyAlignment="1">
      <alignment horizontal="center" vertical="center"/>
    </xf>
    <xf numFmtId="0" fontId="50" fillId="6" borderId="49" xfId="0" applyFont="1" applyFill="1" applyBorder="1" applyAlignment="1">
      <alignment horizontal="center" vertical="center"/>
    </xf>
    <xf numFmtId="0" fontId="50" fillId="6" borderId="66" xfId="0" applyFont="1" applyFill="1" applyBorder="1" applyAlignment="1">
      <alignment horizontal="center" vertical="center"/>
    </xf>
    <xf numFmtId="0" fontId="50" fillId="6" borderId="49" xfId="0" applyFont="1" applyFill="1" applyBorder="1" applyAlignment="1">
      <alignment horizontal="center" vertical="center" wrapText="1"/>
    </xf>
    <xf numFmtId="176" fontId="52" fillId="0" borderId="38" xfId="0" applyNumberFormat="1" applyFont="1" applyBorder="1" applyAlignment="1">
      <alignment horizontal="center" vertical="center" wrapText="1"/>
    </xf>
    <xf numFmtId="176" fontId="52" fillId="0" borderId="67" xfId="0" applyNumberFormat="1" applyFont="1" applyBorder="1" applyAlignment="1">
      <alignment horizontal="center" vertical="center" wrapText="1"/>
    </xf>
    <xf numFmtId="176" fontId="52" fillId="0" borderId="43" xfId="0" applyNumberFormat="1" applyFont="1" applyBorder="1" applyAlignment="1">
      <alignment horizontal="center" vertical="center" wrapText="1"/>
    </xf>
    <xf numFmtId="176" fontId="52" fillId="0" borderId="57" xfId="0" applyNumberFormat="1" applyFont="1" applyBorder="1" applyAlignment="1">
      <alignment horizontal="center" vertical="center" wrapText="1"/>
    </xf>
    <xf numFmtId="0" fontId="50" fillId="6" borderId="2" xfId="0" applyFont="1" applyFill="1" applyBorder="1" applyAlignment="1">
      <alignment horizontal="center" vertical="center" wrapText="1"/>
    </xf>
    <xf numFmtId="168" fontId="50" fillId="0" borderId="46" xfId="0" applyNumberFormat="1" applyFont="1" applyBorder="1" applyAlignment="1">
      <alignment horizontal="center" vertical="center"/>
    </xf>
    <xf numFmtId="172" fontId="50" fillId="0" borderId="56" xfId="0" applyNumberFormat="1" applyFont="1" applyBorder="1" applyAlignment="1">
      <alignment horizontal="center" vertical="center"/>
    </xf>
    <xf numFmtId="0" fontId="50" fillId="5" borderId="41" xfId="0" applyFont="1" applyFill="1" applyBorder="1" applyAlignment="1">
      <alignment horizontal="center" vertical="center"/>
    </xf>
    <xf numFmtId="172" fontId="50" fillId="38" borderId="41" xfId="0" applyNumberFormat="1" applyFont="1" applyFill="1" applyBorder="1" applyAlignment="1">
      <alignment horizontal="center" vertical="center"/>
    </xf>
    <xf numFmtId="14" fontId="52" fillId="2" borderId="38" xfId="0" applyNumberFormat="1" applyFont="1" applyFill="1" applyBorder="1" applyAlignment="1">
      <alignment horizontal="center" vertical="center" wrapText="1"/>
    </xf>
    <xf numFmtId="0" fontId="50" fillId="5" borderId="36" xfId="0" applyFont="1" applyFill="1" applyBorder="1" applyAlignment="1">
      <alignment horizontal="center" vertical="center"/>
    </xf>
    <xf numFmtId="0" fontId="50" fillId="5" borderId="56" xfId="0" applyFont="1" applyFill="1" applyBorder="1" applyAlignment="1">
      <alignment horizontal="center" vertical="center"/>
    </xf>
    <xf numFmtId="0" fontId="50" fillId="5" borderId="2" xfId="0" applyFont="1" applyFill="1" applyBorder="1" applyAlignment="1">
      <alignment horizontal="center" vertical="center"/>
    </xf>
    <xf numFmtId="172" fontId="50" fillId="0" borderId="2" xfId="0" applyNumberFormat="1" applyFont="1" applyBorder="1" applyAlignment="1">
      <alignment horizontal="center" vertical="center"/>
    </xf>
    <xf numFmtId="0" fontId="50" fillId="5" borderId="49" xfId="0" applyFont="1" applyFill="1" applyBorder="1" applyAlignment="1">
      <alignment horizontal="center" vertical="center"/>
    </xf>
    <xf numFmtId="0" fontId="50" fillId="5" borderId="49" xfId="0" applyFont="1" applyFill="1" applyBorder="1" applyAlignment="1">
      <alignment horizontal="center" vertical="center" wrapText="1"/>
    </xf>
    <xf numFmtId="0" fontId="50" fillId="5" borderId="2" xfId="0" applyFont="1" applyFill="1" applyBorder="1" applyAlignment="1">
      <alignment horizontal="center" vertical="center" wrapText="1"/>
    </xf>
    <xf numFmtId="2" fontId="50" fillId="6" borderId="49" xfId="0" applyNumberFormat="1" applyFont="1" applyFill="1" applyBorder="1" applyAlignment="1">
      <alignment horizontal="center" vertical="center"/>
    </xf>
    <xf numFmtId="0" fontId="50" fillId="6" borderId="56" xfId="0" applyFont="1" applyFill="1" applyBorder="1" applyAlignment="1">
      <alignment horizontal="center" vertical="center"/>
    </xf>
    <xf numFmtId="168" fontId="50" fillId="6" borderId="2" xfId="0" applyNumberFormat="1" applyFont="1" applyFill="1" applyBorder="1" applyAlignment="1">
      <alignment horizontal="center" vertical="center"/>
    </xf>
    <xf numFmtId="172" fontId="50" fillId="8" borderId="41" xfId="0" applyNumberFormat="1" applyFont="1" applyFill="1" applyBorder="1" applyAlignment="1">
      <alignment horizontal="center" vertical="center"/>
    </xf>
    <xf numFmtId="0" fontId="57" fillId="5" borderId="41" xfId="0" applyFont="1" applyFill="1" applyBorder="1" applyAlignment="1">
      <alignment horizontal="center" vertical="center"/>
    </xf>
    <xf numFmtId="9" fontId="50" fillId="0" borderId="56" xfId="0" applyNumberFormat="1" applyFont="1" applyBorder="1" applyAlignment="1">
      <alignment horizontal="center" vertical="center"/>
    </xf>
    <xf numFmtId="176" fontId="52" fillId="2" borderId="43" xfId="0" applyNumberFormat="1" applyFont="1" applyFill="1" applyBorder="1" applyAlignment="1">
      <alignment horizontal="center" vertical="center" wrapText="1"/>
    </xf>
    <xf numFmtId="0" fontId="57" fillId="5" borderId="56" xfId="0" applyFont="1" applyFill="1" applyBorder="1" applyAlignment="1">
      <alignment horizontal="center" vertical="center"/>
    </xf>
    <xf numFmtId="9" fontId="50" fillId="0" borderId="46" xfId="0" applyNumberFormat="1" applyFont="1" applyBorder="1" applyAlignment="1">
      <alignment horizontal="center" vertical="center"/>
    </xf>
    <xf numFmtId="0" fontId="57" fillId="5" borderId="10" xfId="0" applyFont="1" applyFill="1" applyBorder="1" applyAlignment="1">
      <alignment horizontal="center" vertical="center"/>
    </xf>
    <xf numFmtId="0" fontId="57" fillId="5" borderId="11" xfId="0" applyFont="1" applyFill="1" applyBorder="1" applyAlignment="1">
      <alignment horizontal="center" vertical="center"/>
    </xf>
    <xf numFmtId="0" fontId="50" fillId="5" borderId="11" xfId="0" applyFont="1" applyFill="1" applyBorder="1" applyAlignment="1">
      <alignment horizontal="center" vertical="center"/>
    </xf>
    <xf numFmtId="168" fontId="50" fillId="5" borderId="11" xfId="0" applyNumberFormat="1" applyFont="1" applyFill="1" applyBorder="1" applyAlignment="1">
      <alignment horizontal="center" vertical="center"/>
    </xf>
    <xf numFmtId="168" fontId="50" fillId="0" borderId="11" xfId="0" applyNumberFormat="1" applyFont="1" applyBorder="1" applyAlignment="1">
      <alignment horizontal="center" vertical="center"/>
    </xf>
    <xf numFmtId="0" fontId="57" fillId="5" borderId="10" xfId="0" applyFont="1" applyFill="1" applyBorder="1" applyAlignment="1">
      <alignment horizontal="center" vertical="center" wrapText="1"/>
    </xf>
    <xf numFmtId="176" fontId="52" fillId="0" borderId="12" xfId="0" applyNumberFormat="1" applyFont="1" applyBorder="1" applyAlignment="1">
      <alignment horizontal="center" vertical="center" wrapText="1"/>
    </xf>
    <xf numFmtId="9" fontId="50" fillId="0" borderId="41" xfId="0" applyNumberFormat="1" applyFont="1" applyBorder="1" applyAlignment="1">
      <alignment horizontal="center" vertical="center"/>
    </xf>
    <xf numFmtId="0" fontId="57" fillId="6" borderId="41" xfId="0" applyFont="1" applyFill="1" applyBorder="1" applyAlignment="1">
      <alignment horizontal="center" vertical="center"/>
    </xf>
    <xf numFmtId="0" fontId="57" fillId="6" borderId="56" xfId="0" applyFont="1" applyFill="1" applyBorder="1" applyAlignment="1">
      <alignment horizontal="center" vertical="center"/>
    </xf>
    <xf numFmtId="0" fontId="57" fillId="6" borderId="10" xfId="0" applyFont="1" applyFill="1" applyBorder="1" applyAlignment="1">
      <alignment horizontal="center" vertical="center"/>
    </xf>
    <xf numFmtId="0" fontId="57" fillId="6" borderId="11" xfId="0" applyFont="1" applyFill="1" applyBorder="1" applyAlignment="1">
      <alignment horizontal="center" vertical="center"/>
    </xf>
    <xf numFmtId="0" fontId="50" fillId="6" borderId="11" xfId="0" applyFont="1" applyFill="1" applyBorder="1" applyAlignment="1">
      <alignment horizontal="center" vertical="center"/>
    </xf>
    <xf numFmtId="168" fontId="50" fillId="6" borderId="11" xfId="0" applyNumberFormat="1" applyFont="1" applyFill="1" applyBorder="1" applyAlignment="1">
      <alignment horizontal="center" vertical="center"/>
    </xf>
    <xf numFmtId="9" fontId="50" fillId="0" borderId="11" xfId="0" applyNumberFormat="1" applyFont="1" applyBorder="1" applyAlignment="1">
      <alignment horizontal="center" vertical="center"/>
    </xf>
    <xf numFmtId="0" fontId="57" fillId="6" borderId="10" xfId="0" applyFont="1" applyFill="1" applyBorder="1" applyAlignment="1">
      <alignment horizontal="center" vertical="center" wrapText="1"/>
    </xf>
    <xf numFmtId="168" fontId="57" fillId="0" borderId="41" xfId="0" applyNumberFormat="1" applyFont="1" applyBorder="1" applyAlignment="1">
      <alignment horizontal="center" vertical="center"/>
    </xf>
    <xf numFmtId="168" fontId="57" fillId="0" borderId="56" xfId="0" applyNumberFormat="1" applyFont="1" applyBorder="1" applyAlignment="1">
      <alignment horizontal="center" vertical="center"/>
    </xf>
    <xf numFmtId="9" fontId="50" fillId="38" borderId="41" xfId="0" applyNumberFormat="1" applyFont="1" applyFill="1" applyBorder="1" applyAlignment="1">
      <alignment horizontal="center" vertical="center"/>
    </xf>
    <xf numFmtId="0" fontId="52" fillId="35" borderId="46" xfId="0" applyFont="1" applyFill="1" applyBorder="1" applyAlignment="1">
      <alignment horizontal="center" vertical="center"/>
    </xf>
    <xf numFmtId="168" fontId="52" fillId="35" borderId="46" xfId="0" applyNumberFormat="1" applyFont="1" applyFill="1" applyBorder="1" applyAlignment="1">
      <alignment horizontal="center" vertical="center"/>
    </xf>
    <xf numFmtId="175" fontId="52" fillId="35" borderId="46" xfId="0" applyNumberFormat="1" applyFont="1" applyFill="1" applyBorder="1" applyAlignment="1">
      <alignment horizontal="center" vertical="center"/>
    </xf>
    <xf numFmtId="176" fontId="50" fillId="35" borderId="57" xfId="0" applyNumberFormat="1" applyFont="1" applyFill="1" applyBorder="1" applyAlignment="1">
      <alignment horizontal="center" vertical="center"/>
    </xf>
    <xf numFmtId="168" fontId="58" fillId="35" borderId="46" xfId="0" applyNumberFormat="1" applyFont="1" applyFill="1" applyBorder="1" applyAlignment="1">
      <alignment horizontal="center" vertical="center"/>
    </xf>
    <xf numFmtId="172" fontId="58" fillId="35" borderId="46" xfId="0" applyNumberFormat="1" applyFont="1" applyFill="1" applyBorder="1" applyAlignment="1">
      <alignment horizontal="center" vertical="center"/>
    </xf>
    <xf numFmtId="176" fontId="58" fillId="35" borderId="57" xfId="0" applyNumberFormat="1" applyFont="1" applyFill="1" applyBorder="1" applyAlignment="1">
      <alignment horizontal="center" vertical="center"/>
    </xf>
    <xf numFmtId="0" fontId="50" fillId="6" borderId="41" xfId="0" applyFont="1" applyFill="1" applyBorder="1" applyAlignment="1">
      <alignment vertical="center" wrapText="1"/>
    </xf>
    <xf numFmtId="0" fontId="50" fillId="6" borderId="2" xfId="0" applyFont="1" applyFill="1" applyBorder="1" applyAlignment="1">
      <alignment vertical="center" wrapText="1"/>
    </xf>
    <xf numFmtId="9" fontId="50" fillId="0" borderId="2" xfId="0" applyNumberFormat="1" applyFont="1" applyBorder="1" applyAlignment="1">
      <alignment horizontal="center" vertical="center"/>
    </xf>
    <xf numFmtId="0" fontId="50" fillId="6" borderId="49" xfId="0" applyFont="1" applyFill="1" applyBorder="1" applyAlignment="1">
      <alignment vertical="center" wrapText="1"/>
    </xf>
    <xf numFmtId="9" fontId="50" fillId="0" borderId="49" xfId="0" applyNumberFormat="1" applyFont="1" applyBorder="1" applyAlignment="1">
      <alignment horizontal="center" vertical="center"/>
    </xf>
    <xf numFmtId="0" fontId="50" fillId="6" borderId="56" xfId="0" applyFont="1" applyFill="1" applyBorder="1" applyAlignment="1">
      <alignment vertical="center"/>
    </xf>
    <xf numFmtId="0" fontId="50" fillId="6" borderId="46" xfId="0" applyFont="1" applyFill="1" applyBorder="1" applyAlignment="1">
      <alignment horizontal="center" vertical="center"/>
    </xf>
    <xf numFmtId="168" fontId="50" fillId="6" borderId="46" xfId="0" applyNumberFormat="1" applyFont="1" applyFill="1" applyBorder="1" applyAlignment="1">
      <alignment horizontal="center" vertical="center"/>
    </xf>
    <xf numFmtId="0" fontId="50" fillId="5" borderId="41" xfId="0" applyFont="1" applyFill="1" applyBorder="1" applyAlignment="1">
      <alignment vertical="center" wrapText="1"/>
    </xf>
    <xf numFmtId="0" fontId="50" fillId="5" borderId="2" xfId="0" applyFont="1" applyFill="1" applyBorder="1" applyAlignment="1">
      <alignment vertical="center" wrapText="1"/>
    </xf>
    <xf numFmtId="0" fontId="50" fillId="5" borderId="49" xfId="0" applyFont="1" applyFill="1" applyBorder="1" applyAlignment="1">
      <alignment vertical="center" wrapText="1"/>
    </xf>
    <xf numFmtId="168" fontId="53" fillId="0" borderId="49" xfId="0" applyNumberFormat="1" applyFont="1" applyBorder="1" applyAlignment="1">
      <alignment horizontal="center" vertical="center"/>
    </xf>
    <xf numFmtId="0" fontId="50" fillId="5" borderId="56" xfId="0" applyFont="1" applyFill="1" applyBorder="1" applyAlignment="1">
      <alignment vertical="center"/>
    </xf>
    <xf numFmtId="0" fontId="50" fillId="6" borderId="49" xfId="0" applyFont="1" applyFill="1" applyBorder="1" applyAlignment="1">
      <alignment vertical="center"/>
    </xf>
    <xf numFmtId="0" fontId="58" fillId="35" borderId="56" xfId="0" applyFont="1" applyFill="1" applyBorder="1" applyAlignment="1">
      <alignment horizontal="center" vertical="center"/>
    </xf>
    <xf numFmtId="168" fontId="58" fillId="35" borderId="56" xfId="0" applyNumberFormat="1" applyFont="1" applyFill="1" applyBorder="1" applyAlignment="1">
      <alignment horizontal="center" vertical="center"/>
    </xf>
    <xf numFmtId="175" fontId="58" fillId="35" borderId="56" xfId="0" applyNumberFormat="1" applyFont="1" applyFill="1" applyBorder="1" applyAlignment="1">
      <alignment horizontal="center" vertical="center"/>
    </xf>
    <xf numFmtId="176" fontId="58" fillId="35" borderId="53" xfId="0" applyNumberFormat="1" applyFont="1" applyFill="1" applyBorder="1" applyAlignment="1">
      <alignment horizontal="center" vertical="center"/>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166" fontId="1" fillId="35" borderId="12" xfId="0" applyNumberFormat="1" applyFont="1" applyFill="1" applyBorder="1" applyAlignment="1">
      <alignment horizontal="center" vertical="center" wrapText="1"/>
    </xf>
    <xf numFmtId="168" fontId="1" fillId="35" borderId="10" xfId="0" applyNumberFormat="1" applyFont="1" applyFill="1" applyBorder="1" applyAlignment="1">
      <alignment horizontal="center" vertical="center" wrapText="1"/>
    </xf>
    <xf numFmtId="0" fontId="1" fillId="35" borderId="40" xfId="0" applyFont="1" applyFill="1" applyBorder="1" applyAlignment="1">
      <alignment horizontal="center" vertical="center" wrapText="1"/>
    </xf>
    <xf numFmtId="166" fontId="1" fillId="35" borderId="40" xfId="0" applyNumberFormat="1" applyFont="1" applyFill="1" applyBorder="1" applyAlignment="1">
      <alignment horizontal="center" vertical="center" wrapText="1"/>
    </xf>
    <xf numFmtId="9" fontId="1" fillId="35" borderId="40" xfId="3" applyFont="1" applyFill="1" applyBorder="1" applyAlignment="1">
      <alignment horizontal="center" vertical="center" wrapText="1"/>
    </xf>
    <xf numFmtId="0" fontId="8" fillId="35" borderId="12" xfId="0" applyFont="1" applyFill="1" applyBorder="1" applyAlignment="1">
      <alignment horizontal="center" vertical="center" wrapText="1"/>
    </xf>
    <xf numFmtId="0" fontId="6" fillId="6" borderId="42" xfId="0" applyFont="1" applyFill="1" applyBorder="1" applyAlignment="1">
      <alignment horizontal="center" vertical="center"/>
    </xf>
    <xf numFmtId="166" fontId="9" fillId="6" borderId="43" xfId="0" applyNumberFormat="1" applyFont="1" applyFill="1" applyBorder="1" applyAlignment="1">
      <alignment horizontal="center" vertical="center"/>
    </xf>
    <xf numFmtId="168" fontId="0" fillId="0" borderId="50" xfId="0" applyNumberFormat="1" applyBorder="1" applyAlignment="1">
      <alignment horizontal="center" vertical="center"/>
    </xf>
    <xf numFmtId="168" fontId="0" fillId="0" borderId="41" xfId="0" applyNumberFormat="1" applyBorder="1" applyAlignment="1">
      <alignment horizontal="center" vertical="center"/>
    </xf>
    <xf numFmtId="2" fontId="6" fillId="0" borderId="41" xfId="2" applyNumberFormat="1" applyFont="1" applyFill="1" applyBorder="1" applyAlignment="1">
      <alignment horizontal="center" vertical="center"/>
    </xf>
    <xf numFmtId="9" fontId="0" fillId="0" borderId="41" xfId="3" applyFont="1" applyFill="1" applyBorder="1" applyAlignment="1">
      <alignment horizontal="center" vertical="center"/>
    </xf>
    <xf numFmtId="14" fontId="8" fillId="0" borderId="38" xfId="2" applyNumberFormat="1" applyFont="1" applyFill="1" applyBorder="1" applyAlignment="1">
      <alignment horizontal="center" vertical="center" wrapText="1"/>
    </xf>
    <xf numFmtId="0" fontId="6" fillId="6" borderId="2" xfId="0" applyFont="1" applyFill="1" applyBorder="1" applyAlignment="1">
      <alignment horizontal="center" vertical="center"/>
    </xf>
    <xf numFmtId="166" fontId="9" fillId="6" borderId="47" xfId="0" applyNumberFormat="1" applyFont="1" applyFill="1" applyBorder="1" applyAlignment="1">
      <alignment horizontal="center" vertical="center"/>
    </xf>
    <xf numFmtId="168" fontId="0" fillId="0" borderId="34" xfId="0" applyNumberFormat="1" applyBorder="1" applyAlignment="1">
      <alignment horizontal="center" vertical="center"/>
    </xf>
    <xf numFmtId="168" fontId="0" fillId="0" borderId="49" xfId="0" applyNumberFormat="1" applyBorder="1" applyAlignment="1">
      <alignment horizontal="center" vertical="center"/>
    </xf>
    <xf numFmtId="2" fontId="6" fillId="0" borderId="2" xfId="2" applyNumberFormat="1" applyFont="1" applyFill="1" applyBorder="1" applyAlignment="1">
      <alignment horizontal="center" vertical="center"/>
    </xf>
    <xf numFmtId="1" fontId="6" fillId="0" borderId="2" xfId="0" applyNumberFormat="1" applyFont="1" applyBorder="1" applyAlignment="1">
      <alignment horizontal="center" vertical="center"/>
    </xf>
    <xf numFmtId="9" fontId="0" fillId="0" borderId="49" xfId="3" applyFont="1" applyFill="1" applyBorder="1" applyAlignment="1">
      <alignment horizontal="center" vertical="center"/>
    </xf>
    <xf numFmtId="168" fontId="5" fillId="0" borderId="34" xfId="2" applyNumberFormat="1" applyFont="1" applyFill="1" applyBorder="1" applyAlignment="1">
      <alignment horizontal="center" vertical="center"/>
    </xf>
    <xf numFmtId="168" fontId="5" fillId="0" borderId="49" xfId="2" applyNumberFormat="1" applyFont="1" applyFill="1" applyBorder="1" applyAlignment="1">
      <alignment horizontal="center" vertical="center"/>
    </xf>
    <xf numFmtId="9" fontId="0" fillId="36" borderId="49" xfId="3" applyFont="1" applyFill="1" applyBorder="1" applyAlignment="1">
      <alignment horizontal="center" vertical="center"/>
    </xf>
    <xf numFmtId="0" fontId="0" fillId="6" borderId="34" xfId="0" applyFill="1" applyBorder="1" applyAlignment="1">
      <alignment horizontal="center" vertical="center" wrapText="1"/>
    </xf>
    <xf numFmtId="166" fontId="5" fillId="6" borderId="47" xfId="2" applyNumberFormat="1" applyFont="1" applyFill="1" applyBorder="1" applyAlignment="1">
      <alignment horizontal="center" vertical="center"/>
    </xf>
    <xf numFmtId="0" fontId="6" fillId="6" borderId="34" xfId="0" applyFont="1" applyFill="1" applyBorder="1" applyAlignment="1">
      <alignment horizontal="center" vertical="center" wrapText="1"/>
    </xf>
    <xf numFmtId="166" fontId="6" fillId="6" borderId="47" xfId="2" applyNumberFormat="1" applyFont="1" applyFill="1" applyBorder="1" applyAlignment="1">
      <alignment horizontal="center" vertical="center"/>
    </xf>
    <xf numFmtId="168" fontId="6" fillId="0" borderId="49" xfId="2" applyNumberFormat="1" applyFont="1" applyFill="1" applyBorder="1" applyAlignment="1">
      <alignment horizontal="center" vertical="center"/>
    </xf>
    <xf numFmtId="0" fontId="0" fillId="6" borderId="33" xfId="0" applyFill="1" applyBorder="1" applyAlignment="1">
      <alignment horizontal="center" vertical="center" wrapText="1"/>
    </xf>
    <xf numFmtId="2" fontId="6" fillId="0" borderId="49" xfId="2" applyNumberFormat="1" applyFont="1" applyFill="1" applyBorder="1" applyAlignment="1">
      <alignment horizontal="center" vertical="center"/>
    </xf>
    <xf numFmtId="1" fontId="6" fillId="0" borderId="49" xfId="0" applyNumberFormat="1" applyFont="1" applyBorder="1" applyAlignment="1">
      <alignment horizontal="center" vertical="center"/>
    </xf>
    <xf numFmtId="14" fontId="8" fillId="0" borderId="47" xfId="2" applyNumberFormat="1" applyFont="1" applyFill="1" applyBorder="1" applyAlignment="1">
      <alignment horizontal="center" vertical="center" wrapText="1"/>
    </xf>
    <xf numFmtId="0" fontId="0" fillId="6" borderId="46" xfId="0" applyFill="1" applyBorder="1" applyAlignment="1">
      <alignment horizontal="center" vertical="center"/>
    </xf>
    <xf numFmtId="0" fontId="6" fillId="6" borderId="56" xfId="0" applyFont="1" applyFill="1" applyBorder="1" applyAlignment="1">
      <alignment horizontal="center" vertical="center"/>
    </xf>
    <xf numFmtId="166" fontId="5" fillId="6" borderId="57" xfId="2" applyNumberFormat="1" applyFont="1" applyFill="1" applyBorder="1" applyAlignment="1">
      <alignment horizontal="center" vertical="center"/>
    </xf>
    <xf numFmtId="168" fontId="5" fillId="0" borderId="55" xfId="2" applyNumberFormat="1" applyFont="1" applyFill="1" applyBorder="1" applyAlignment="1">
      <alignment horizontal="center" vertical="center"/>
    </xf>
    <xf numFmtId="168" fontId="5" fillId="0" borderId="56" xfId="2" applyNumberFormat="1" applyFont="1" applyFill="1" applyBorder="1" applyAlignment="1">
      <alignment horizontal="center" vertical="center"/>
    </xf>
    <xf numFmtId="2" fontId="6" fillId="0" borderId="56" xfId="2" applyNumberFormat="1" applyFont="1" applyFill="1" applyBorder="1" applyAlignment="1">
      <alignment horizontal="center" vertical="center"/>
    </xf>
    <xf numFmtId="1" fontId="6" fillId="0" borderId="56" xfId="0" applyNumberFormat="1" applyFont="1" applyBorder="1" applyAlignment="1">
      <alignment horizontal="center" vertical="center"/>
    </xf>
    <xf numFmtId="9" fontId="0" fillId="0" borderId="56" xfId="3" applyFont="1" applyFill="1" applyBorder="1" applyAlignment="1">
      <alignment horizontal="center" vertical="center"/>
    </xf>
    <xf numFmtId="14" fontId="8" fillId="0" borderId="53" xfId="0" applyNumberFormat="1" applyFont="1" applyBorder="1" applyAlignment="1">
      <alignment horizontal="center" vertical="center"/>
    </xf>
    <xf numFmtId="0" fontId="0" fillId="5" borderId="42" xfId="0" applyFill="1" applyBorder="1" applyAlignment="1">
      <alignment horizontal="center" vertical="center"/>
    </xf>
    <xf numFmtId="0" fontId="0" fillId="5" borderId="41" xfId="2" applyNumberFormat="1" applyFont="1" applyFill="1" applyBorder="1" applyAlignment="1">
      <alignment horizontal="center" vertical="center"/>
    </xf>
    <xf numFmtId="166" fontId="5" fillId="5" borderId="43" xfId="2" applyNumberFormat="1" applyFont="1" applyFill="1" applyBorder="1" applyAlignment="1">
      <alignment horizontal="center" vertical="center"/>
    </xf>
    <xf numFmtId="168" fontId="5" fillId="0" borderId="41" xfId="2" applyNumberFormat="1" applyFont="1" applyFill="1" applyBorder="1" applyAlignment="1">
      <alignment horizontal="center" vertical="center"/>
    </xf>
    <xf numFmtId="0" fontId="0" fillId="5" borderId="49" xfId="2" applyNumberFormat="1" applyFont="1" applyFill="1" applyBorder="1" applyAlignment="1">
      <alignment horizontal="center" vertical="center"/>
    </xf>
    <xf numFmtId="166" fontId="5" fillId="5" borderId="47" xfId="2" applyNumberFormat="1" applyFont="1" applyFill="1" applyBorder="1" applyAlignment="1">
      <alignment horizontal="center" vertical="center"/>
    </xf>
    <xf numFmtId="1" fontId="0" fillId="0" borderId="49" xfId="0" applyNumberFormat="1" applyBorder="1" applyAlignment="1">
      <alignment horizontal="center" vertical="center"/>
    </xf>
    <xf numFmtId="166" fontId="9" fillId="5" borderId="47" xfId="0" applyNumberFormat="1" applyFont="1" applyFill="1" applyBorder="1" applyAlignment="1">
      <alignment horizontal="center" vertical="center"/>
    </xf>
    <xf numFmtId="0" fontId="0" fillId="5" borderId="34" xfId="0" applyFill="1" applyBorder="1" applyAlignment="1">
      <alignment horizontal="center" vertical="center" wrapText="1"/>
    </xf>
    <xf numFmtId="168" fontId="0" fillId="0" borderId="21" xfId="0" applyNumberFormat="1" applyBorder="1" applyAlignment="1">
      <alignment horizontal="center" vertical="center"/>
    </xf>
    <xf numFmtId="0" fontId="0" fillId="5" borderId="33" xfId="0" applyFill="1" applyBorder="1" applyAlignment="1">
      <alignment horizontal="center" vertical="center" wrapText="1"/>
    </xf>
    <xf numFmtId="0" fontId="0" fillId="5" borderId="70" xfId="0" applyFill="1" applyBorder="1" applyAlignment="1">
      <alignment horizontal="center" vertical="center"/>
    </xf>
    <xf numFmtId="0" fontId="0" fillId="5" borderId="70" xfId="2" applyNumberFormat="1" applyFont="1" applyFill="1" applyBorder="1" applyAlignment="1">
      <alignment horizontal="center" vertical="center"/>
    </xf>
    <xf numFmtId="166" fontId="5" fillId="5" borderId="71" xfId="2" applyNumberFormat="1" applyFont="1" applyFill="1" applyBorder="1" applyAlignment="1">
      <alignment horizontal="center" vertical="center"/>
    </xf>
    <xf numFmtId="168" fontId="5" fillId="0" borderId="70" xfId="2" applyNumberFormat="1" applyFont="1" applyFill="1" applyBorder="1" applyAlignment="1">
      <alignment horizontal="center" vertical="center"/>
    </xf>
    <xf numFmtId="2" fontId="6" fillId="0" borderId="70" xfId="2" applyNumberFormat="1" applyFont="1" applyFill="1" applyBorder="1" applyAlignment="1">
      <alignment horizontal="center" vertical="center"/>
    </xf>
    <xf numFmtId="1" fontId="0" fillId="0" borderId="70" xfId="0" applyNumberFormat="1" applyBorder="1" applyAlignment="1">
      <alignment horizontal="center" vertical="center"/>
    </xf>
    <xf numFmtId="9" fontId="0" fillId="0" borderId="70" xfId="3" applyFont="1" applyFill="1" applyBorder="1" applyAlignment="1">
      <alignment horizontal="center" vertical="center"/>
    </xf>
    <xf numFmtId="14" fontId="8" fillId="0" borderId="67" xfId="2" applyNumberFormat="1" applyFont="1" applyFill="1" applyBorder="1" applyAlignment="1">
      <alignment horizontal="center" vertical="center" wrapText="1"/>
    </xf>
    <xf numFmtId="0" fontId="0" fillId="6" borderId="42" xfId="0" applyFill="1" applyBorder="1" applyAlignment="1">
      <alignment horizontal="center" vertical="center"/>
    </xf>
    <xf numFmtId="0" fontId="0" fillId="6" borderId="41" xfId="0" applyFill="1" applyBorder="1" applyAlignment="1">
      <alignment horizontal="center" vertical="center"/>
    </xf>
    <xf numFmtId="166" fontId="5" fillId="6" borderId="43" xfId="2" applyNumberFormat="1" applyFont="1" applyFill="1" applyBorder="1" applyAlignment="1">
      <alignment horizontal="center" vertical="center"/>
    </xf>
    <xf numFmtId="168" fontId="0" fillId="0" borderId="5" xfId="0" applyNumberFormat="1" applyBorder="1" applyAlignment="1">
      <alignment horizontal="center" vertical="center"/>
    </xf>
    <xf numFmtId="14" fontId="8" fillId="0" borderId="43" xfId="2" applyNumberFormat="1" applyFont="1" applyFill="1" applyBorder="1" applyAlignment="1">
      <alignment horizontal="center" vertical="center" wrapText="1"/>
    </xf>
    <xf numFmtId="168" fontId="6" fillId="0" borderId="34" xfId="2" applyNumberFormat="1" applyFont="1" applyFill="1" applyBorder="1" applyAlignment="1">
      <alignment horizontal="center" vertical="center"/>
    </xf>
    <xf numFmtId="168" fontId="6" fillId="0" borderId="48" xfId="2" applyNumberFormat="1" applyFont="1" applyFill="1" applyBorder="1" applyAlignment="1">
      <alignment horizontal="center" vertical="center"/>
    </xf>
    <xf numFmtId="166" fontId="5" fillId="6" borderId="53" xfId="2" applyNumberFormat="1" applyFont="1" applyFill="1" applyBorder="1" applyAlignment="1">
      <alignment horizontal="center" vertical="center"/>
    </xf>
    <xf numFmtId="2" fontId="6" fillId="0" borderId="46" xfId="2" applyNumberFormat="1" applyFont="1" applyFill="1" applyBorder="1" applyAlignment="1">
      <alignment horizontal="center" vertical="center"/>
    </xf>
    <xf numFmtId="1" fontId="0" fillId="0" borderId="56" xfId="0" applyNumberFormat="1" applyBorder="1" applyAlignment="1">
      <alignment horizontal="center" vertical="center"/>
    </xf>
    <xf numFmtId="171" fontId="1" fillId="35" borderId="11" xfId="2" applyNumberFormat="1" applyFont="1" applyFill="1" applyBorder="1" applyAlignment="1">
      <alignment horizontal="center" vertical="center"/>
    </xf>
    <xf numFmtId="0" fontId="8" fillId="35" borderId="12" xfId="2" applyNumberFormat="1" applyFont="1" applyFill="1" applyBorder="1" applyAlignment="1">
      <alignment horizontal="center" vertical="center"/>
    </xf>
    <xf numFmtId="3" fontId="1" fillId="39" borderId="0" xfId="2" applyNumberFormat="1" applyFont="1" applyFill="1" applyBorder="1" applyAlignment="1">
      <alignment horizontal="center" vertical="center"/>
    </xf>
    <xf numFmtId="166" fontId="1" fillId="35" borderId="11" xfId="0" applyNumberFormat="1" applyFont="1" applyFill="1" applyBorder="1" applyAlignment="1">
      <alignment horizontal="center" vertical="center" wrapText="1"/>
    </xf>
    <xf numFmtId="168" fontId="1" fillId="35" borderId="11" xfId="0" applyNumberFormat="1" applyFont="1" applyFill="1" applyBorder="1" applyAlignment="1">
      <alignment horizontal="center" vertical="center" wrapText="1"/>
    </xf>
    <xf numFmtId="9" fontId="1" fillId="35" borderId="11" xfId="3" applyFont="1" applyFill="1" applyBorder="1" applyAlignment="1">
      <alignment horizontal="center" vertical="center" wrapText="1"/>
    </xf>
    <xf numFmtId="166" fontId="6" fillId="6" borderId="43" xfId="2" applyNumberFormat="1" applyFont="1" applyFill="1" applyBorder="1" applyAlignment="1">
      <alignment horizontal="center" vertical="center"/>
    </xf>
    <xf numFmtId="168" fontId="36" fillId="0" borderId="1" xfId="0" applyNumberFormat="1" applyFont="1" applyBorder="1" applyAlignment="1">
      <alignment horizontal="center" vertical="center"/>
    </xf>
    <xf numFmtId="168" fontId="0" fillId="0" borderId="2" xfId="0" applyNumberFormat="1" applyBorder="1" applyAlignment="1">
      <alignment horizontal="center" vertical="center"/>
    </xf>
    <xf numFmtId="166" fontId="6" fillId="0" borderId="2" xfId="2" applyNumberFormat="1" applyFont="1" applyFill="1" applyBorder="1" applyAlignment="1">
      <alignment horizontal="center" vertical="center"/>
    </xf>
    <xf numFmtId="9" fontId="6" fillId="0" borderId="2" xfId="3" applyFont="1" applyFill="1" applyBorder="1" applyAlignment="1">
      <alignment horizontal="center" vertical="center"/>
    </xf>
    <xf numFmtId="9" fontId="6" fillId="0" borderId="49" xfId="3" applyFont="1" applyFill="1" applyBorder="1" applyAlignment="1">
      <alignment horizontal="center" vertical="center"/>
    </xf>
    <xf numFmtId="14" fontId="8" fillId="2" borderId="38" xfId="2" applyNumberFormat="1" applyFont="1" applyFill="1" applyBorder="1" applyAlignment="1">
      <alignment horizontal="center" vertical="center" wrapText="1"/>
    </xf>
    <xf numFmtId="168" fontId="5" fillId="0" borderId="48" xfId="2" applyNumberFormat="1" applyFont="1" applyFill="1" applyBorder="1" applyAlignment="1">
      <alignment horizontal="center" vertical="center"/>
    </xf>
    <xf numFmtId="0" fontId="0" fillId="6" borderId="70" xfId="0" applyFill="1" applyBorder="1" applyAlignment="1">
      <alignment horizontal="center" vertical="center"/>
    </xf>
    <xf numFmtId="0" fontId="0" fillId="6" borderId="49" xfId="2" applyNumberFormat="1" applyFont="1" applyFill="1" applyBorder="1" applyAlignment="1">
      <alignment horizontal="center" vertical="center"/>
    </xf>
    <xf numFmtId="166" fontId="0" fillId="6" borderId="47" xfId="2" applyNumberFormat="1" applyFont="1" applyFill="1" applyBorder="1" applyAlignment="1">
      <alignment horizontal="center" vertical="center"/>
    </xf>
    <xf numFmtId="2" fontId="0" fillId="0" borderId="49" xfId="2" applyNumberFormat="1" applyFont="1" applyFill="1" applyBorder="1" applyAlignment="1">
      <alignment horizontal="center" vertical="center"/>
    </xf>
    <xf numFmtId="166" fontId="6" fillId="5" borderId="47" xfId="2" applyNumberFormat="1" applyFont="1" applyFill="1" applyBorder="1" applyAlignment="1">
      <alignment horizontal="center" vertical="center"/>
    </xf>
    <xf numFmtId="9" fontId="6" fillId="36" borderId="49" xfId="3" applyFont="1" applyFill="1" applyBorder="1" applyAlignment="1">
      <alignment horizontal="center" vertical="center"/>
    </xf>
    <xf numFmtId="0" fontId="0" fillId="0" borderId="50" xfId="0" applyBorder="1" applyAlignment="1">
      <alignment horizontal="center" vertical="center"/>
    </xf>
    <xf numFmtId="168" fontId="0" fillId="0" borderId="51" xfId="0" applyNumberFormat="1" applyBorder="1" applyAlignment="1">
      <alignment horizontal="center" vertical="center"/>
    </xf>
    <xf numFmtId="0" fontId="0" fillId="0" borderId="49" xfId="0" applyBorder="1" applyAlignment="1">
      <alignment horizontal="center" vertical="center"/>
    </xf>
    <xf numFmtId="168" fontId="0" fillId="0" borderId="0" xfId="0" applyNumberFormat="1" applyAlignment="1">
      <alignment horizontal="center" vertical="center"/>
    </xf>
    <xf numFmtId="0" fontId="6" fillId="5" borderId="70" xfId="0" applyFont="1" applyFill="1" applyBorder="1" applyAlignment="1">
      <alignment horizontal="center" vertical="center"/>
    </xf>
    <xf numFmtId="168" fontId="36" fillId="0" borderId="48" xfId="0" applyNumberFormat="1" applyFont="1" applyBorder="1" applyAlignment="1">
      <alignment horizontal="center" vertical="center"/>
    </xf>
    <xf numFmtId="0" fontId="0" fillId="40" borderId="50" xfId="0" applyFill="1" applyBorder="1" applyAlignment="1">
      <alignment horizontal="center" vertical="center"/>
    </xf>
    <xf numFmtId="2" fontId="0" fillId="0" borderId="70" xfId="2" applyNumberFormat="1" applyFont="1" applyFill="1" applyBorder="1" applyAlignment="1">
      <alignment horizontal="center" vertical="center"/>
    </xf>
    <xf numFmtId="9" fontId="0" fillId="36" borderId="70" xfId="3" applyFont="1" applyFill="1" applyBorder="1" applyAlignment="1">
      <alignment horizontal="center" vertical="center"/>
    </xf>
    <xf numFmtId="0" fontId="1" fillId="35" borderId="11" xfId="2" applyNumberFormat="1" applyFont="1" applyFill="1" applyBorder="1" applyAlignment="1">
      <alignment horizontal="center" vertical="center"/>
    </xf>
    <xf numFmtId="0" fontId="6" fillId="35" borderId="12" xfId="2" applyNumberFormat="1" applyFont="1" applyFill="1" applyBorder="1" applyAlignment="1">
      <alignment horizontal="center" vertical="center"/>
    </xf>
    <xf numFmtId="168" fontId="1" fillId="35" borderId="20" xfId="0" applyNumberFormat="1" applyFont="1" applyFill="1" applyBorder="1" applyAlignment="1">
      <alignment horizontal="center" vertical="center" wrapText="1"/>
    </xf>
    <xf numFmtId="168" fontId="0" fillId="0" borderId="41" xfId="2" applyNumberFormat="1" applyFont="1" applyFill="1" applyBorder="1" applyAlignment="1">
      <alignment horizontal="center" vertical="center"/>
    </xf>
    <xf numFmtId="9" fontId="6" fillId="0" borderId="41" xfId="3" applyFont="1" applyFill="1" applyBorder="1" applyAlignment="1">
      <alignment horizontal="center" vertical="center"/>
    </xf>
    <xf numFmtId="168" fontId="0" fillId="0" borderId="2" xfId="2" applyNumberFormat="1" applyFont="1" applyFill="1" applyBorder="1" applyAlignment="1">
      <alignment horizontal="center" vertical="center"/>
    </xf>
    <xf numFmtId="168" fontId="0" fillId="0" borderId="49" xfId="2" applyNumberFormat="1" applyFont="1" applyFill="1" applyBorder="1" applyAlignment="1">
      <alignment horizontal="center" vertical="center"/>
    </xf>
    <xf numFmtId="168" fontId="5" fillId="36" borderId="48" xfId="2" applyNumberFormat="1" applyFont="1" applyFill="1" applyBorder="1" applyAlignment="1">
      <alignment horizontal="center" vertical="center"/>
    </xf>
    <xf numFmtId="168" fontId="5" fillId="36" borderId="49" xfId="2" applyNumberFormat="1" applyFont="1" applyFill="1" applyBorder="1" applyAlignment="1">
      <alignment horizontal="center" vertical="center"/>
    </xf>
    <xf numFmtId="168" fontId="0" fillId="36" borderId="2" xfId="2" applyNumberFormat="1" applyFont="1" applyFill="1" applyBorder="1" applyAlignment="1">
      <alignment horizontal="center" vertical="center"/>
    </xf>
    <xf numFmtId="168" fontId="5" fillId="0" borderId="54" xfId="2" applyNumberFormat="1" applyFont="1" applyFill="1" applyBorder="1" applyAlignment="1">
      <alignment horizontal="center" vertical="center"/>
    </xf>
    <xf numFmtId="168" fontId="0" fillId="0" borderId="46" xfId="2" applyNumberFormat="1" applyFont="1" applyFill="1" applyBorder="1" applyAlignment="1">
      <alignment horizontal="center" vertical="center"/>
    </xf>
    <xf numFmtId="168" fontId="0" fillId="0" borderId="56" xfId="2" applyNumberFormat="1" applyFont="1" applyFill="1" applyBorder="1" applyAlignment="1">
      <alignment horizontal="center" vertical="center"/>
    </xf>
    <xf numFmtId="9" fontId="6" fillId="0" borderId="56" xfId="3" applyFont="1" applyFill="1" applyBorder="1" applyAlignment="1">
      <alignment horizontal="center" vertical="center"/>
    </xf>
    <xf numFmtId="14" fontId="8" fillId="0" borderId="57" xfId="2" applyNumberFormat="1" applyFont="1" applyFill="1" applyBorder="1" applyAlignment="1">
      <alignment horizontal="center" vertical="center" wrapText="1"/>
    </xf>
    <xf numFmtId="0" fontId="0" fillId="6" borderId="41" xfId="0" applyFill="1" applyBorder="1" applyAlignment="1">
      <alignment horizontal="center" vertical="center" wrapText="1"/>
    </xf>
    <xf numFmtId="168" fontId="0" fillId="6" borderId="41" xfId="2" applyNumberFormat="1" applyFont="1" applyFill="1" applyBorder="1" applyAlignment="1">
      <alignment horizontal="center" vertical="center"/>
    </xf>
    <xf numFmtId="168" fontId="0" fillId="6" borderId="43" xfId="2" applyNumberFormat="1" applyFont="1" applyFill="1" applyBorder="1" applyAlignment="1">
      <alignment horizontal="center" vertical="center"/>
    </xf>
    <xf numFmtId="168" fontId="6" fillId="36" borderId="48" xfId="2" applyNumberFormat="1" applyFont="1" applyFill="1" applyBorder="1" applyAlignment="1">
      <alignment horizontal="center" vertical="center"/>
    </xf>
    <xf numFmtId="168" fontId="6" fillId="36" borderId="49" xfId="2" applyNumberFormat="1" applyFont="1" applyFill="1" applyBorder="1" applyAlignment="1">
      <alignment horizontal="center" vertical="center"/>
    </xf>
    <xf numFmtId="168" fontId="6" fillId="36" borderId="2" xfId="2" applyNumberFormat="1" applyFont="1" applyFill="1" applyBorder="1" applyAlignment="1">
      <alignment horizontal="center" vertical="center"/>
    </xf>
    <xf numFmtId="168" fontId="0" fillId="6" borderId="56" xfId="2" applyNumberFormat="1" applyFont="1" applyFill="1" applyBorder="1" applyAlignment="1">
      <alignment horizontal="center" vertical="center"/>
    </xf>
    <xf numFmtId="168" fontId="0" fillId="6" borderId="53" xfId="2" applyNumberFormat="1" applyFont="1" applyFill="1" applyBorder="1" applyAlignment="1">
      <alignment horizontal="center" vertical="center"/>
    </xf>
    <xf numFmtId="168" fontId="5" fillId="36" borderId="54" xfId="2" applyNumberFormat="1" applyFont="1" applyFill="1" applyBorder="1" applyAlignment="1">
      <alignment horizontal="center" vertical="center"/>
    </xf>
    <xf numFmtId="168" fontId="5" fillId="36" borderId="56" xfId="2" applyNumberFormat="1" applyFont="1" applyFill="1" applyBorder="1" applyAlignment="1">
      <alignment horizontal="center" vertical="center"/>
    </xf>
    <xf numFmtId="168" fontId="0" fillId="36" borderId="46" xfId="2" applyNumberFormat="1" applyFont="1" applyFill="1" applyBorder="1" applyAlignment="1">
      <alignment horizontal="center" vertical="center"/>
    </xf>
    <xf numFmtId="168" fontId="0" fillId="5" borderId="38" xfId="2" applyNumberFormat="1" applyFont="1" applyFill="1" applyBorder="1" applyAlignment="1">
      <alignment horizontal="center" vertical="center"/>
    </xf>
    <xf numFmtId="0" fontId="0" fillId="0" borderId="2" xfId="0" applyBorder="1" applyAlignment="1">
      <alignment horizontal="center" vertical="center"/>
    </xf>
    <xf numFmtId="168" fontId="6" fillId="0" borderId="2" xfId="2" applyNumberFormat="1" applyFont="1" applyFill="1" applyBorder="1" applyAlignment="1">
      <alignment horizontal="center" vertical="center"/>
    </xf>
    <xf numFmtId="168" fontId="0" fillId="5" borderId="70" xfId="2" applyNumberFormat="1" applyFont="1" applyFill="1" applyBorder="1" applyAlignment="1">
      <alignment horizontal="center" vertical="center"/>
    </xf>
    <xf numFmtId="168" fontId="5" fillId="0" borderId="45" xfId="2" applyNumberFormat="1" applyFont="1" applyFill="1" applyBorder="1" applyAlignment="1">
      <alignment horizontal="center" vertical="center"/>
    </xf>
    <xf numFmtId="168" fontId="0" fillId="0" borderId="70" xfId="2" applyNumberFormat="1" applyFont="1" applyFill="1" applyBorder="1" applyAlignment="1">
      <alignment horizontal="center" vertical="center"/>
    </xf>
    <xf numFmtId="9" fontId="6" fillId="0" borderId="70" xfId="3" applyFont="1" applyFill="1" applyBorder="1" applyAlignment="1">
      <alignment horizontal="center" vertical="center"/>
    </xf>
    <xf numFmtId="0" fontId="61" fillId="3" borderId="0" xfId="0" applyFont="1" applyFill="1" applyAlignment="1">
      <alignment horizontal="center" vertical="center"/>
    </xf>
    <xf numFmtId="168" fontId="61" fillId="3" borderId="0" xfId="0" applyNumberFormat="1" applyFont="1" applyFill="1" applyAlignment="1">
      <alignment horizontal="center" vertical="center"/>
    </xf>
    <xf numFmtId="173" fontId="61" fillId="3" borderId="0" xfId="0" applyNumberFormat="1" applyFont="1" applyFill="1" applyAlignment="1">
      <alignment horizontal="center" vertical="center"/>
    </xf>
    <xf numFmtId="0" fontId="54" fillId="3" borderId="0" xfId="0" applyFont="1" applyFill="1" applyAlignment="1">
      <alignment horizontal="center" vertical="center"/>
    </xf>
    <xf numFmtId="0" fontId="62" fillId="35" borderId="10" xfId="0" applyFont="1" applyFill="1" applyBorder="1" applyAlignment="1">
      <alignment horizontal="center" vertical="center" wrapText="1"/>
    </xf>
    <xf numFmtId="0" fontId="58" fillId="35" borderId="11" xfId="0" applyFont="1" applyFill="1" applyBorder="1" applyAlignment="1">
      <alignment horizontal="center" vertical="center" wrapText="1"/>
    </xf>
    <xf numFmtId="168" fontId="58" fillId="35" borderId="11" xfId="0" applyNumberFormat="1" applyFont="1" applyFill="1" applyBorder="1" applyAlignment="1">
      <alignment horizontal="center" vertical="center" wrapText="1"/>
    </xf>
    <xf numFmtId="173" fontId="58" fillId="35" borderId="11" xfId="0" applyNumberFormat="1" applyFont="1" applyFill="1" applyBorder="1" applyAlignment="1">
      <alignment horizontal="center" vertical="center" wrapText="1"/>
    </xf>
    <xf numFmtId="9" fontId="58" fillId="35" borderId="11" xfId="0" applyNumberFormat="1" applyFont="1" applyFill="1" applyBorder="1" applyAlignment="1">
      <alignment horizontal="center" vertical="center" wrapText="1"/>
    </xf>
    <xf numFmtId="0" fontId="58" fillId="35" borderId="12" xfId="0" applyFont="1" applyFill="1" applyBorder="1" applyAlignment="1">
      <alignment horizontal="center" vertical="center" wrapText="1"/>
    </xf>
    <xf numFmtId="0" fontId="51" fillId="0" borderId="0" xfId="0" applyFont="1" applyAlignment="1">
      <alignment vertical="center"/>
    </xf>
    <xf numFmtId="0" fontId="50" fillId="6" borderId="70" xfId="0" applyFont="1" applyFill="1" applyBorder="1" applyAlignment="1">
      <alignment horizontal="center" vertical="center" wrapText="1"/>
    </xf>
    <xf numFmtId="0" fontId="50" fillId="6" borderId="72" xfId="0" applyFont="1" applyFill="1" applyBorder="1" applyAlignment="1">
      <alignment horizontal="center" vertical="center"/>
    </xf>
    <xf numFmtId="0" fontId="50" fillId="6" borderId="70" xfId="0" applyFont="1" applyFill="1" applyBorder="1" applyAlignment="1">
      <alignment horizontal="center" vertical="center"/>
    </xf>
    <xf numFmtId="0" fontId="50" fillId="5" borderId="70" xfId="0" applyFont="1" applyFill="1" applyBorder="1" applyAlignment="1">
      <alignment horizontal="center" vertical="center"/>
    </xf>
    <xf numFmtId="168" fontId="50" fillId="5" borderId="70" xfId="0" applyNumberFormat="1" applyFont="1" applyFill="1" applyBorder="1" applyAlignment="1">
      <alignment horizontal="center" vertical="center"/>
    </xf>
    <xf numFmtId="168" fontId="50" fillId="0" borderId="70" xfId="0" applyNumberFormat="1" applyFont="1" applyBorder="1" applyAlignment="1">
      <alignment horizontal="center" vertical="center"/>
    </xf>
    <xf numFmtId="172" fontId="50" fillId="0" borderId="70" xfId="0" applyNumberFormat="1" applyFont="1" applyBorder="1" applyAlignment="1">
      <alignment horizontal="center" vertical="center"/>
    </xf>
    <xf numFmtId="0" fontId="50" fillId="5" borderId="70" xfId="0" applyFont="1" applyFill="1" applyBorder="1" applyAlignment="1">
      <alignment horizontal="center" vertical="center" wrapText="1"/>
    </xf>
    <xf numFmtId="168" fontId="50" fillId="6" borderId="70" xfId="0" applyNumberFormat="1" applyFont="1" applyFill="1" applyBorder="1" applyAlignment="1">
      <alignment horizontal="center" vertical="center"/>
    </xf>
    <xf numFmtId="168" fontId="53" fillId="0" borderId="70" xfId="0" applyNumberFormat="1" applyFont="1" applyBorder="1" applyAlignment="1">
      <alignment horizontal="center" vertical="center"/>
    </xf>
    <xf numFmtId="0" fontId="63" fillId="3" borderId="0" xfId="0" applyFont="1" applyFill="1" applyAlignment="1">
      <alignment horizontal="center" vertical="center" wrapText="1"/>
    </xf>
    <xf numFmtId="0" fontId="50" fillId="3" borderId="0" xfId="0" applyFont="1" applyFill="1" applyAlignment="1">
      <alignment horizontal="center" vertical="center" wrapText="1"/>
    </xf>
    <xf numFmtId="0" fontId="50" fillId="3" borderId="0" xfId="0" applyFont="1" applyFill="1" applyAlignment="1">
      <alignment horizontal="center" vertical="center"/>
    </xf>
    <xf numFmtId="3" fontId="52" fillId="3" borderId="0" xfId="0" applyNumberFormat="1" applyFont="1" applyFill="1" applyAlignment="1">
      <alignment horizontal="center" vertical="center"/>
    </xf>
    <xf numFmtId="168" fontId="50" fillId="3" borderId="0" xfId="0" applyNumberFormat="1" applyFont="1" applyFill="1" applyAlignment="1">
      <alignment horizontal="center" vertical="center"/>
    </xf>
    <xf numFmtId="173" fontId="50" fillId="3" borderId="0" xfId="0" applyNumberFormat="1" applyFont="1" applyFill="1" applyAlignment="1">
      <alignment horizontal="center" vertical="center"/>
    </xf>
    <xf numFmtId="168" fontId="52" fillId="3" borderId="0" xfId="0" applyNumberFormat="1" applyFont="1" applyFill="1" applyAlignment="1">
      <alignment horizontal="center" vertical="center"/>
    </xf>
    <xf numFmtId="9" fontId="50" fillId="3" borderId="0" xfId="0" applyNumberFormat="1" applyFont="1" applyFill="1" applyAlignment="1">
      <alignment horizontal="center" vertical="center"/>
    </xf>
    <xf numFmtId="0" fontId="63" fillId="3" borderId="0" xfId="0" applyFont="1" applyFill="1" applyAlignment="1">
      <alignment horizontal="center" vertical="center"/>
    </xf>
    <xf numFmtId="0" fontId="44" fillId="0" borderId="49" xfId="0" applyFont="1" applyBorder="1" applyAlignment="1">
      <alignment horizontal="center"/>
    </xf>
    <xf numFmtId="14" fontId="44" fillId="0" borderId="49" xfId="0" applyNumberFormat="1" applyFont="1" applyBorder="1" applyAlignment="1">
      <alignment horizontal="center"/>
    </xf>
    <xf numFmtId="168" fontId="44" fillId="0" borderId="49" xfId="0" applyNumberFormat="1" applyFont="1" applyBorder="1" applyAlignment="1">
      <alignment horizontal="center"/>
    </xf>
    <xf numFmtId="1" fontId="44" fillId="0" borderId="49" xfId="0" applyNumberFormat="1" applyFont="1" applyBorder="1" applyAlignment="1">
      <alignment horizontal="center"/>
    </xf>
    <xf numFmtId="14" fontId="65" fillId="0" borderId="49" xfId="0" applyNumberFormat="1" applyFont="1" applyBorder="1" applyAlignment="1">
      <alignment horizontal="center"/>
    </xf>
    <xf numFmtId="172" fontId="15" fillId="0" borderId="71" xfId="3" applyNumberFormat="1" applyFont="1" applyFill="1" applyBorder="1" applyAlignment="1">
      <alignment horizontal="center" vertical="center"/>
    </xf>
    <xf numFmtId="172" fontId="16" fillId="0" borderId="71" xfId="3" applyNumberFormat="1" applyFont="1" applyFill="1" applyBorder="1" applyAlignment="1">
      <alignment horizontal="center" vertical="center"/>
    </xf>
    <xf numFmtId="0" fontId="66" fillId="0" borderId="1" xfId="0" applyFont="1" applyBorder="1" applyAlignment="1">
      <alignment horizontal="center" vertical="center"/>
    </xf>
    <xf numFmtId="0" fontId="66" fillId="0" borderId="75" xfId="0" applyFont="1" applyBorder="1" applyAlignment="1">
      <alignment horizontal="center" vertical="center"/>
    </xf>
    <xf numFmtId="14" fontId="8" fillId="2" borderId="43" xfId="2" applyNumberFormat="1" applyFont="1" applyFill="1" applyBorder="1" applyAlignment="1">
      <alignment horizontal="center" vertical="center" wrapText="1"/>
    </xf>
    <xf numFmtId="0" fontId="66" fillId="0" borderId="48" xfId="0" applyFont="1" applyBorder="1" applyAlignment="1">
      <alignment horizontal="center" vertical="center"/>
    </xf>
    <xf numFmtId="0" fontId="66" fillId="0" borderId="2" xfId="0" applyFont="1" applyBorder="1" applyAlignment="1">
      <alignment horizontal="center" vertical="center"/>
    </xf>
    <xf numFmtId="172" fontId="67" fillId="42" borderId="70" xfId="0" applyNumberFormat="1" applyFont="1" applyFill="1" applyBorder="1" applyAlignment="1">
      <alignment horizontal="center" vertical="center"/>
    </xf>
    <xf numFmtId="172" fontId="67" fillId="42" borderId="2" xfId="0" applyNumberFormat="1" applyFont="1" applyFill="1" applyBorder="1" applyAlignment="1">
      <alignment horizontal="center" vertical="center"/>
    </xf>
    <xf numFmtId="9" fontId="67" fillId="42" borderId="56" xfId="0" applyNumberFormat="1" applyFont="1" applyFill="1" applyBorder="1" applyAlignment="1">
      <alignment horizontal="center" vertical="center"/>
    </xf>
    <xf numFmtId="9" fontId="67" fillId="42" borderId="41" xfId="0" applyNumberFormat="1" applyFont="1" applyFill="1" applyBorder="1" applyAlignment="1">
      <alignment horizontal="center" vertical="center"/>
    </xf>
    <xf numFmtId="168" fontId="6" fillId="0" borderId="2" xfId="0" applyNumberFormat="1" applyFont="1" applyBorder="1" applyAlignment="1">
      <alignment horizontal="center" vertical="center"/>
    </xf>
    <xf numFmtId="1" fontId="6" fillId="43" borderId="2" xfId="0" applyNumberFormat="1" applyFont="1" applyFill="1" applyBorder="1" applyAlignment="1">
      <alignment horizontal="center" vertical="center"/>
    </xf>
    <xf numFmtId="1" fontId="6" fillId="43" borderId="41" xfId="0" applyNumberFormat="1" applyFont="1" applyFill="1" applyBorder="1" applyAlignment="1">
      <alignment horizontal="center" vertical="center"/>
    </xf>
    <xf numFmtId="1" fontId="0" fillId="43" borderId="41" xfId="0" applyNumberFormat="1" applyFill="1" applyBorder="1" applyAlignment="1">
      <alignment horizontal="center" vertical="center"/>
    </xf>
    <xf numFmtId="1" fontId="0" fillId="43" borderId="49" xfId="0" applyNumberFormat="1" applyFill="1" applyBorder="1" applyAlignment="1">
      <alignment horizontal="center" vertical="center"/>
    </xf>
    <xf numFmtId="168" fontId="6" fillId="43" borderId="2" xfId="2" applyNumberFormat="1" applyFont="1" applyFill="1" applyBorder="1" applyAlignment="1">
      <alignment horizontal="center" vertical="center"/>
    </xf>
    <xf numFmtId="2" fontId="6" fillId="43" borderId="49" xfId="2" applyNumberFormat="1" applyFont="1" applyFill="1" applyBorder="1" applyAlignment="1">
      <alignment horizontal="center" vertical="center"/>
    </xf>
    <xf numFmtId="2" fontId="0" fillId="43" borderId="49" xfId="2" applyNumberFormat="1" applyFont="1" applyFill="1" applyBorder="1" applyAlignment="1">
      <alignment horizontal="center" vertical="center"/>
    </xf>
    <xf numFmtId="168" fontId="0" fillId="43" borderId="41" xfId="2" applyNumberFormat="1" applyFont="1" applyFill="1" applyBorder="1" applyAlignment="1">
      <alignment horizontal="center" vertical="center"/>
    </xf>
    <xf numFmtId="168" fontId="6" fillId="43" borderId="49" xfId="2" applyNumberFormat="1" applyFont="1" applyFill="1" applyBorder="1" applyAlignment="1">
      <alignment horizontal="center" vertical="center"/>
    </xf>
    <xf numFmtId="172" fontId="67" fillId="44" borderId="41" xfId="0" applyNumberFormat="1" applyFont="1" applyFill="1" applyBorder="1" applyAlignment="1">
      <alignment horizontal="center" vertical="center"/>
    </xf>
    <xf numFmtId="172" fontId="67" fillId="42" borderId="49" xfId="0" applyNumberFormat="1" applyFont="1" applyFill="1" applyBorder="1" applyAlignment="1">
      <alignment horizontal="center" vertical="center"/>
    </xf>
    <xf numFmtId="172" fontId="67" fillId="42" borderId="41" xfId="0" applyNumberFormat="1" applyFont="1" applyFill="1" applyBorder="1" applyAlignment="1">
      <alignment horizontal="center" vertical="center"/>
    </xf>
    <xf numFmtId="172" fontId="67" fillId="42" borderId="56" xfId="0" applyNumberFormat="1" applyFont="1" applyFill="1" applyBorder="1" applyAlignment="1">
      <alignment horizontal="center" vertical="center"/>
    </xf>
    <xf numFmtId="9" fontId="67" fillId="42" borderId="49" xfId="0" applyNumberFormat="1" applyFont="1" applyFill="1" applyBorder="1" applyAlignment="1">
      <alignment horizontal="center" vertical="center"/>
    </xf>
    <xf numFmtId="9" fontId="67" fillId="42" borderId="2" xfId="0" applyNumberFormat="1" applyFont="1" applyFill="1" applyBorder="1" applyAlignment="1">
      <alignment horizontal="center" vertical="center"/>
    </xf>
    <xf numFmtId="176" fontId="52" fillId="2" borderId="57" xfId="0" applyNumberFormat="1" applyFont="1" applyFill="1" applyBorder="1" applyAlignment="1">
      <alignment horizontal="center" vertical="center" wrapText="1"/>
    </xf>
    <xf numFmtId="172" fontId="50" fillId="2" borderId="56" xfId="0" applyNumberFormat="1" applyFont="1" applyFill="1" applyBorder="1" applyAlignment="1">
      <alignment horizontal="center" vertical="center"/>
    </xf>
    <xf numFmtId="172" fontId="67" fillId="44" borderId="56" xfId="0" applyNumberFormat="1" applyFont="1" applyFill="1" applyBorder="1" applyAlignment="1">
      <alignment horizontal="center" vertical="center"/>
    </xf>
    <xf numFmtId="176" fontId="52" fillId="2" borderId="38" xfId="0" applyNumberFormat="1" applyFont="1" applyFill="1" applyBorder="1" applyAlignment="1">
      <alignment horizontal="center" vertical="center" wrapText="1"/>
    </xf>
    <xf numFmtId="168" fontId="50" fillId="6" borderId="76" xfId="0" applyNumberFormat="1" applyFont="1" applyFill="1" applyBorder="1" applyAlignment="1">
      <alignment horizontal="center" vertical="center"/>
    </xf>
    <xf numFmtId="168" fontId="50" fillId="6" borderId="58" xfId="0" applyNumberFormat="1" applyFont="1" applyFill="1" applyBorder="1" applyAlignment="1">
      <alignment horizontal="center" vertical="center"/>
    </xf>
    <xf numFmtId="168" fontId="50" fillId="6" borderId="21" xfId="0" applyNumberFormat="1" applyFont="1" applyFill="1" applyBorder="1" applyAlignment="1">
      <alignment horizontal="center" vertical="center"/>
    </xf>
    <xf numFmtId="168" fontId="50" fillId="6" borderId="44" xfId="0" applyNumberFormat="1" applyFont="1" applyFill="1" applyBorder="1" applyAlignment="1">
      <alignment horizontal="center" vertical="center"/>
    </xf>
    <xf numFmtId="168" fontId="50" fillId="0" borderId="75" xfId="0" applyNumberFormat="1" applyFont="1" applyBorder="1" applyAlignment="1">
      <alignment horizontal="center" vertical="center"/>
    </xf>
    <xf numFmtId="168" fontId="50" fillId="0" borderId="74" xfId="0" applyNumberFormat="1" applyFont="1" applyBorder="1" applyAlignment="1">
      <alignment horizontal="center" vertical="center"/>
    </xf>
    <xf numFmtId="168" fontId="50" fillId="0" borderId="48" xfId="0" applyNumberFormat="1" applyFont="1" applyBorder="1" applyAlignment="1">
      <alignment horizontal="center" vertical="center"/>
    </xf>
    <xf numFmtId="168" fontId="50" fillId="0" borderId="54" xfId="0" applyNumberFormat="1" applyFont="1" applyBorder="1" applyAlignment="1">
      <alignment horizontal="center" vertical="center"/>
    </xf>
    <xf numFmtId="168" fontId="58" fillId="35" borderId="40" xfId="0" applyNumberFormat="1" applyFont="1" applyFill="1" applyBorder="1" applyAlignment="1">
      <alignment horizontal="center" vertical="center" wrapText="1"/>
    </xf>
    <xf numFmtId="168" fontId="50" fillId="6" borderId="51" xfId="0" applyNumberFormat="1" applyFont="1" applyFill="1" applyBorder="1" applyAlignment="1">
      <alignment horizontal="center" vertical="center"/>
    </xf>
    <xf numFmtId="176" fontId="52" fillId="2" borderId="12" xfId="0" applyNumberFormat="1" applyFont="1" applyFill="1" applyBorder="1" applyAlignment="1">
      <alignment horizontal="center" vertical="center" wrapText="1"/>
    </xf>
    <xf numFmtId="168" fontId="50" fillId="5" borderId="76" xfId="0" applyNumberFormat="1" applyFont="1" applyFill="1" applyBorder="1" applyAlignment="1">
      <alignment horizontal="center" vertical="center"/>
    </xf>
    <xf numFmtId="168" fontId="50" fillId="6" borderId="77" xfId="0" applyNumberFormat="1" applyFont="1" applyFill="1" applyBorder="1" applyAlignment="1">
      <alignment horizontal="center" vertical="center"/>
    </xf>
    <xf numFmtId="168" fontId="50" fillId="5" borderId="78" xfId="0" applyNumberFormat="1" applyFont="1" applyFill="1" applyBorder="1" applyAlignment="1">
      <alignment horizontal="center" vertical="center"/>
    </xf>
    <xf numFmtId="168" fontId="50" fillId="5" borderId="79" xfId="0" applyNumberFormat="1" applyFont="1" applyFill="1" applyBorder="1" applyAlignment="1">
      <alignment horizontal="center" vertical="center"/>
    </xf>
    <xf numFmtId="168" fontId="50" fillId="5" borderId="81" xfId="0" applyNumberFormat="1" applyFont="1" applyFill="1" applyBorder="1" applyAlignment="1">
      <alignment horizontal="center" vertical="center"/>
    </xf>
    <xf numFmtId="168" fontId="50" fillId="6" borderId="80" xfId="0" applyNumberFormat="1" applyFont="1" applyFill="1" applyBorder="1" applyAlignment="1">
      <alignment horizontal="center" vertical="center"/>
    </xf>
    <xf numFmtId="168" fontId="50" fillId="5" borderId="82" xfId="0" applyNumberFormat="1" applyFont="1" applyFill="1" applyBorder="1" applyAlignment="1">
      <alignment horizontal="center" vertical="center"/>
    </xf>
    <xf numFmtId="168" fontId="50" fillId="5" borderId="77" xfId="0" applyNumberFormat="1" applyFont="1" applyFill="1" applyBorder="1" applyAlignment="1">
      <alignment horizontal="center" vertical="center"/>
    </xf>
    <xf numFmtId="168" fontId="50" fillId="6" borderId="81" xfId="0" applyNumberFormat="1" applyFont="1" applyFill="1" applyBorder="1" applyAlignment="1">
      <alignment horizontal="center" vertical="center"/>
    </xf>
    <xf numFmtId="168" fontId="50" fillId="6" borderId="79" xfId="0" applyNumberFormat="1" applyFont="1" applyFill="1" applyBorder="1" applyAlignment="1">
      <alignment horizontal="center" vertical="center"/>
    </xf>
    <xf numFmtId="168" fontId="50" fillId="6" borderId="82" xfId="0" applyNumberFormat="1" applyFont="1" applyFill="1" applyBorder="1" applyAlignment="1">
      <alignment horizontal="center" vertical="center"/>
    </xf>
    <xf numFmtId="168" fontId="50" fillId="6" borderId="78" xfId="0" applyNumberFormat="1" applyFont="1" applyFill="1" applyBorder="1" applyAlignment="1">
      <alignment horizontal="center" vertical="center"/>
    </xf>
    <xf numFmtId="2" fontId="50" fillId="6" borderId="2" xfId="0" applyNumberFormat="1" applyFont="1" applyFill="1" applyBorder="1" applyAlignment="1">
      <alignment horizontal="center" vertical="center"/>
    </xf>
    <xf numFmtId="2" fontId="50" fillId="6" borderId="56" xfId="0" applyNumberFormat="1" applyFont="1" applyFill="1" applyBorder="1" applyAlignment="1">
      <alignment horizontal="center" vertical="center"/>
    </xf>
    <xf numFmtId="14" fontId="73" fillId="36" borderId="38" xfId="0" applyNumberFormat="1" applyFont="1" applyFill="1" applyBorder="1" applyAlignment="1">
      <alignment horizontal="center" vertical="center" wrapText="1"/>
    </xf>
    <xf numFmtId="168" fontId="5" fillId="0" borderId="64" xfId="2" applyNumberFormat="1" applyFont="1" applyFill="1" applyBorder="1" applyAlignment="1">
      <alignment horizontal="center" vertical="center"/>
    </xf>
    <xf numFmtId="168" fontId="6" fillId="0" borderId="1" xfId="0" applyNumberFormat="1" applyFont="1" applyBorder="1" applyAlignment="1">
      <alignment horizontal="center" vertical="center"/>
    </xf>
    <xf numFmtId="168" fontId="5" fillId="0" borderId="55" xfId="2" applyNumberFormat="1" applyFont="1" applyFill="1" applyBorder="1" applyAlignment="1">
      <alignment horizontal="center" vertical="center" wrapText="1"/>
    </xf>
    <xf numFmtId="168" fontId="6" fillId="0" borderId="55" xfId="0" applyNumberFormat="1" applyFont="1" applyBorder="1" applyAlignment="1">
      <alignment horizontal="center" vertical="center"/>
    </xf>
    <xf numFmtId="168" fontId="6" fillId="0" borderId="56" xfId="0" applyNumberFormat="1" applyFont="1" applyBorder="1" applyAlignment="1">
      <alignment horizontal="center" vertical="center"/>
    </xf>
    <xf numFmtId="2" fontId="6" fillId="43" borderId="2" xfId="2" applyNumberFormat="1" applyFont="1" applyFill="1" applyBorder="1" applyAlignment="1">
      <alignment horizontal="center" vertical="center"/>
    </xf>
    <xf numFmtId="9" fontId="6" fillId="36" borderId="2" xfId="3" applyFont="1" applyFill="1" applyBorder="1" applyAlignment="1">
      <alignment horizontal="center" vertical="center"/>
    </xf>
    <xf numFmtId="168" fontId="5" fillId="0" borderId="56" xfId="2" applyNumberFormat="1" applyFont="1" applyFill="1" applyBorder="1" applyAlignment="1">
      <alignment horizontal="center" vertical="center" wrapText="1"/>
    </xf>
    <xf numFmtId="166" fontId="6" fillId="0" borderId="56" xfId="2" applyNumberFormat="1" applyFont="1" applyFill="1" applyBorder="1" applyAlignment="1">
      <alignment horizontal="center" vertical="center"/>
    </xf>
    <xf numFmtId="2" fontId="0" fillId="0" borderId="56" xfId="2" applyNumberFormat="1" applyFont="1" applyFill="1" applyBorder="1" applyAlignment="1">
      <alignment horizontal="center" vertical="center"/>
    </xf>
    <xf numFmtId="14" fontId="8" fillId="0" borderId="53" xfId="2" applyNumberFormat="1" applyFont="1" applyFill="1" applyBorder="1" applyAlignment="1">
      <alignment horizontal="center" vertical="center" wrapText="1"/>
    </xf>
    <xf numFmtId="2" fontId="0" fillId="43" borderId="2" xfId="2" applyNumberFormat="1" applyFont="1" applyFill="1" applyBorder="1" applyAlignment="1">
      <alignment horizontal="center" vertical="center"/>
    </xf>
    <xf numFmtId="9" fontId="0" fillId="0" borderId="2" xfId="3" applyFont="1" applyFill="1" applyBorder="1" applyAlignment="1">
      <alignment horizontal="center" vertical="center"/>
    </xf>
    <xf numFmtId="0" fontId="6" fillId="0" borderId="56" xfId="0" applyFont="1" applyBorder="1" applyAlignment="1">
      <alignment horizontal="center" vertical="center"/>
    </xf>
    <xf numFmtId="169" fontId="3" fillId="37" borderId="18" xfId="0" applyNumberFormat="1" applyFont="1" applyFill="1" applyBorder="1" applyAlignment="1">
      <alignment horizontal="center" vertical="center" wrapText="1"/>
    </xf>
    <xf numFmtId="169" fontId="3" fillId="37" borderId="8" xfId="0" applyNumberFormat="1" applyFont="1" applyFill="1" applyBorder="1" applyAlignment="1">
      <alignment horizontal="center" vertical="center" wrapText="1"/>
    </xf>
    <xf numFmtId="169" fontId="3" fillId="37" borderId="9" xfId="0" applyNumberFormat="1" applyFont="1" applyFill="1" applyBorder="1" applyAlignment="1">
      <alignment horizontal="center" vertical="center" wrapText="1"/>
    </xf>
    <xf numFmtId="0" fontId="3" fillId="37" borderId="17" xfId="0" applyFont="1" applyFill="1" applyBorder="1" applyAlignment="1">
      <alignment horizontal="center" vertical="center" wrapText="1"/>
    </xf>
    <xf numFmtId="0" fontId="3" fillId="37" borderId="5" xfId="0" applyFont="1" applyFill="1" applyBorder="1" applyAlignment="1">
      <alignment horizontal="center" vertical="center" wrapText="1"/>
    </xf>
    <xf numFmtId="0" fontId="3" fillId="37" borderId="6" xfId="0" applyFont="1" applyFill="1" applyBorder="1" applyAlignment="1">
      <alignment horizontal="center" vertical="center" wrapText="1"/>
    </xf>
    <xf numFmtId="0" fontId="3" fillId="37" borderId="21" xfId="0" applyFont="1" applyFill="1" applyBorder="1" applyAlignment="1">
      <alignment horizontal="center" vertical="center" wrapText="1"/>
    </xf>
    <xf numFmtId="0" fontId="3" fillId="37" borderId="0" xfId="0" applyFont="1" applyFill="1" applyAlignment="1">
      <alignment horizontal="center" vertical="center" wrapText="1"/>
    </xf>
    <xf numFmtId="0" fontId="3" fillId="37" borderId="7" xfId="0" applyFont="1" applyFill="1" applyBorder="1" applyAlignment="1">
      <alignment horizontal="center" vertical="center" wrapText="1"/>
    </xf>
    <xf numFmtId="169" fontId="12" fillId="35" borderId="18" xfId="0" applyNumberFormat="1" applyFont="1" applyFill="1" applyBorder="1" applyAlignment="1">
      <alignment horizontal="center" vertical="center"/>
    </xf>
    <xf numFmtId="169" fontId="12" fillId="35" borderId="8" xfId="0" applyNumberFormat="1" applyFont="1" applyFill="1" applyBorder="1" applyAlignment="1">
      <alignment horizontal="center" vertical="center"/>
    </xf>
    <xf numFmtId="169" fontId="12" fillId="35" borderId="9" xfId="0" applyNumberFormat="1" applyFont="1" applyFill="1" applyBorder="1" applyAlignment="1">
      <alignment horizontal="center" vertical="center"/>
    </xf>
    <xf numFmtId="0" fontId="15" fillId="0" borderId="2" xfId="0" applyFont="1" applyBorder="1" applyAlignment="1">
      <alignment horizontal="center" vertical="center" wrapText="1"/>
    </xf>
    <xf numFmtId="0" fontId="15" fillId="0" borderId="49" xfId="0" applyFont="1" applyBorder="1" applyAlignment="1">
      <alignment horizontal="center" vertical="center" wrapText="1"/>
    </xf>
    <xf numFmtId="0" fontId="12" fillId="35" borderId="17" xfId="0" applyFont="1" applyFill="1" applyBorder="1" applyAlignment="1">
      <alignment horizontal="center"/>
    </xf>
    <xf numFmtId="0" fontId="12" fillId="35" borderId="5" xfId="0" applyFont="1" applyFill="1" applyBorder="1" applyAlignment="1">
      <alignment horizontal="center"/>
    </xf>
    <xf numFmtId="0" fontId="12" fillId="35" borderId="6" xfId="0" applyFont="1" applyFill="1" applyBorder="1" applyAlignment="1">
      <alignment horizontal="center"/>
    </xf>
    <xf numFmtId="0" fontId="15" fillId="0" borderId="49" xfId="0" applyFont="1" applyBorder="1"/>
    <xf numFmtId="0" fontId="2" fillId="6" borderId="37" xfId="0" applyFont="1" applyFill="1" applyBorder="1" applyAlignment="1">
      <alignment horizontal="center" vertical="top" wrapText="1"/>
    </xf>
    <xf numFmtId="0" fontId="2" fillId="6" borderId="34" xfId="0" applyFont="1" applyFill="1" applyBorder="1" applyAlignment="1">
      <alignment horizontal="center" vertical="top" wrapText="1"/>
    </xf>
    <xf numFmtId="0" fontId="2" fillId="6" borderId="55" xfId="0" applyFont="1" applyFill="1" applyBorder="1" applyAlignment="1">
      <alignment horizontal="center" vertical="top" wrapText="1"/>
    </xf>
    <xf numFmtId="0" fontId="12" fillId="35" borderId="21" xfId="0" applyFont="1" applyFill="1" applyBorder="1" applyAlignment="1">
      <alignment horizontal="center" vertical="center"/>
    </xf>
    <xf numFmtId="0" fontId="12" fillId="35" borderId="0" xfId="0" applyFont="1" applyFill="1" applyAlignment="1">
      <alignment horizontal="center" vertical="center"/>
    </xf>
    <xf numFmtId="0" fontId="12" fillId="35" borderId="7" xfId="0" applyFont="1" applyFill="1" applyBorder="1" applyAlignment="1">
      <alignment horizontal="center" vertical="center"/>
    </xf>
    <xf numFmtId="0" fontId="2" fillId="35" borderId="56" xfId="0" applyFont="1" applyFill="1" applyBorder="1" applyAlignment="1">
      <alignment horizontal="center" vertical="center"/>
    </xf>
    <xf numFmtId="0" fontId="2" fillId="0" borderId="48" xfId="0" applyFont="1" applyBorder="1" applyAlignment="1">
      <alignment horizontal="center" vertical="center"/>
    </xf>
    <xf numFmtId="0" fontId="15" fillId="0" borderId="49" xfId="0" applyFont="1" applyBorder="1" applyAlignment="1">
      <alignment horizontal="center" vertical="center"/>
    </xf>
    <xf numFmtId="0" fontId="2" fillId="0" borderId="1" xfId="0" applyFont="1" applyBorder="1" applyAlignment="1">
      <alignment horizontal="center" vertical="center" wrapText="1"/>
    </xf>
    <xf numFmtId="0" fontId="2" fillId="0" borderId="48" xfId="0" applyFont="1" applyBorder="1" applyAlignment="1">
      <alignment horizontal="center" vertical="center" wrapText="1"/>
    </xf>
    <xf numFmtId="0" fontId="2" fillId="6" borderId="19" xfId="0" applyFont="1" applyFill="1" applyBorder="1" applyAlignment="1">
      <alignment horizontal="center" vertical="top" wrapText="1"/>
    </xf>
    <xf numFmtId="0" fontId="2" fillId="6" borderId="35" xfId="0" applyFont="1" applyFill="1" applyBorder="1" applyAlignment="1">
      <alignment horizontal="center" vertical="top" wrapText="1"/>
    </xf>
    <xf numFmtId="0" fontId="2" fillId="6" borderId="15" xfId="0" applyFont="1" applyFill="1" applyBorder="1" applyAlignment="1">
      <alignment horizontal="center" vertical="top" wrapText="1"/>
    </xf>
    <xf numFmtId="0" fontId="10" fillId="7" borderId="0" xfId="0" applyFont="1" applyFill="1" applyAlignment="1">
      <alignment horizontal="center"/>
    </xf>
    <xf numFmtId="0" fontId="2" fillId="35" borderId="54" xfId="0" applyFont="1" applyFill="1" applyBorder="1" applyAlignment="1">
      <alignment horizontal="center" vertical="center"/>
    </xf>
    <xf numFmtId="1" fontId="0" fillId="4" borderId="0" xfId="0" applyNumberFormat="1" applyFill="1" applyAlignment="1">
      <alignment horizontal="center" vertical="center"/>
    </xf>
    <xf numFmtId="0" fontId="2" fillId="0" borderId="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9" xfId="0" applyFont="1" applyBorder="1" applyAlignment="1">
      <alignment horizontal="center" vertical="center"/>
    </xf>
    <xf numFmtId="0" fontId="2" fillId="0" borderId="70" xfId="0" applyFont="1" applyBorder="1" applyAlignment="1">
      <alignment horizontal="center" vertical="center"/>
    </xf>
    <xf numFmtId="0" fontId="2" fillId="0" borderId="36" xfId="0" applyFont="1" applyBorder="1" applyAlignment="1">
      <alignment horizontal="center" vertical="center"/>
    </xf>
    <xf numFmtId="0" fontId="2" fillId="0" borderId="2" xfId="0" applyFont="1" applyBorder="1" applyAlignment="1">
      <alignment horizontal="center" vertical="center"/>
    </xf>
    <xf numFmtId="1" fontId="1" fillId="34" borderId="3" xfId="2" applyNumberFormat="1" applyFont="1" applyFill="1" applyBorder="1" applyAlignment="1">
      <alignment horizontal="center" vertical="center"/>
    </xf>
    <xf numFmtId="1" fontId="1" fillId="34" borderId="4" xfId="2" applyNumberFormat="1" applyFont="1" applyFill="1" applyBorder="1" applyAlignment="1">
      <alignment horizontal="center" vertical="center"/>
    </xf>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16" xfId="0" applyFont="1" applyFill="1" applyBorder="1" applyAlignment="1">
      <alignment horizontal="center" vertical="center"/>
    </xf>
    <xf numFmtId="0" fontId="41" fillId="33" borderId="17" xfId="0" applyFont="1" applyFill="1" applyBorder="1" applyAlignment="1">
      <alignment horizontal="center" vertical="center"/>
    </xf>
    <xf numFmtId="0" fontId="41" fillId="33" borderId="5" xfId="0" applyFont="1" applyFill="1" applyBorder="1" applyAlignment="1">
      <alignment horizontal="center" vertical="center"/>
    </xf>
    <xf numFmtId="0" fontId="41" fillId="33" borderId="6" xfId="0" applyFont="1" applyFill="1" applyBorder="1" applyAlignment="1">
      <alignment horizontal="center" vertical="center"/>
    </xf>
    <xf numFmtId="14" fontId="38" fillId="33" borderId="21" xfId="0" applyNumberFormat="1" applyFont="1" applyFill="1" applyBorder="1" applyAlignment="1">
      <alignment horizontal="center" vertical="center"/>
    </xf>
    <xf numFmtId="14" fontId="38" fillId="33" borderId="0" xfId="0" applyNumberFormat="1" applyFont="1" applyFill="1" applyAlignment="1">
      <alignment horizontal="center" vertical="center"/>
    </xf>
    <xf numFmtId="14" fontId="38" fillId="33" borderId="7" xfId="0" applyNumberFormat="1" applyFont="1" applyFill="1" applyBorder="1" applyAlignment="1">
      <alignment horizontal="center" vertical="center"/>
    </xf>
    <xf numFmtId="169" fontId="38" fillId="33" borderId="18" xfId="0" applyNumberFormat="1" applyFont="1" applyFill="1" applyBorder="1" applyAlignment="1">
      <alignment horizontal="center" vertical="center"/>
    </xf>
    <xf numFmtId="169" fontId="38" fillId="33" borderId="8" xfId="0" applyNumberFormat="1" applyFont="1" applyFill="1" applyBorder="1" applyAlignment="1">
      <alignment horizontal="center" vertical="center"/>
    </xf>
    <xf numFmtId="169" fontId="38" fillId="33" borderId="9" xfId="0" applyNumberFormat="1" applyFont="1" applyFill="1" applyBorder="1" applyAlignment="1">
      <alignment horizontal="center" vertical="center"/>
    </xf>
    <xf numFmtId="14" fontId="41" fillId="35" borderId="17" xfId="0" applyNumberFormat="1" applyFont="1" applyFill="1" applyBorder="1" applyAlignment="1">
      <alignment horizontal="center" vertical="center"/>
    </xf>
    <xf numFmtId="14" fontId="41" fillId="35" borderId="5" xfId="0" applyNumberFormat="1" applyFont="1" applyFill="1" applyBorder="1" applyAlignment="1">
      <alignment horizontal="center" vertical="center"/>
    </xf>
    <xf numFmtId="14" fontId="41" fillId="35" borderId="6" xfId="0" applyNumberFormat="1" applyFont="1" applyFill="1" applyBorder="1" applyAlignment="1">
      <alignment horizontal="center" vertical="center"/>
    </xf>
    <xf numFmtId="14" fontId="47" fillId="35" borderId="21" xfId="0" applyNumberFormat="1" applyFont="1" applyFill="1" applyBorder="1" applyAlignment="1">
      <alignment horizontal="center" vertical="center"/>
    </xf>
    <xf numFmtId="14" fontId="47" fillId="35" borderId="0" xfId="0" applyNumberFormat="1" applyFont="1" applyFill="1" applyAlignment="1">
      <alignment horizontal="center" vertical="center"/>
    </xf>
    <xf numFmtId="14" fontId="47" fillId="35" borderId="7" xfId="0" applyNumberFormat="1" applyFont="1" applyFill="1" applyBorder="1" applyAlignment="1">
      <alignment horizontal="center" vertical="center"/>
    </xf>
    <xf numFmtId="169" fontId="41" fillId="35" borderId="18" xfId="0" applyNumberFormat="1" applyFont="1" applyFill="1" applyBorder="1" applyAlignment="1">
      <alignment horizontal="center" vertical="center"/>
    </xf>
    <xf numFmtId="169" fontId="41" fillId="35" borderId="8" xfId="0" applyNumberFormat="1" applyFont="1" applyFill="1" applyBorder="1" applyAlignment="1">
      <alignment horizontal="center" vertical="center"/>
    </xf>
    <xf numFmtId="169" fontId="41" fillId="35" borderId="9" xfId="0" applyNumberFormat="1" applyFont="1" applyFill="1" applyBorder="1" applyAlignment="1">
      <alignment horizontal="center" vertical="center"/>
    </xf>
    <xf numFmtId="0" fontId="0" fillId="6" borderId="34" xfId="0" applyFill="1" applyBorder="1" applyAlignment="1">
      <alignment horizontal="center" vertical="center"/>
    </xf>
    <xf numFmtId="0" fontId="0" fillId="6" borderId="34" xfId="0"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0" fillId="6" borderId="33" xfId="0" applyFill="1" applyBorder="1" applyAlignment="1">
      <alignment horizontal="center" vertical="center" wrapText="1"/>
    </xf>
    <xf numFmtId="0" fontId="0" fillId="6" borderId="23" xfId="0" applyFill="1" applyBorder="1" applyAlignment="1">
      <alignment horizontal="center" vertical="center" wrapText="1"/>
    </xf>
    <xf numFmtId="0" fontId="1" fillId="35" borderId="52" xfId="0" applyFont="1" applyFill="1" applyBorder="1" applyAlignment="1">
      <alignment horizontal="center" vertical="center" wrapText="1"/>
    </xf>
    <xf numFmtId="0" fontId="1" fillId="35" borderId="51" xfId="0" applyFont="1" applyFill="1" applyBorder="1" applyAlignment="1">
      <alignment horizontal="center" vertical="center" wrapText="1"/>
    </xf>
    <xf numFmtId="0" fontId="1" fillId="35" borderId="44"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51" xfId="0" applyFont="1" applyFill="1" applyBorder="1" applyAlignment="1">
      <alignment horizontal="center" vertical="center" wrapText="1"/>
    </xf>
    <xf numFmtId="0" fontId="1" fillId="5" borderId="69"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33" xfId="0"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6" borderId="44" xfId="0" applyFont="1" applyFill="1" applyBorder="1" applyAlignment="1">
      <alignment horizontal="center" vertical="center" wrapText="1"/>
    </xf>
    <xf numFmtId="0" fontId="0" fillId="6" borderId="55" xfId="0" applyFill="1" applyBorder="1" applyAlignment="1">
      <alignment horizontal="center" vertical="center" wrapText="1"/>
    </xf>
    <xf numFmtId="0" fontId="1" fillId="35" borderId="10" xfId="0" applyFont="1" applyFill="1" applyBorder="1" applyAlignment="1">
      <alignment horizontal="center" vertical="center" wrapText="1"/>
    </xf>
    <xf numFmtId="0" fontId="1" fillId="35" borderId="11" xfId="0" applyFont="1" applyFill="1" applyBorder="1" applyAlignment="1">
      <alignment horizontal="center" vertical="center" wrapText="1"/>
    </xf>
    <xf numFmtId="0" fontId="0" fillId="5" borderId="34" xfId="0" applyFill="1" applyBorder="1" applyAlignment="1">
      <alignment horizontal="center" vertical="center"/>
    </xf>
    <xf numFmtId="0" fontId="1" fillId="35" borderId="42" xfId="0" applyFont="1" applyFill="1" applyBorder="1" applyAlignment="1">
      <alignment horizontal="center" vertical="center" wrapText="1"/>
    </xf>
    <xf numFmtId="0" fontId="1" fillId="35" borderId="34" xfId="0" applyFont="1" applyFill="1" applyBorder="1" applyAlignment="1">
      <alignment horizontal="center" vertical="center" wrapText="1"/>
    </xf>
    <xf numFmtId="0" fontId="1" fillId="6" borderId="40"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6" fillId="6" borderId="41"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9" xfId="0" applyFont="1" applyFill="1" applyBorder="1" applyAlignment="1">
      <alignment horizontal="center" vertical="center"/>
    </xf>
    <xf numFmtId="0" fontId="6" fillId="6" borderId="7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1" fillId="5" borderId="70" xfId="0" applyFont="1" applyFill="1" applyBorder="1" applyAlignment="1">
      <alignment horizontal="center" vertical="center"/>
    </xf>
    <xf numFmtId="0" fontId="1" fillId="5" borderId="36" xfId="0" applyFont="1" applyFill="1" applyBorder="1" applyAlignment="1">
      <alignment horizontal="center" vertical="center"/>
    </xf>
    <xf numFmtId="0" fontId="6" fillId="5" borderId="49" xfId="0" applyFont="1" applyFill="1" applyBorder="1" applyAlignment="1">
      <alignment horizontal="center" vertical="center" wrapText="1"/>
    </xf>
    <xf numFmtId="0" fontId="6" fillId="5" borderId="49" xfId="0" applyFont="1" applyFill="1" applyBorder="1" applyAlignment="1">
      <alignment horizontal="center" vertical="center"/>
    </xf>
    <xf numFmtId="0" fontId="1" fillId="6" borderId="49" xfId="0" applyFont="1" applyFill="1" applyBorder="1" applyAlignment="1">
      <alignment horizontal="center" vertical="center"/>
    </xf>
    <xf numFmtId="0" fontId="1" fillId="6" borderId="70" xfId="0" applyFont="1" applyFill="1" applyBorder="1" applyAlignment="1">
      <alignment horizontal="center" vertical="center"/>
    </xf>
    <xf numFmtId="0" fontId="0" fillId="6" borderId="49" xfId="0" applyFill="1" applyBorder="1" applyAlignment="1">
      <alignment horizontal="center" vertical="center" wrapText="1"/>
    </xf>
    <xf numFmtId="0" fontId="0" fillId="6" borderId="70" xfId="0" applyFill="1" applyBorder="1" applyAlignment="1">
      <alignment horizontal="center" vertical="center"/>
    </xf>
    <xf numFmtId="0" fontId="0" fillId="6" borderId="2" xfId="0" applyFill="1" applyBorder="1" applyAlignment="1">
      <alignment horizontal="center" vertical="center"/>
    </xf>
    <xf numFmtId="0" fontId="1" fillId="5" borderId="41" xfId="0" applyFont="1" applyFill="1" applyBorder="1" applyAlignment="1">
      <alignment horizontal="center" vertical="center"/>
    </xf>
    <xf numFmtId="0" fontId="1" fillId="5" borderId="49" xfId="0" applyFont="1" applyFill="1" applyBorder="1" applyAlignment="1">
      <alignment horizontal="center" vertical="center"/>
    </xf>
    <xf numFmtId="0" fontId="1" fillId="5" borderId="56" xfId="0" applyFont="1" applyFill="1" applyBorder="1" applyAlignment="1">
      <alignment horizontal="center" vertical="center"/>
    </xf>
    <xf numFmtId="0" fontId="0" fillId="5" borderId="49" xfId="0" applyFill="1" applyBorder="1" applyAlignment="1">
      <alignment horizontal="center" vertical="center" wrapText="1"/>
    </xf>
    <xf numFmtId="0" fontId="0" fillId="5" borderId="49" xfId="0" applyFill="1" applyBorder="1" applyAlignment="1">
      <alignment horizontal="center" vertical="center"/>
    </xf>
    <xf numFmtId="0" fontId="0" fillId="5" borderId="56" xfId="0" applyFill="1" applyBorder="1" applyAlignment="1">
      <alignment horizontal="center" vertical="center"/>
    </xf>
    <xf numFmtId="0" fontId="1" fillId="6" borderId="41" xfId="0" applyFont="1" applyFill="1" applyBorder="1" applyAlignment="1">
      <alignment horizontal="center" vertical="center" wrapText="1"/>
    </xf>
    <xf numFmtId="0" fontId="1" fillId="6" borderId="49" xfId="0" applyFont="1" applyFill="1" applyBorder="1" applyAlignment="1">
      <alignment horizontal="center" vertical="center" wrapText="1"/>
    </xf>
    <xf numFmtId="0" fontId="1" fillId="6" borderId="56" xfId="0" applyFont="1" applyFill="1" applyBorder="1" applyAlignment="1">
      <alignment horizontal="center" vertical="center" wrapText="1"/>
    </xf>
    <xf numFmtId="0" fontId="0" fillId="6" borderId="49" xfId="0" applyFill="1" applyBorder="1" applyAlignment="1">
      <alignment horizontal="center" vertical="center"/>
    </xf>
    <xf numFmtId="0" fontId="0" fillId="6" borderId="56" xfId="0" applyFill="1" applyBorder="1" applyAlignment="1">
      <alignment horizontal="center" vertical="center"/>
    </xf>
    <xf numFmtId="0" fontId="1" fillId="5" borderId="2"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1" fillId="5" borderId="70" xfId="0" applyFont="1" applyFill="1" applyBorder="1" applyAlignment="1">
      <alignment horizontal="center" vertical="center" wrapText="1"/>
    </xf>
    <xf numFmtId="0" fontId="0" fillId="5" borderId="36" xfId="0" applyFill="1" applyBorder="1" applyAlignment="1">
      <alignment horizontal="center" vertical="center" wrapText="1"/>
    </xf>
    <xf numFmtId="0" fontId="0" fillId="5" borderId="2" xfId="0" applyFill="1" applyBorder="1" applyAlignment="1">
      <alignment horizontal="center" vertical="center" wrapText="1"/>
    </xf>
    <xf numFmtId="0" fontId="0" fillId="5" borderId="70" xfId="0" applyFill="1" applyBorder="1" applyAlignment="1">
      <alignment horizontal="center" vertical="center"/>
    </xf>
    <xf numFmtId="0" fontId="0" fillId="5" borderId="2" xfId="0" applyFill="1" applyBorder="1" applyAlignment="1">
      <alignment horizontal="center" vertical="center"/>
    </xf>
    <xf numFmtId="0" fontId="51" fillId="32" borderId="3" xfId="0" applyFont="1" applyFill="1" applyBorder="1" applyAlignment="1">
      <alignment horizontal="center" vertical="center"/>
    </xf>
    <xf numFmtId="0" fontId="51" fillId="32" borderId="4" xfId="0" applyFont="1" applyFill="1" applyBorder="1" applyAlignment="1">
      <alignment horizontal="center" vertical="center"/>
    </xf>
    <xf numFmtId="0" fontId="57" fillId="5" borderId="68" xfId="0" applyFont="1" applyFill="1" applyBorder="1" applyAlignment="1">
      <alignment horizontal="center" vertical="center"/>
    </xf>
    <xf numFmtId="0" fontId="57" fillId="5" borderId="23" xfId="0" applyFont="1" applyFill="1" applyBorder="1" applyAlignment="1">
      <alignment horizontal="center" vertical="center"/>
    </xf>
    <xf numFmtId="0" fontId="57" fillId="5" borderId="42" xfId="0" applyFont="1" applyFill="1" applyBorder="1" applyAlignment="1">
      <alignment horizontal="center" vertical="center" wrapText="1"/>
    </xf>
    <xf numFmtId="0" fontId="57" fillId="5" borderId="55" xfId="0" applyFont="1" applyFill="1" applyBorder="1" applyAlignment="1">
      <alignment horizontal="center" vertical="center" wrapText="1"/>
    </xf>
    <xf numFmtId="0" fontId="57" fillId="6" borderId="68" xfId="0" applyFont="1" applyFill="1" applyBorder="1" applyAlignment="1">
      <alignment horizontal="center" vertical="center" wrapText="1"/>
    </xf>
    <xf numFmtId="0" fontId="57" fillId="6" borderId="23" xfId="0" applyFont="1" applyFill="1" applyBorder="1" applyAlignment="1">
      <alignment horizontal="center" vertical="center" wrapText="1"/>
    </xf>
    <xf numFmtId="0" fontId="57" fillId="5" borderId="68" xfId="0" applyFont="1" applyFill="1" applyBorder="1" applyAlignment="1">
      <alignment horizontal="center" vertical="center" wrapText="1"/>
    </xf>
    <xf numFmtId="0" fontId="57" fillId="5" borderId="23" xfId="0" applyFont="1" applyFill="1" applyBorder="1" applyAlignment="1">
      <alignment horizontal="center" vertical="center" wrapText="1"/>
    </xf>
    <xf numFmtId="0" fontId="57" fillId="5" borderId="42" xfId="0" applyFont="1" applyFill="1" applyBorder="1" applyAlignment="1">
      <alignment horizontal="center" vertical="center"/>
    </xf>
    <xf numFmtId="0" fontId="57" fillId="5" borderId="55" xfId="0" applyFont="1" applyFill="1" applyBorder="1" applyAlignment="1">
      <alignment horizontal="center" vertical="center"/>
    </xf>
    <xf numFmtId="0" fontId="50" fillId="5" borderId="42" xfId="0" applyFont="1" applyFill="1" applyBorder="1" applyAlignment="1">
      <alignment horizontal="center" vertical="center" wrapText="1"/>
    </xf>
    <xf numFmtId="0" fontId="50" fillId="5" borderId="55" xfId="0" applyFont="1" applyFill="1" applyBorder="1" applyAlignment="1">
      <alignment horizontal="center" vertical="center" wrapText="1"/>
    </xf>
    <xf numFmtId="0" fontId="50" fillId="6" borderId="42" xfId="0" applyFont="1" applyFill="1" applyBorder="1" applyAlignment="1">
      <alignment horizontal="center" vertical="center"/>
    </xf>
    <xf numFmtId="0" fontId="50" fillId="6" borderId="55" xfId="0" applyFont="1" applyFill="1" applyBorder="1" applyAlignment="1">
      <alignment horizontal="center" vertical="center"/>
    </xf>
    <xf numFmtId="0" fontId="11" fillId="9" borderId="37" xfId="0" applyFont="1" applyFill="1" applyBorder="1" applyAlignment="1">
      <alignment horizontal="center" vertical="center" wrapText="1"/>
    </xf>
    <xf numFmtId="0" fontId="11" fillId="9" borderId="34" xfId="0" applyFont="1" applyFill="1" applyBorder="1" applyAlignment="1">
      <alignment horizontal="center" vertical="center" wrapText="1"/>
    </xf>
    <xf numFmtId="0" fontId="11" fillId="9" borderId="51" xfId="0" applyFont="1" applyFill="1" applyBorder="1" applyAlignment="1">
      <alignment horizontal="center" vertical="center" wrapText="1"/>
    </xf>
    <xf numFmtId="0" fontId="58" fillId="35" borderId="56" xfId="0" applyFont="1" applyFill="1" applyBorder="1" applyAlignment="1">
      <alignment horizontal="center" vertical="center" wrapText="1"/>
    </xf>
    <xf numFmtId="0" fontId="58" fillId="35" borderId="46" xfId="0" applyFont="1" applyFill="1" applyBorder="1" applyAlignment="1">
      <alignment horizontal="center" vertical="center" wrapText="1"/>
    </xf>
    <xf numFmtId="14" fontId="59" fillId="35" borderId="17" xfId="0" applyNumberFormat="1" applyFont="1" applyFill="1" applyBorder="1" applyAlignment="1">
      <alignment horizontal="center" vertical="center"/>
    </xf>
    <xf numFmtId="14" fontId="59" fillId="35" borderId="5" xfId="0" applyNumberFormat="1" applyFont="1" applyFill="1" applyBorder="1" applyAlignment="1">
      <alignment horizontal="center" vertical="center"/>
    </xf>
    <xf numFmtId="14" fontId="59" fillId="35" borderId="6" xfId="0" applyNumberFormat="1" applyFont="1" applyFill="1" applyBorder="1" applyAlignment="1">
      <alignment horizontal="center" vertical="center"/>
    </xf>
    <xf numFmtId="169" fontId="59" fillId="35" borderId="18" xfId="0" applyNumberFormat="1" applyFont="1" applyFill="1" applyBorder="1" applyAlignment="1">
      <alignment horizontal="center" vertical="center"/>
    </xf>
    <xf numFmtId="169" fontId="59" fillId="35" borderId="8" xfId="0" applyNumberFormat="1" applyFont="1" applyFill="1" applyBorder="1" applyAlignment="1">
      <alignment horizontal="center" vertical="center"/>
    </xf>
    <xf numFmtId="169" fontId="59" fillId="35" borderId="9" xfId="0" applyNumberFormat="1" applyFont="1" applyFill="1" applyBorder="1" applyAlignment="1">
      <alignment horizontal="center" vertical="center"/>
    </xf>
    <xf numFmtId="0" fontId="50" fillId="6" borderId="42" xfId="0" applyFont="1" applyFill="1" applyBorder="1" applyAlignment="1">
      <alignment horizontal="center" vertical="center" wrapText="1"/>
    </xf>
    <xf numFmtId="0" fontId="50" fillId="6" borderId="55" xfId="0" applyFont="1" applyFill="1" applyBorder="1" applyAlignment="1">
      <alignment horizontal="center" vertical="center" wrapText="1"/>
    </xf>
    <xf numFmtId="0" fontId="50" fillId="5" borderId="42" xfId="0" applyFont="1" applyFill="1" applyBorder="1" applyAlignment="1">
      <alignment horizontal="center" vertical="center"/>
    </xf>
    <xf numFmtId="0" fontId="50" fillId="5" borderId="55" xfId="0" applyFont="1" applyFill="1" applyBorder="1" applyAlignment="1">
      <alignment horizontal="center" vertical="center"/>
    </xf>
    <xf numFmtId="14" fontId="60" fillId="35" borderId="21" xfId="0" applyNumberFormat="1" applyFont="1" applyFill="1" applyBorder="1" applyAlignment="1">
      <alignment horizontal="center" vertical="center"/>
    </xf>
    <xf numFmtId="14" fontId="60" fillId="35" borderId="0" xfId="0" applyNumberFormat="1" applyFont="1" applyFill="1" applyAlignment="1">
      <alignment horizontal="center" vertical="center"/>
    </xf>
    <xf numFmtId="14" fontId="60" fillId="35" borderId="7" xfId="0" applyNumberFormat="1" applyFont="1" applyFill="1" applyBorder="1" applyAlignment="1">
      <alignment horizontal="center" vertical="center"/>
    </xf>
    <xf numFmtId="0" fontId="54" fillId="6" borderId="2" xfId="0" applyFont="1" applyFill="1" applyBorder="1" applyAlignment="1">
      <alignment horizontal="center" vertical="center" wrapText="1"/>
    </xf>
    <xf numFmtId="0" fontId="54" fillId="6" borderId="49" xfId="0" applyFont="1" applyFill="1" applyBorder="1" applyAlignment="1">
      <alignment horizontal="center" vertical="center" wrapText="1"/>
    </xf>
    <xf numFmtId="0" fontId="54" fillId="6" borderId="66" xfId="0" applyFont="1" applyFill="1" applyBorder="1" applyAlignment="1">
      <alignment horizontal="center" vertical="center" wrapText="1"/>
    </xf>
    <xf numFmtId="0" fontId="54" fillId="35" borderId="52" xfId="0" applyFont="1" applyFill="1" applyBorder="1" applyAlignment="1">
      <alignment horizontal="center" vertical="center" wrapText="1"/>
    </xf>
    <xf numFmtId="0" fontId="54" fillId="35" borderId="51" xfId="0" applyFont="1" applyFill="1" applyBorder="1" applyAlignment="1">
      <alignment horizontal="center" vertical="center" wrapText="1"/>
    </xf>
    <xf numFmtId="0" fontId="54" fillId="35" borderId="34" xfId="0" applyFont="1" applyFill="1" applyBorder="1" applyAlignment="1">
      <alignment horizontal="center" vertical="center" wrapText="1"/>
    </xf>
    <xf numFmtId="0" fontId="54" fillId="35" borderId="55" xfId="0" applyFont="1" applyFill="1" applyBorder="1" applyAlignment="1">
      <alignment horizontal="center" vertical="center" wrapText="1"/>
    </xf>
    <xf numFmtId="0" fontId="54" fillId="6" borderId="42" xfId="0" applyFont="1" applyFill="1" applyBorder="1" applyAlignment="1">
      <alignment horizontal="center" vertical="center" wrapText="1"/>
    </xf>
    <xf numFmtId="0" fontId="54" fillId="6" borderId="37" xfId="0" applyFont="1" applyFill="1" applyBorder="1" applyAlignment="1">
      <alignment horizontal="center" vertical="center" wrapText="1"/>
    </xf>
    <xf numFmtId="0" fontId="54" fillId="6" borderId="51" xfId="0" applyFont="1" applyFill="1" applyBorder="1" applyAlignment="1">
      <alignment horizontal="center" vertical="center" wrapText="1"/>
    </xf>
    <xf numFmtId="0" fontId="54" fillId="6" borderId="34" xfId="0" applyFont="1" applyFill="1" applyBorder="1" applyAlignment="1">
      <alignment horizontal="center" vertical="center" wrapText="1"/>
    </xf>
    <xf numFmtId="0" fontId="54" fillId="6" borderId="44" xfId="0" applyFont="1" applyFill="1" applyBorder="1" applyAlignment="1">
      <alignment horizontal="center" vertical="center" wrapText="1"/>
    </xf>
    <xf numFmtId="0" fontId="54" fillId="5" borderId="42" xfId="0" applyFont="1" applyFill="1" applyBorder="1" applyAlignment="1">
      <alignment horizontal="center" vertical="center" wrapText="1"/>
    </xf>
    <xf numFmtId="0" fontId="54" fillId="5" borderId="34" xfId="0" applyFont="1" applyFill="1" applyBorder="1" applyAlignment="1">
      <alignment horizontal="center" vertical="center" wrapText="1"/>
    </xf>
    <xf numFmtId="0" fontId="54" fillId="5" borderId="51" xfId="0" applyFont="1" applyFill="1" applyBorder="1" applyAlignment="1">
      <alignment horizontal="center" vertical="center" wrapText="1"/>
    </xf>
    <xf numFmtId="0" fontId="54" fillId="5" borderId="44" xfId="0" applyFont="1" applyFill="1" applyBorder="1" applyAlignment="1">
      <alignment horizontal="center" vertical="center" wrapText="1"/>
    </xf>
    <xf numFmtId="0" fontId="57" fillId="6" borderId="42" xfId="0" applyFont="1" applyFill="1" applyBorder="1" applyAlignment="1">
      <alignment horizontal="center" vertical="center" wrapText="1"/>
    </xf>
    <xf numFmtId="0" fontId="57" fillId="6" borderId="55" xfId="0" applyFont="1" applyFill="1" applyBorder="1" applyAlignment="1">
      <alignment horizontal="center" vertical="center" wrapText="1"/>
    </xf>
    <xf numFmtId="0" fontId="57" fillId="6" borderId="42" xfId="0" applyFont="1" applyFill="1" applyBorder="1" applyAlignment="1">
      <alignment horizontal="center" vertical="center"/>
    </xf>
    <xf numFmtId="0" fontId="57" fillId="6" borderId="55" xfId="0" applyFont="1" applyFill="1" applyBorder="1" applyAlignment="1">
      <alignment horizontal="center" vertical="center"/>
    </xf>
    <xf numFmtId="0" fontId="64" fillId="9" borderId="3" xfId="0" applyFont="1" applyFill="1" applyBorder="1" applyAlignment="1">
      <alignment horizontal="center" vertical="center"/>
    </xf>
    <xf numFmtId="0" fontId="64" fillId="9" borderId="4" xfId="0" applyFont="1" applyFill="1" applyBorder="1" applyAlignment="1">
      <alignment horizontal="center" vertical="center"/>
    </xf>
    <xf numFmtId="0" fontId="54" fillId="5" borderId="58" xfId="0" applyFont="1" applyFill="1" applyBorder="1" applyAlignment="1">
      <alignment horizontal="center" vertical="center" wrapText="1"/>
    </xf>
    <xf numFmtId="0" fontId="54" fillId="6" borderId="58" xfId="0" applyFont="1" applyFill="1" applyBorder="1" applyAlignment="1">
      <alignment horizontal="center" vertical="center"/>
    </xf>
    <xf numFmtId="0" fontId="54" fillId="6" borderId="51" xfId="0" applyFont="1" applyFill="1" applyBorder="1" applyAlignment="1">
      <alignment horizontal="center" vertical="center"/>
    </xf>
    <xf numFmtId="0" fontId="54" fillId="6" borderId="44" xfId="0" applyFont="1" applyFill="1" applyBorder="1" applyAlignment="1">
      <alignment horizontal="center" vertical="center"/>
    </xf>
    <xf numFmtId="0" fontId="54" fillId="5" borderId="58" xfId="0" applyFont="1" applyFill="1" applyBorder="1" applyAlignment="1">
      <alignment horizontal="center" vertical="center"/>
    </xf>
    <xf numFmtId="0" fontId="54" fillId="5" borderId="51" xfId="0" applyFont="1" applyFill="1" applyBorder="1" applyAlignment="1">
      <alignment horizontal="center" vertical="center"/>
    </xf>
    <xf numFmtId="0" fontId="54" fillId="5" borderId="44" xfId="0" applyFont="1" applyFill="1" applyBorder="1" applyAlignment="1">
      <alignment horizontal="center" vertical="center"/>
    </xf>
    <xf numFmtId="0" fontId="54" fillId="5" borderId="65" xfId="0" applyFont="1" applyFill="1" applyBorder="1" applyAlignment="1">
      <alignment horizontal="center" vertical="center"/>
    </xf>
    <xf numFmtId="0" fontId="54" fillId="5" borderId="66" xfId="0" applyFont="1" applyFill="1" applyBorder="1" applyAlignment="1">
      <alignment horizontal="center" vertical="center"/>
    </xf>
    <xf numFmtId="0" fontId="54" fillId="6" borderId="73" xfId="0" applyFont="1" applyFill="1" applyBorder="1" applyAlignment="1">
      <alignment horizontal="center" vertical="center" wrapText="1"/>
    </xf>
    <xf numFmtId="0" fontId="54" fillId="6" borderId="74" xfId="0" applyFont="1" applyFill="1" applyBorder="1" applyAlignment="1">
      <alignment horizontal="center" vertical="center" wrapText="1"/>
    </xf>
    <xf numFmtId="0" fontId="54" fillId="6" borderId="1" xfId="0" applyFont="1" applyFill="1" applyBorder="1" applyAlignment="1">
      <alignment horizontal="center" vertical="center" wrapText="1"/>
    </xf>
    <xf numFmtId="0" fontId="64" fillId="41" borderId="3" xfId="0" applyFont="1" applyFill="1" applyBorder="1" applyAlignment="1">
      <alignment horizontal="center" vertical="center"/>
    </xf>
    <xf numFmtId="0" fontId="64" fillId="41" borderId="4" xfId="0" applyFont="1" applyFill="1" applyBorder="1" applyAlignment="1">
      <alignment horizontal="center" vertical="center"/>
    </xf>
    <xf numFmtId="0" fontId="54" fillId="6" borderId="68" xfId="0" applyFont="1" applyFill="1" applyBorder="1" applyAlignment="1">
      <alignment horizontal="center" vertical="center" wrapText="1"/>
    </xf>
    <xf numFmtId="0" fontId="54" fillId="6" borderId="64" xfId="0" applyFont="1" applyFill="1" applyBorder="1" applyAlignment="1">
      <alignment horizontal="center" vertical="center" wrapText="1"/>
    </xf>
    <xf numFmtId="0" fontId="54" fillId="6" borderId="23" xfId="0" applyFont="1" applyFill="1" applyBorder="1" applyAlignment="1">
      <alignment horizontal="center" vertical="center" wrapText="1"/>
    </xf>
    <xf numFmtId="0" fontId="54" fillId="5" borderId="42" xfId="0" applyFont="1" applyFill="1" applyBorder="1" applyAlignment="1">
      <alignment horizontal="center" vertical="center"/>
    </xf>
    <xf numFmtId="0" fontId="54" fillId="5" borderId="34" xfId="0" applyFont="1" applyFill="1" applyBorder="1" applyAlignment="1">
      <alignment horizontal="center" vertical="center"/>
    </xf>
    <xf numFmtId="0" fontId="54" fillId="5" borderId="55" xfId="0" applyFont="1" applyFill="1" applyBorder="1" applyAlignment="1">
      <alignment horizontal="center" vertical="center"/>
    </xf>
    <xf numFmtId="0" fontId="54" fillId="6" borderId="55" xfId="0" applyFont="1" applyFill="1" applyBorder="1" applyAlignment="1">
      <alignment horizontal="center" vertical="center" wrapText="1"/>
    </xf>
    <xf numFmtId="0" fontId="54" fillId="5" borderId="55" xfId="0" applyFont="1" applyFill="1" applyBorder="1" applyAlignment="1">
      <alignment horizontal="center" vertical="center" wrapText="1"/>
    </xf>
  </cellXfs>
  <cellStyles count="41710">
    <cellStyle name="20% - Énfasis1 2" xfId="7" xr:uid="{00000000-0005-0000-0000-000000000000}"/>
    <cellStyle name="20% - Énfasis1 2 2" xfId="8" xr:uid="{00000000-0005-0000-0000-000001000000}"/>
    <cellStyle name="20% - Énfasis1 2 3" xfId="9" xr:uid="{00000000-0005-0000-0000-000002000000}"/>
    <cellStyle name="20% - Énfasis1 2 4" xfId="10" xr:uid="{00000000-0005-0000-0000-000003000000}"/>
    <cellStyle name="20% - Énfasis1 3" xfId="11" xr:uid="{00000000-0005-0000-0000-000004000000}"/>
    <cellStyle name="20% - Énfasis1 4" xfId="12" xr:uid="{00000000-0005-0000-0000-000005000000}"/>
    <cellStyle name="20% - Énfasis1 5" xfId="13" xr:uid="{00000000-0005-0000-0000-000006000000}"/>
    <cellStyle name="20% - Énfasis1 6" xfId="14" xr:uid="{00000000-0005-0000-0000-000007000000}"/>
    <cellStyle name="20% - Énfasis1 7" xfId="15" xr:uid="{00000000-0005-0000-0000-000008000000}"/>
    <cellStyle name="20% - Énfasis2 2" xfId="16" xr:uid="{00000000-0005-0000-0000-000009000000}"/>
    <cellStyle name="20% - Énfasis2 2 2" xfId="17" xr:uid="{00000000-0005-0000-0000-00000A000000}"/>
    <cellStyle name="20% - Énfasis2 2 3" xfId="18" xr:uid="{00000000-0005-0000-0000-00000B000000}"/>
    <cellStyle name="20% - Énfasis2 2 4" xfId="19" xr:uid="{00000000-0005-0000-0000-00000C000000}"/>
    <cellStyle name="20% - Énfasis2 3" xfId="20" xr:uid="{00000000-0005-0000-0000-00000D000000}"/>
    <cellStyle name="20% - Énfasis2 4" xfId="21" xr:uid="{00000000-0005-0000-0000-00000E000000}"/>
    <cellStyle name="20% - Énfasis2 5" xfId="22" xr:uid="{00000000-0005-0000-0000-00000F000000}"/>
    <cellStyle name="20% - Énfasis2 6" xfId="23" xr:uid="{00000000-0005-0000-0000-000010000000}"/>
    <cellStyle name="20% - Énfasis2 7" xfId="24" xr:uid="{00000000-0005-0000-0000-000011000000}"/>
    <cellStyle name="20% - Énfasis3 2" xfId="25" xr:uid="{00000000-0005-0000-0000-000012000000}"/>
    <cellStyle name="20% - Énfasis3 2 2" xfId="26" xr:uid="{00000000-0005-0000-0000-000013000000}"/>
    <cellStyle name="20% - Énfasis3 2 3" xfId="27" xr:uid="{00000000-0005-0000-0000-000014000000}"/>
    <cellStyle name="20% - Énfasis3 2 4" xfId="28" xr:uid="{00000000-0005-0000-0000-000015000000}"/>
    <cellStyle name="20% - Énfasis3 3" xfId="29" xr:uid="{00000000-0005-0000-0000-000016000000}"/>
    <cellStyle name="20% - Énfasis3 4" xfId="30" xr:uid="{00000000-0005-0000-0000-000017000000}"/>
    <cellStyle name="20% - Énfasis3 5" xfId="31" xr:uid="{00000000-0005-0000-0000-000018000000}"/>
    <cellStyle name="20% - Énfasis3 6" xfId="32" xr:uid="{00000000-0005-0000-0000-000019000000}"/>
    <cellStyle name="20% - Énfasis3 7" xfId="33" xr:uid="{00000000-0005-0000-0000-00001A000000}"/>
    <cellStyle name="20% - Énfasis4 2" xfId="34" xr:uid="{00000000-0005-0000-0000-00001B000000}"/>
    <cellStyle name="20% - Énfasis4 2 2" xfId="35" xr:uid="{00000000-0005-0000-0000-00001C000000}"/>
    <cellStyle name="20% - Énfasis4 2 3" xfId="36" xr:uid="{00000000-0005-0000-0000-00001D000000}"/>
    <cellStyle name="20% - Énfasis4 2 4" xfId="37" xr:uid="{00000000-0005-0000-0000-00001E000000}"/>
    <cellStyle name="20% - Énfasis4 3" xfId="38" xr:uid="{00000000-0005-0000-0000-00001F000000}"/>
    <cellStyle name="20% - Énfasis4 4" xfId="39" xr:uid="{00000000-0005-0000-0000-000020000000}"/>
    <cellStyle name="20% - Énfasis4 5" xfId="40" xr:uid="{00000000-0005-0000-0000-000021000000}"/>
    <cellStyle name="20% - Énfasis4 6" xfId="41" xr:uid="{00000000-0005-0000-0000-000022000000}"/>
    <cellStyle name="20% - Énfasis4 7" xfId="42" xr:uid="{00000000-0005-0000-0000-000023000000}"/>
    <cellStyle name="20% - Énfasis5 2" xfId="43" xr:uid="{00000000-0005-0000-0000-000024000000}"/>
    <cellStyle name="20% - Énfasis5 2 2" xfId="44" xr:uid="{00000000-0005-0000-0000-000025000000}"/>
    <cellStyle name="20% - Énfasis5 2 3" xfId="45" xr:uid="{00000000-0005-0000-0000-000026000000}"/>
    <cellStyle name="20% - Énfasis5 2 4" xfId="46" xr:uid="{00000000-0005-0000-0000-000027000000}"/>
    <cellStyle name="20% - Énfasis5 3" xfId="47" xr:uid="{00000000-0005-0000-0000-000028000000}"/>
    <cellStyle name="20% - Énfasis5 4" xfId="48" xr:uid="{00000000-0005-0000-0000-000029000000}"/>
    <cellStyle name="20% - Énfasis5 5" xfId="49" xr:uid="{00000000-0005-0000-0000-00002A000000}"/>
    <cellStyle name="20% - Énfasis5 6" xfId="50" xr:uid="{00000000-0005-0000-0000-00002B000000}"/>
    <cellStyle name="20% - Énfasis5 7" xfId="51" xr:uid="{00000000-0005-0000-0000-00002C000000}"/>
    <cellStyle name="20% - Énfasis6 2" xfId="52" xr:uid="{00000000-0005-0000-0000-00002D000000}"/>
    <cellStyle name="20% - Énfasis6 2 2" xfId="53" xr:uid="{00000000-0005-0000-0000-00002E000000}"/>
    <cellStyle name="20% - Énfasis6 2 3" xfId="54" xr:uid="{00000000-0005-0000-0000-00002F000000}"/>
    <cellStyle name="20% - Énfasis6 2 4" xfId="55" xr:uid="{00000000-0005-0000-0000-000030000000}"/>
    <cellStyle name="20% - Énfasis6 3" xfId="56" xr:uid="{00000000-0005-0000-0000-000031000000}"/>
    <cellStyle name="20% - Énfasis6 4" xfId="57" xr:uid="{00000000-0005-0000-0000-000032000000}"/>
    <cellStyle name="20% - Énfasis6 5" xfId="58" xr:uid="{00000000-0005-0000-0000-000033000000}"/>
    <cellStyle name="20% - Énfasis6 6" xfId="59" xr:uid="{00000000-0005-0000-0000-000034000000}"/>
    <cellStyle name="20% - Énfasis6 7" xfId="60" xr:uid="{00000000-0005-0000-0000-000035000000}"/>
    <cellStyle name="40% - Énfasis1 2" xfId="61" xr:uid="{00000000-0005-0000-0000-000036000000}"/>
    <cellStyle name="40% - Énfasis1 2 2" xfId="62" xr:uid="{00000000-0005-0000-0000-000037000000}"/>
    <cellStyle name="40% - Énfasis1 2 3" xfId="63" xr:uid="{00000000-0005-0000-0000-000038000000}"/>
    <cellStyle name="40% - Énfasis1 2 4" xfId="64" xr:uid="{00000000-0005-0000-0000-000039000000}"/>
    <cellStyle name="40% - Énfasis1 3" xfId="65" xr:uid="{00000000-0005-0000-0000-00003A000000}"/>
    <cellStyle name="40% - Énfasis1 4" xfId="66" xr:uid="{00000000-0005-0000-0000-00003B000000}"/>
    <cellStyle name="40% - Énfasis1 5" xfId="67" xr:uid="{00000000-0005-0000-0000-00003C000000}"/>
    <cellStyle name="40% - Énfasis1 6" xfId="68" xr:uid="{00000000-0005-0000-0000-00003D000000}"/>
    <cellStyle name="40% - Énfasis1 7" xfId="69" xr:uid="{00000000-0005-0000-0000-00003E000000}"/>
    <cellStyle name="40% - Énfasis2 2" xfId="70" xr:uid="{00000000-0005-0000-0000-00003F000000}"/>
    <cellStyle name="40% - Énfasis2 2 2" xfId="71" xr:uid="{00000000-0005-0000-0000-000040000000}"/>
    <cellStyle name="40% - Énfasis2 2 3" xfId="72" xr:uid="{00000000-0005-0000-0000-000041000000}"/>
    <cellStyle name="40% - Énfasis2 2 4" xfId="73" xr:uid="{00000000-0005-0000-0000-000042000000}"/>
    <cellStyle name="40% - Énfasis2 3" xfId="74" xr:uid="{00000000-0005-0000-0000-000043000000}"/>
    <cellStyle name="40% - Énfasis2 4" xfId="75" xr:uid="{00000000-0005-0000-0000-000044000000}"/>
    <cellStyle name="40% - Énfasis2 5" xfId="76" xr:uid="{00000000-0005-0000-0000-000045000000}"/>
    <cellStyle name="40% - Énfasis2 6" xfId="77" xr:uid="{00000000-0005-0000-0000-000046000000}"/>
    <cellStyle name="40% - Énfasis2 7" xfId="78" xr:uid="{00000000-0005-0000-0000-000047000000}"/>
    <cellStyle name="40% - Énfasis3 2" xfId="79" xr:uid="{00000000-0005-0000-0000-000048000000}"/>
    <cellStyle name="40% - Énfasis3 2 2" xfId="80" xr:uid="{00000000-0005-0000-0000-000049000000}"/>
    <cellStyle name="40% - Énfasis3 2 3" xfId="81" xr:uid="{00000000-0005-0000-0000-00004A000000}"/>
    <cellStyle name="40% - Énfasis3 2 4" xfId="82" xr:uid="{00000000-0005-0000-0000-00004B000000}"/>
    <cellStyle name="40% - Énfasis3 3" xfId="83" xr:uid="{00000000-0005-0000-0000-00004C000000}"/>
    <cellStyle name="40% - Énfasis3 4" xfId="84" xr:uid="{00000000-0005-0000-0000-00004D000000}"/>
    <cellStyle name="40% - Énfasis3 5" xfId="85" xr:uid="{00000000-0005-0000-0000-00004E000000}"/>
    <cellStyle name="40% - Énfasis3 6" xfId="86" xr:uid="{00000000-0005-0000-0000-00004F000000}"/>
    <cellStyle name="40% - Énfasis3 7" xfId="87" xr:uid="{00000000-0005-0000-0000-000050000000}"/>
    <cellStyle name="40% - Énfasis4 2" xfId="88" xr:uid="{00000000-0005-0000-0000-000051000000}"/>
    <cellStyle name="40% - Énfasis4 2 2" xfId="89" xr:uid="{00000000-0005-0000-0000-000052000000}"/>
    <cellStyle name="40% - Énfasis4 2 3" xfId="90" xr:uid="{00000000-0005-0000-0000-000053000000}"/>
    <cellStyle name="40% - Énfasis4 2 4" xfId="91" xr:uid="{00000000-0005-0000-0000-000054000000}"/>
    <cellStyle name="40% - Énfasis4 3" xfId="92" xr:uid="{00000000-0005-0000-0000-000055000000}"/>
    <cellStyle name="40% - Énfasis4 4" xfId="93" xr:uid="{00000000-0005-0000-0000-000056000000}"/>
    <cellStyle name="40% - Énfasis4 5" xfId="94" xr:uid="{00000000-0005-0000-0000-000057000000}"/>
    <cellStyle name="40% - Énfasis4 6" xfId="95" xr:uid="{00000000-0005-0000-0000-000058000000}"/>
    <cellStyle name="40% - Énfasis4 7" xfId="96" xr:uid="{00000000-0005-0000-0000-000059000000}"/>
    <cellStyle name="40% - Énfasis5 2" xfId="97" xr:uid="{00000000-0005-0000-0000-00005A000000}"/>
    <cellStyle name="40% - Énfasis5 2 2" xfId="98" xr:uid="{00000000-0005-0000-0000-00005B000000}"/>
    <cellStyle name="40% - Énfasis5 2 3" xfId="99" xr:uid="{00000000-0005-0000-0000-00005C000000}"/>
    <cellStyle name="40% - Énfasis5 2 4" xfId="100" xr:uid="{00000000-0005-0000-0000-00005D000000}"/>
    <cellStyle name="40% - Énfasis5 3" xfId="101" xr:uid="{00000000-0005-0000-0000-00005E000000}"/>
    <cellStyle name="40% - Énfasis5 4" xfId="102" xr:uid="{00000000-0005-0000-0000-00005F000000}"/>
    <cellStyle name="40% - Énfasis5 5" xfId="103" xr:uid="{00000000-0005-0000-0000-000060000000}"/>
    <cellStyle name="40% - Énfasis5 6" xfId="104" xr:uid="{00000000-0005-0000-0000-000061000000}"/>
    <cellStyle name="40% - Énfasis5 7" xfId="105" xr:uid="{00000000-0005-0000-0000-000062000000}"/>
    <cellStyle name="40% - Énfasis6 2" xfId="106" xr:uid="{00000000-0005-0000-0000-000063000000}"/>
    <cellStyle name="40% - Énfasis6 2 2" xfId="107" xr:uid="{00000000-0005-0000-0000-000064000000}"/>
    <cellStyle name="40% - Énfasis6 2 3" xfId="108" xr:uid="{00000000-0005-0000-0000-000065000000}"/>
    <cellStyle name="40% - Énfasis6 2 4" xfId="109" xr:uid="{00000000-0005-0000-0000-000066000000}"/>
    <cellStyle name="40% - Énfasis6 3" xfId="110" xr:uid="{00000000-0005-0000-0000-000067000000}"/>
    <cellStyle name="40% - Énfasis6 4" xfId="111" xr:uid="{00000000-0005-0000-0000-000068000000}"/>
    <cellStyle name="40% - Énfasis6 5" xfId="112" xr:uid="{00000000-0005-0000-0000-000069000000}"/>
    <cellStyle name="40% - Énfasis6 6" xfId="113" xr:uid="{00000000-0005-0000-0000-00006A000000}"/>
    <cellStyle name="40% - Énfasis6 7" xfId="114" xr:uid="{00000000-0005-0000-0000-00006B000000}"/>
    <cellStyle name="60% - Énfasis1 2" xfId="115" xr:uid="{00000000-0005-0000-0000-00006C000000}"/>
    <cellStyle name="60% - Énfasis1 2 2" xfId="116" xr:uid="{00000000-0005-0000-0000-00006D000000}"/>
    <cellStyle name="60% - Énfasis1 2 3" xfId="117" xr:uid="{00000000-0005-0000-0000-00006E000000}"/>
    <cellStyle name="60% - Énfasis1 2 4" xfId="118" xr:uid="{00000000-0005-0000-0000-00006F000000}"/>
    <cellStyle name="60% - Énfasis1 3" xfId="119" xr:uid="{00000000-0005-0000-0000-000070000000}"/>
    <cellStyle name="60% - Énfasis1 4" xfId="120" xr:uid="{00000000-0005-0000-0000-000071000000}"/>
    <cellStyle name="60% - Énfasis1 5" xfId="121" xr:uid="{00000000-0005-0000-0000-000072000000}"/>
    <cellStyle name="60% - Énfasis1 6" xfId="122" xr:uid="{00000000-0005-0000-0000-000073000000}"/>
    <cellStyle name="60% - Énfasis1 7" xfId="123" xr:uid="{00000000-0005-0000-0000-000074000000}"/>
    <cellStyle name="60% - Énfasis2 2" xfId="124" xr:uid="{00000000-0005-0000-0000-000075000000}"/>
    <cellStyle name="60% - Énfasis2 2 2" xfId="125" xr:uid="{00000000-0005-0000-0000-000076000000}"/>
    <cellStyle name="60% - Énfasis2 2 3" xfId="126" xr:uid="{00000000-0005-0000-0000-000077000000}"/>
    <cellStyle name="60% - Énfasis2 2 4" xfId="127" xr:uid="{00000000-0005-0000-0000-000078000000}"/>
    <cellStyle name="60% - Énfasis2 3" xfId="128" xr:uid="{00000000-0005-0000-0000-000079000000}"/>
    <cellStyle name="60% - Énfasis2 4" xfId="129" xr:uid="{00000000-0005-0000-0000-00007A000000}"/>
    <cellStyle name="60% - Énfasis2 5" xfId="130" xr:uid="{00000000-0005-0000-0000-00007B000000}"/>
    <cellStyle name="60% - Énfasis2 6" xfId="131" xr:uid="{00000000-0005-0000-0000-00007C000000}"/>
    <cellStyle name="60% - Énfasis2 7" xfId="132" xr:uid="{00000000-0005-0000-0000-00007D000000}"/>
    <cellStyle name="60% - Énfasis3 2" xfId="133" xr:uid="{00000000-0005-0000-0000-00007E000000}"/>
    <cellStyle name="60% - Énfasis3 2 2" xfId="134" xr:uid="{00000000-0005-0000-0000-00007F000000}"/>
    <cellStyle name="60% - Énfasis3 2 3" xfId="135" xr:uid="{00000000-0005-0000-0000-000080000000}"/>
    <cellStyle name="60% - Énfasis3 2 4" xfId="136" xr:uid="{00000000-0005-0000-0000-000081000000}"/>
    <cellStyle name="60% - Énfasis3 3" xfId="137" xr:uid="{00000000-0005-0000-0000-000082000000}"/>
    <cellStyle name="60% - Énfasis3 4" xfId="138" xr:uid="{00000000-0005-0000-0000-000083000000}"/>
    <cellStyle name="60% - Énfasis3 5" xfId="139" xr:uid="{00000000-0005-0000-0000-000084000000}"/>
    <cellStyle name="60% - Énfasis3 6" xfId="140" xr:uid="{00000000-0005-0000-0000-000085000000}"/>
    <cellStyle name="60% - Énfasis3 7" xfId="141" xr:uid="{00000000-0005-0000-0000-000086000000}"/>
    <cellStyle name="60% - Énfasis4 2" xfId="142" xr:uid="{00000000-0005-0000-0000-000087000000}"/>
    <cellStyle name="60% - Énfasis4 2 2" xfId="143" xr:uid="{00000000-0005-0000-0000-000088000000}"/>
    <cellStyle name="60% - Énfasis4 2 3" xfId="144" xr:uid="{00000000-0005-0000-0000-000089000000}"/>
    <cellStyle name="60% - Énfasis4 2 4" xfId="145" xr:uid="{00000000-0005-0000-0000-00008A000000}"/>
    <cellStyle name="60% - Énfasis4 3" xfId="146" xr:uid="{00000000-0005-0000-0000-00008B000000}"/>
    <cellStyle name="60% - Énfasis4 4" xfId="147" xr:uid="{00000000-0005-0000-0000-00008C000000}"/>
    <cellStyle name="60% - Énfasis4 5" xfId="148" xr:uid="{00000000-0005-0000-0000-00008D000000}"/>
    <cellStyle name="60% - Énfasis4 6" xfId="149" xr:uid="{00000000-0005-0000-0000-00008E000000}"/>
    <cellStyle name="60% - Énfasis4 7" xfId="150" xr:uid="{00000000-0005-0000-0000-00008F000000}"/>
    <cellStyle name="60% - Énfasis5 2" xfId="151" xr:uid="{00000000-0005-0000-0000-000090000000}"/>
    <cellStyle name="60% - Énfasis5 2 2" xfId="152" xr:uid="{00000000-0005-0000-0000-000091000000}"/>
    <cellStyle name="60% - Énfasis5 2 3" xfId="153" xr:uid="{00000000-0005-0000-0000-000092000000}"/>
    <cellStyle name="60% - Énfasis5 2 4" xfId="154" xr:uid="{00000000-0005-0000-0000-000093000000}"/>
    <cellStyle name="60% - Énfasis5 3" xfId="155" xr:uid="{00000000-0005-0000-0000-000094000000}"/>
    <cellStyle name="60% - Énfasis5 4" xfId="156" xr:uid="{00000000-0005-0000-0000-000095000000}"/>
    <cellStyle name="60% - Énfasis5 5" xfId="157" xr:uid="{00000000-0005-0000-0000-000096000000}"/>
    <cellStyle name="60% - Énfasis5 6" xfId="158" xr:uid="{00000000-0005-0000-0000-000097000000}"/>
    <cellStyle name="60% - Énfasis5 7" xfId="159" xr:uid="{00000000-0005-0000-0000-000098000000}"/>
    <cellStyle name="60% - Énfasis6 2" xfId="160" xr:uid="{00000000-0005-0000-0000-000099000000}"/>
    <cellStyle name="60% - Énfasis6 2 2" xfId="161" xr:uid="{00000000-0005-0000-0000-00009A000000}"/>
    <cellStyle name="60% - Énfasis6 2 3" xfId="162" xr:uid="{00000000-0005-0000-0000-00009B000000}"/>
    <cellStyle name="60% - Énfasis6 2 4" xfId="163" xr:uid="{00000000-0005-0000-0000-00009C000000}"/>
    <cellStyle name="60% - Énfasis6 3" xfId="164" xr:uid="{00000000-0005-0000-0000-00009D000000}"/>
    <cellStyle name="60% - Énfasis6 4" xfId="165" xr:uid="{00000000-0005-0000-0000-00009E000000}"/>
    <cellStyle name="60% - Énfasis6 5" xfId="166" xr:uid="{00000000-0005-0000-0000-00009F000000}"/>
    <cellStyle name="60% - Énfasis6 6" xfId="167" xr:uid="{00000000-0005-0000-0000-0000A0000000}"/>
    <cellStyle name="60% - Énfasis6 7" xfId="168" xr:uid="{00000000-0005-0000-0000-0000A1000000}"/>
    <cellStyle name="Buena 2" xfId="169" xr:uid="{00000000-0005-0000-0000-0000A2000000}"/>
    <cellStyle name="Buena 2 2" xfId="170" xr:uid="{00000000-0005-0000-0000-0000A3000000}"/>
    <cellStyle name="Buena 2 3" xfId="171" xr:uid="{00000000-0005-0000-0000-0000A4000000}"/>
    <cellStyle name="Buena 2 4" xfId="172" xr:uid="{00000000-0005-0000-0000-0000A5000000}"/>
    <cellStyle name="Buena 3" xfId="173" xr:uid="{00000000-0005-0000-0000-0000A6000000}"/>
    <cellStyle name="Buena 4" xfId="174" xr:uid="{00000000-0005-0000-0000-0000A7000000}"/>
    <cellStyle name="Buena 5" xfId="175" xr:uid="{00000000-0005-0000-0000-0000A8000000}"/>
    <cellStyle name="Buena 6" xfId="176" xr:uid="{00000000-0005-0000-0000-0000A9000000}"/>
    <cellStyle name="Buena 7" xfId="177" xr:uid="{00000000-0005-0000-0000-0000AA000000}"/>
    <cellStyle name="Cálculo 2" xfId="178" xr:uid="{00000000-0005-0000-0000-0000AB000000}"/>
    <cellStyle name="Cálculo 2 10" xfId="179" xr:uid="{00000000-0005-0000-0000-0000AC000000}"/>
    <cellStyle name="Cálculo 2 10 2" xfId="180" xr:uid="{00000000-0005-0000-0000-0000AD000000}"/>
    <cellStyle name="Cálculo 2 11" xfId="181" xr:uid="{00000000-0005-0000-0000-0000AE000000}"/>
    <cellStyle name="Cálculo 2 11 2" xfId="182" xr:uid="{00000000-0005-0000-0000-0000AF000000}"/>
    <cellStyle name="Cálculo 2 12" xfId="183" xr:uid="{00000000-0005-0000-0000-0000B0000000}"/>
    <cellStyle name="Cálculo 2 12 2" xfId="184" xr:uid="{00000000-0005-0000-0000-0000B1000000}"/>
    <cellStyle name="Cálculo 2 13" xfId="185" xr:uid="{00000000-0005-0000-0000-0000B2000000}"/>
    <cellStyle name="Cálculo 2 13 2" xfId="186" xr:uid="{00000000-0005-0000-0000-0000B3000000}"/>
    <cellStyle name="Cálculo 2 14" xfId="187" xr:uid="{00000000-0005-0000-0000-0000B4000000}"/>
    <cellStyle name="Cálculo 2 14 2" xfId="188" xr:uid="{00000000-0005-0000-0000-0000B5000000}"/>
    <cellStyle name="Cálculo 2 15" xfId="189" xr:uid="{00000000-0005-0000-0000-0000B6000000}"/>
    <cellStyle name="Cálculo 2 15 2" xfId="190" xr:uid="{00000000-0005-0000-0000-0000B7000000}"/>
    <cellStyle name="Cálculo 2 16" xfId="191" xr:uid="{00000000-0005-0000-0000-0000B8000000}"/>
    <cellStyle name="Cálculo 2 16 2" xfId="192" xr:uid="{00000000-0005-0000-0000-0000B9000000}"/>
    <cellStyle name="Cálculo 2 17" xfId="193" xr:uid="{00000000-0005-0000-0000-0000BA000000}"/>
    <cellStyle name="Cálculo 2 17 2" xfId="194" xr:uid="{00000000-0005-0000-0000-0000BB000000}"/>
    <cellStyle name="Cálculo 2 18" xfId="195" xr:uid="{00000000-0005-0000-0000-0000BC000000}"/>
    <cellStyle name="Cálculo 2 18 2" xfId="196" xr:uid="{00000000-0005-0000-0000-0000BD000000}"/>
    <cellStyle name="Cálculo 2 19" xfId="197" xr:uid="{00000000-0005-0000-0000-0000BE000000}"/>
    <cellStyle name="Cálculo 2 2" xfId="198" xr:uid="{00000000-0005-0000-0000-0000BF000000}"/>
    <cellStyle name="Cálculo 2 2 10" xfId="199" xr:uid="{00000000-0005-0000-0000-0000C0000000}"/>
    <cellStyle name="Cálculo 2 2 10 2" xfId="200" xr:uid="{00000000-0005-0000-0000-0000C1000000}"/>
    <cellStyle name="Cálculo 2 2 11" xfId="201" xr:uid="{00000000-0005-0000-0000-0000C2000000}"/>
    <cellStyle name="Cálculo 2 2 11 2" xfId="202" xr:uid="{00000000-0005-0000-0000-0000C3000000}"/>
    <cellStyle name="Cálculo 2 2 12" xfId="203" xr:uid="{00000000-0005-0000-0000-0000C4000000}"/>
    <cellStyle name="Cálculo 2 2 12 2" xfId="204" xr:uid="{00000000-0005-0000-0000-0000C5000000}"/>
    <cellStyle name="Cálculo 2 2 13" xfId="205" xr:uid="{00000000-0005-0000-0000-0000C6000000}"/>
    <cellStyle name="Cálculo 2 2 13 2" xfId="206" xr:uid="{00000000-0005-0000-0000-0000C7000000}"/>
    <cellStyle name="Cálculo 2 2 14" xfId="207" xr:uid="{00000000-0005-0000-0000-0000C8000000}"/>
    <cellStyle name="Cálculo 2 2 14 2" xfId="208" xr:uid="{00000000-0005-0000-0000-0000C9000000}"/>
    <cellStyle name="Cálculo 2 2 15" xfId="209" xr:uid="{00000000-0005-0000-0000-0000CA000000}"/>
    <cellStyle name="Cálculo 2 2 15 2" xfId="210" xr:uid="{00000000-0005-0000-0000-0000CB000000}"/>
    <cellStyle name="Cálculo 2 2 16" xfId="211" xr:uid="{00000000-0005-0000-0000-0000CC000000}"/>
    <cellStyle name="Cálculo 2 2 17" xfId="212" xr:uid="{00000000-0005-0000-0000-0000CD000000}"/>
    <cellStyle name="Cálculo 2 2 18" xfId="213" xr:uid="{00000000-0005-0000-0000-0000CE000000}"/>
    <cellStyle name="Cálculo 2 2 2" xfId="214" xr:uid="{00000000-0005-0000-0000-0000CF000000}"/>
    <cellStyle name="Cálculo 2 2 2 10" xfId="215" xr:uid="{00000000-0005-0000-0000-0000D0000000}"/>
    <cellStyle name="Cálculo 2 2 2 10 2" xfId="216" xr:uid="{00000000-0005-0000-0000-0000D1000000}"/>
    <cellStyle name="Cálculo 2 2 2 11" xfId="217" xr:uid="{00000000-0005-0000-0000-0000D2000000}"/>
    <cellStyle name="Cálculo 2 2 2 11 2" xfId="218" xr:uid="{00000000-0005-0000-0000-0000D3000000}"/>
    <cellStyle name="Cálculo 2 2 2 12" xfId="219" xr:uid="{00000000-0005-0000-0000-0000D4000000}"/>
    <cellStyle name="Cálculo 2 2 2 12 2" xfId="220" xr:uid="{00000000-0005-0000-0000-0000D5000000}"/>
    <cellStyle name="Cálculo 2 2 2 13" xfId="221" xr:uid="{00000000-0005-0000-0000-0000D6000000}"/>
    <cellStyle name="Cálculo 2 2 2 13 2" xfId="222" xr:uid="{00000000-0005-0000-0000-0000D7000000}"/>
    <cellStyle name="Cálculo 2 2 2 14" xfId="223" xr:uid="{00000000-0005-0000-0000-0000D8000000}"/>
    <cellStyle name="Cálculo 2 2 2 14 2" xfId="224" xr:uid="{00000000-0005-0000-0000-0000D9000000}"/>
    <cellStyle name="Cálculo 2 2 2 15" xfId="225" xr:uid="{00000000-0005-0000-0000-0000DA000000}"/>
    <cellStyle name="Cálculo 2 2 2 16" xfId="226" xr:uid="{00000000-0005-0000-0000-0000DB000000}"/>
    <cellStyle name="Cálculo 2 2 2 2" xfId="227" xr:uid="{00000000-0005-0000-0000-0000DC000000}"/>
    <cellStyle name="Cálculo 2 2 2 2 10" xfId="228" xr:uid="{00000000-0005-0000-0000-0000DD000000}"/>
    <cellStyle name="Cálculo 2 2 2 2 10 2" xfId="229" xr:uid="{00000000-0005-0000-0000-0000DE000000}"/>
    <cellStyle name="Cálculo 2 2 2 2 11" xfId="230" xr:uid="{00000000-0005-0000-0000-0000DF000000}"/>
    <cellStyle name="Cálculo 2 2 2 2 11 2" xfId="231" xr:uid="{00000000-0005-0000-0000-0000E0000000}"/>
    <cellStyle name="Cálculo 2 2 2 2 12" xfId="232" xr:uid="{00000000-0005-0000-0000-0000E1000000}"/>
    <cellStyle name="Cálculo 2 2 2 2 12 2" xfId="233" xr:uid="{00000000-0005-0000-0000-0000E2000000}"/>
    <cellStyle name="Cálculo 2 2 2 2 13" xfId="234" xr:uid="{00000000-0005-0000-0000-0000E3000000}"/>
    <cellStyle name="Cálculo 2 2 2 2 2" xfId="235" xr:uid="{00000000-0005-0000-0000-0000E4000000}"/>
    <cellStyle name="Cálculo 2 2 2 2 2 10" xfId="236" xr:uid="{00000000-0005-0000-0000-0000E5000000}"/>
    <cellStyle name="Cálculo 2 2 2 2 2 10 2" xfId="237" xr:uid="{00000000-0005-0000-0000-0000E6000000}"/>
    <cellStyle name="Cálculo 2 2 2 2 2 11" xfId="238" xr:uid="{00000000-0005-0000-0000-0000E7000000}"/>
    <cellStyle name="Cálculo 2 2 2 2 2 2" xfId="239" xr:uid="{00000000-0005-0000-0000-0000E8000000}"/>
    <cellStyle name="Cálculo 2 2 2 2 2 2 2" xfId="240" xr:uid="{00000000-0005-0000-0000-0000E9000000}"/>
    <cellStyle name="Cálculo 2 2 2 2 2 3" xfId="241" xr:uid="{00000000-0005-0000-0000-0000EA000000}"/>
    <cellStyle name="Cálculo 2 2 2 2 2 3 2" xfId="242" xr:uid="{00000000-0005-0000-0000-0000EB000000}"/>
    <cellStyle name="Cálculo 2 2 2 2 2 4" xfId="243" xr:uid="{00000000-0005-0000-0000-0000EC000000}"/>
    <cellStyle name="Cálculo 2 2 2 2 2 4 2" xfId="244" xr:uid="{00000000-0005-0000-0000-0000ED000000}"/>
    <cellStyle name="Cálculo 2 2 2 2 2 5" xfId="245" xr:uid="{00000000-0005-0000-0000-0000EE000000}"/>
    <cellStyle name="Cálculo 2 2 2 2 2 5 2" xfId="246" xr:uid="{00000000-0005-0000-0000-0000EF000000}"/>
    <cellStyle name="Cálculo 2 2 2 2 2 6" xfId="247" xr:uid="{00000000-0005-0000-0000-0000F0000000}"/>
    <cellStyle name="Cálculo 2 2 2 2 2 6 2" xfId="248" xr:uid="{00000000-0005-0000-0000-0000F1000000}"/>
    <cellStyle name="Cálculo 2 2 2 2 2 7" xfId="249" xr:uid="{00000000-0005-0000-0000-0000F2000000}"/>
    <cellStyle name="Cálculo 2 2 2 2 2 7 2" xfId="250" xr:uid="{00000000-0005-0000-0000-0000F3000000}"/>
    <cellStyle name="Cálculo 2 2 2 2 2 8" xfId="251" xr:uid="{00000000-0005-0000-0000-0000F4000000}"/>
    <cellStyle name="Cálculo 2 2 2 2 2 8 2" xfId="252" xr:uid="{00000000-0005-0000-0000-0000F5000000}"/>
    <cellStyle name="Cálculo 2 2 2 2 2 9" xfId="253" xr:uid="{00000000-0005-0000-0000-0000F6000000}"/>
    <cellStyle name="Cálculo 2 2 2 2 2 9 2" xfId="254" xr:uid="{00000000-0005-0000-0000-0000F7000000}"/>
    <cellStyle name="Cálculo 2 2 2 2 3" xfId="255" xr:uid="{00000000-0005-0000-0000-0000F8000000}"/>
    <cellStyle name="Cálculo 2 2 2 2 3 10" xfId="256" xr:uid="{00000000-0005-0000-0000-0000F9000000}"/>
    <cellStyle name="Cálculo 2 2 2 2 3 10 2" xfId="257" xr:uid="{00000000-0005-0000-0000-0000FA000000}"/>
    <cellStyle name="Cálculo 2 2 2 2 3 11" xfId="258" xr:uid="{00000000-0005-0000-0000-0000FB000000}"/>
    <cellStyle name="Cálculo 2 2 2 2 3 2" xfId="259" xr:uid="{00000000-0005-0000-0000-0000FC000000}"/>
    <cellStyle name="Cálculo 2 2 2 2 3 2 2" xfId="260" xr:uid="{00000000-0005-0000-0000-0000FD000000}"/>
    <cellStyle name="Cálculo 2 2 2 2 3 3" xfId="261" xr:uid="{00000000-0005-0000-0000-0000FE000000}"/>
    <cellStyle name="Cálculo 2 2 2 2 3 3 2" xfId="262" xr:uid="{00000000-0005-0000-0000-0000FF000000}"/>
    <cellStyle name="Cálculo 2 2 2 2 3 4" xfId="263" xr:uid="{00000000-0005-0000-0000-000000010000}"/>
    <cellStyle name="Cálculo 2 2 2 2 3 4 2" xfId="264" xr:uid="{00000000-0005-0000-0000-000001010000}"/>
    <cellStyle name="Cálculo 2 2 2 2 3 5" xfId="265" xr:uid="{00000000-0005-0000-0000-000002010000}"/>
    <cellStyle name="Cálculo 2 2 2 2 3 5 2" xfId="266" xr:uid="{00000000-0005-0000-0000-000003010000}"/>
    <cellStyle name="Cálculo 2 2 2 2 3 6" xfId="267" xr:uid="{00000000-0005-0000-0000-000004010000}"/>
    <cellStyle name="Cálculo 2 2 2 2 3 6 2" xfId="268" xr:uid="{00000000-0005-0000-0000-000005010000}"/>
    <cellStyle name="Cálculo 2 2 2 2 3 7" xfId="269" xr:uid="{00000000-0005-0000-0000-000006010000}"/>
    <cellStyle name="Cálculo 2 2 2 2 3 7 2" xfId="270" xr:uid="{00000000-0005-0000-0000-000007010000}"/>
    <cellStyle name="Cálculo 2 2 2 2 3 8" xfId="271" xr:uid="{00000000-0005-0000-0000-000008010000}"/>
    <cellStyle name="Cálculo 2 2 2 2 3 8 2" xfId="272" xr:uid="{00000000-0005-0000-0000-000009010000}"/>
    <cellStyle name="Cálculo 2 2 2 2 3 9" xfId="273" xr:uid="{00000000-0005-0000-0000-00000A010000}"/>
    <cellStyle name="Cálculo 2 2 2 2 3 9 2" xfId="274" xr:uid="{00000000-0005-0000-0000-00000B010000}"/>
    <cellStyle name="Cálculo 2 2 2 2 4" xfId="275" xr:uid="{00000000-0005-0000-0000-00000C010000}"/>
    <cellStyle name="Cálculo 2 2 2 2 4 2" xfId="276" xr:uid="{00000000-0005-0000-0000-00000D010000}"/>
    <cellStyle name="Cálculo 2 2 2 2 5" xfId="277" xr:uid="{00000000-0005-0000-0000-00000E010000}"/>
    <cellStyle name="Cálculo 2 2 2 2 5 2" xfId="278" xr:uid="{00000000-0005-0000-0000-00000F010000}"/>
    <cellStyle name="Cálculo 2 2 2 2 6" xfId="279" xr:uid="{00000000-0005-0000-0000-000010010000}"/>
    <cellStyle name="Cálculo 2 2 2 2 6 2" xfId="280" xr:uid="{00000000-0005-0000-0000-000011010000}"/>
    <cellStyle name="Cálculo 2 2 2 2 7" xfId="281" xr:uid="{00000000-0005-0000-0000-000012010000}"/>
    <cellStyle name="Cálculo 2 2 2 2 7 2" xfId="282" xr:uid="{00000000-0005-0000-0000-000013010000}"/>
    <cellStyle name="Cálculo 2 2 2 2 8" xfId="283" xr:uid="{00000000-0005-0000-0000-000014010000}"/>
    <cellStyle name="Cálculo 2 2 2 2 8 2" xfId="284" xr:uid="{00000000-0005-0000-0000-000015010000}"/>
    <cellStyle name="Cálculo 2 2 2 2 9" xfId="285" xr:uid="{00000000-0005-0000-0000-000016010000}"/>
    <cellStyle name="Cálculo 2 2 2 2 9 2" xfId="286" xr:uid="{00000000-0005-0000-0000-000017010000}"/>
    <cellStyle name="Cálculo 2 2 2 3" xfId="287" xr:uid="{00000000-0005-0000-0000-000018010000}"/>
    <cellStyle name="Cálculo 2 2 2 3 10" xfId="288" xr:uid="{00000000-0005-0000-0000-000019010000}"/>
    <cellStyle name="Cálculo 2 2 2 3 10 2" xfId="289" xr:uid="{00000000-0005-0000-0000-00001A010000}"/>
    <cellStyle name="Cálculo 2 2 2 3 11" xfId="290" xr:uid="{00000000-0005-0000-0000-00001B010000}"/>
    <cellStyle name="Cálculo 2 2 2 3 11 2" xfId="291" xr:uid="{00000000-0005-0000-0000-00001C010000}"/>
    <cellStyle name="Cálculo 2 2 2 3 12" xfId="292" xr:uid="{00000000-0005-0000-0000-00001D010000}"/>
    <cellStyle name="Cálculo 2 2 2 3 12 2" xfId="293" xr:uid="{00000000-0005-0000-0000-00001E010000}"/>
    <cellStyle name="Cálculo 2 2 2 3 13" xfId="294" xr:uid="{00000000-0005-0000-0000-00001F010000}"/>
    <cellStyle name="Cálculo 2 2 2 3 2" xfId="295" xr:uid="{00000000-0005-0000-0000-000020010000}"/>
    <cellStyle name="Cálculo 2 2 2 3 2 10" xfId="296" xr:uid="{00000000-0005-0000-0000-000021010000}"/>
    <cellStyle name="Cálculo 2 2 2 3 2 10 2" xfId="297" xr:uid="{00000000-0005-0000-0000-000022010000}"/>
    <cellStyle name="Cálculo 2 2 2 3 2 11" xfId="298" xr:uid="{00000000-0005-0000-0000-000023010000}"/>
    <cellStyle name="Cálculo 2 2 2 3 2 2" xfId="299" xr:uid="{00000000-0005-0000-0000-000024010000}"/>
    <cellStyle name="Cálculo 2 2 2 3 2 2 2" xfId="300" xr:uid="{00000000-0005-0000-0000-000025010000}"/>
    <cellStyle name="Cálculo 2 2 2 3 2 3" xfId="301" xr:uid="{00000000-0005-0000-0000-000026010000}"/>
    <cellStyle name="Cálculo 2 2 2 3 2 3 2" xfId="302" xr:uid="{00000000-0005-0000-0000-000027010000}"/>
    <cellStyle name="Cálculo 2 2 2 3 2 4" xfId="303" xr:uid="{00000000-0005-0000-0000-000028010000}"/>
    <cellStyle name="Cálculo 2 2 2 3 2 4 2" xfId="304" xr:uid="{00000000-0005-0000-0000-000029010000}"/>
    <cellStyle name="Cálculo 2 2 2 3 2 5" xfId="305" xr:uid="{00000000-0005-0000-0000-00002A010000}"/>
    <cellStyle name="Cálculo 2 2 2 3 2 5 2" xfId="306" xr:uid="{00000000-0005-0000-0000-00002B010000}"/>
    <cellStyle name="Cálculo 2 2 2 3 2 6" xfId="307" xr:uid="{00000000-0005-0000-0000-00002C010000}"/>
    <cellStyle name="Cálculo 2 2 2 3 2 6 2" xfId="308" xr:uid="{00000000-0005-0000-0000-00002D010000}"/>
    <cellStyle name="Cálculo 2 2 2 3 2 7" xfId="309" xr:uid="{00000000-0005-0000-0000-00002E010000}"/>
    <cellStyle name="Cálculo 2 2 2 3 2 7 2" xfId="310" xr:uid="{00000000-0005-0000-0000-00002F010000}"/>
    <cellStyle name="Cálculo 2 2 2 3 2 8" xfId="311" xr:uid="{00000000-0005-0000-0000-000030010000}"/>
    <cellStyle name="Cálculo 2 2 2 3 2 8 2" xfId="312" xr:uid="{00000000-0005-0000-0000-000031010000}"/>
    <cellStyle name="Cálculo 2 2 2 3 2 9" xfId="313" xr:uid="{00000000-0005-0000-0000-000032010000}"/>
    <cellStyle name="Cálculo 2 2 2 3 2 9 2" xfId="314" xr:uid="{00000000-0005-0000-0000-000033010000}"/>
    <cellStyle name="Cálculo 2 2 2 3 3" xfId="315" xr:uid="{00000000-0005-0000-0000-000034010000}"/>
    <cellStyle name="Cálculo 2 2 2 3 3 10" xfId="316" xr:uid="{00000000-0005-0000-0000-000035010000}"/>
    <cellStyle name="Cálculo 2 2 2 3 3 10 2" xfId="317" xr:uid="{00000000-0005-0000-0000-000036010000}"/>
    <cellStyle name="Cálculo 2 2 2 3 3 11" xfId="318" xr:uid="{00000000-0005-0000-0000-000037010000}"/>
    <cellStyle name="Cálculo 2 2 2 3 3 2" xfId="319" xr:uid="{00000000-0005-0000-0000-000038010000}"/>
    <cellStyle name="Cálculo 2 2 2 3 3 2 2" xfId="320" xr:uid="{00000000-0005-0000-0000-000039010000}"/>
    <cellStyle name="Cálculo 2 2 2 3 3 3" xfId="321" xr:uid="{00000000-0005-0000-0000-00003A010000}"/>
    <cellStyle name="Cálculo 2 2 2 3 3 3 2" xfId="322" xr:uid="{00000000-0005-0000-0000-00003B010000}"/>
    <cellStyle name="Cálculo 2 2 2 3 3 4" xfId="323" xr:uid="{00000000-0005-0000-0000-00003C010000}"/>
    <cellStyle name="Cálculo 2 2 2 3 3 4 2" xfId="324" xr:uid="{00000000-0005-0000-0000-00003D010000}"/>
    <cellStyle name="Cálculo 2 2 2 3 3 5" xfId="325" xr:uid="{00000000-0005-0000-0000-00003E010000}"/>
    <cellStyle name="Cálculo 2 2 2 3 3 5 2" xfId="326" xr:uid="{00000000-0005-0000-0000-00003F010000}"/>
    <cellStyle name="Cálculo 2 2 2 3 3 6" xfId="327" xr:uid="{00000000-0005-0000-0000-000040010000}"/>
    <cellStyle name="Cálculo 2 2 2 3 3 6 2" xfId="328" xr:uid="{00000000-0005-0000-0000-000041010000}"/>
    <cellStyle name="Cálculo 2 2 2 3 3 7" xfId="329" xr:uid="{00000000-0005-0000-0000-000042010000}"/>
    <cellStyle name="Cálculo 2 2 2 3 3 7 2" xfId="330" xr:uid="{00000000-0005-0000-0000-000043010000}"/>
    <cellStyle name="Cálculo 2 2 2 3 3 8" xfId="331" xr:uid="{00000000-0005-0000-0000-000044010000}"/>
    <cellStyle name="Cálculo 2 2 2 3 3 8 2" xfId="332" xr:uid="{00000000-0005-0000-0000-000045010000}"/>
    <cellStyle name="Cálculo 2 2 2 3 3 9" xfId="333" xr:uid="{00000000-0005-0000-0000-000046010000}"/>
    <cellStyle name="Cálculo 2 2 2 3 3 9 2" xfId="334" xr:uid="{00000000-0005-0000-0000-000047010000}"/>
    <cellStyle name="Cálculo 2 2 2 3 4" xfId="335" xr:uid="{00000000-0005-0000-0000-000048010000}"/>
    <cellStyle name="Cálculo 2 2 2 3 4 2" xfId="336" xr:uid="{00000000-0005-0000-0000-000049010000}"/>
    <cellStyle name="Cálculo 2 2 2 3 5" xfId="337" xr:uid="{00000000-0005-0000-0000-00004A010000}"/>
    <cellStyle name="Cálculo 2 2 2 3 5 2" xfId="338" xr:uid="{00000000-0005-0000-0000-00004B010000}"/>
    <cellStyle name="Cálculo 2 2 2 3 6" xfId="339" xr:uid="{00000000-0005-0000-0000-00004C010000}"/>
    <cellStyle name="Cálculo 2 2 2 3 6 2" xfId="340" xr:uid="{00000000-0005-0000-0000-00004D010000}"/>
    <cellStyle name="Cálculo 2 2 2 3 7" xfId="341" xr:uid="{00000000-0005-0000-0000-00004E010000}"/>
    <cellStyle name="Cálculo 2 2 2 3 7 2" xfId="342" xr:uid="{00000000-0005-0000-0000-00004F010000}"/>
    <cellStyle name="Cálculo 2 2 2 3 8" xfId="343" xr:uid="{00000000-0005-0000-0000-000050010000}"/>
    <cellStyle name="Cálculo 2 2 2 3 8 2" xfId="344" xr:uid="{00000000-0005-0000-0000-000051010000}"/>
    <cellStyle name="Cálculo 2 2 2 3 9" xfId="345" xr:uid="{00000000-0005-0000-0000-000052010000}"/>
    <cellStyle name="Cálculo 2 2 2 3 9 2" xfId="346" xr:uid="{00000000-0005-0000-0000-000053010000}"/>
    <cellStyle name="Cálculo 2 2 2 4" xfId="347" xr:uid="{00000000-0005-0000-0000-000054010000}"/>
    <cellStyle name="Cálculo 2 2 2 4 10" xfId="348" xr:uid="{00000000-0005-0000-0000-000055010000}"/>
    <cellStyle name="Cálculo 2 2 2 4 10 2" xfId="349" xr:uid="{00000000-0005-0000-0000-000056010000}"/>
    <cellStyle name="Cálculo 2 2 2 4 11" xfId="350" xr:uid="{00000000-0005-0000-0000-000057010000}"/>
    <cellStyle name="Cálculo 2 2 2 4 2" xfId="351" xr:uid="{00000000-0005-0000-0000-000058010000}"/>
    <cellStyle name="Cálculo 2 2 2 4 2 2" xfId="352" xr:uid="{00000000-0005-0000-0000-000059010000}"/>
    <cellStyle name="Cálculo 2 2 2 4 3" xfId="353" xr:uid="{00000000-0005-0000-0000-00005A010000}"/>
    <cellStyle name="Cálculo 2 2 2 4 3 2" xfId="354" xr:uid="{00000000-0005-0000-0000-00005B010000}"/>
    <cellStyle name="Cálculo 2 2 2 4 4" xfId="355" xr:uid="{00000000-0005-0000-0000-00005C010000}"/>
    <cellStyle name="Cálculo 2 2 2 4 4 2" xfId="356" xr:uid="{00000000-0005-0000-0000-00005D010000}"/>
    <cellStyle name="Cálculo 2 2 2 4 5" xfId="357" xr:uid="{00000000-0005-0000-0000-00005E010000}"/>
    <cellStyle name="Cálculo 2 2 2 4 5 2" xfId="358" xr:uid="{00000000-0005-0000-0000-00005F010000}"/>
    <cellStyle name="Cálculo 2 2 2 4 6" xfId="359" xr:uid="{00000000-0005-0000-0000-000060010000}"/>
    <cellStyle name="Cálculo 2 2 2 4 6 2" xfId="360" xr:uid="{00000000-0005-0000-0000-000061010000}"/>
    <cellStyle name="Cálculo 2 2 2 4 7" xfId="361" xr:uid="{00000000-0005-0000-0000-000062010000}"/>
    <cellStyle name="Cálculo 2 2 2 4 7 2" xfId="362" xr:uid="{00000000-0005-0000-0000-000063010000}"/>
    <cellStyle name="Cálculo 2 2 2 4 8" xfId="363" xr:uid="{00000000-0005-0000-0000-000064010000}"/>
    <cellStyle name="Cálculo 2 2 2 4 8 2" xfId="364" xr:uid="{00000000-0005-0000-0000-000065010000}"/>
    <cellStyle name="Cálculo 2 2 2 4 9" xfId="365" xr:uid="{00000000-0005-0000-0000-000066010000}"/>
    <cellStyle name="Cálculo 2 2 2 4 9 2" xfId="366" xr:uid="{00000000-0005-0000-0000-000067010000}"/>
    <cellStyle name="Cálculo 2 2 2 5" xfId="367" xr:uid="{00000000-0005-0000-0000-000068010000}"/>
    <cellStyle name="Cálculo 2 2 2 5 10" xfId="368" xr:uid="{00000000-0005-0000-0000-000069010000}"/>
    <cellStyle name="Cálculo 2 2 2 5 10 2" xfId="369" xr:uid="{00000000-0005-0000-0000-00006A010000}"/>
    <cellStyle name="Cálculo 2 2 2 5 11" xfId="370" xr:uid="{00000000-0005-0000-0000-00006B010000}"/>
    <cellStyle name="Cálculo 2 2 2 5 2" xfId="371" xr:uid="{00000000-0005-0000-0000-00006C010000}"/>
    <cellStyle name="Cálculo 2 2 2 5 2 2" xfId="372" xr:uid="{00000000-0005-0000-0000-00006D010000}"/>
    <cellStyle name="Cálculo 2 2 2 5 3" xfId="373" xr:uid="{00000000-0005-0000-0000-00006E010000}"/>
    <cellStyle name="Cálculo 2 2 2 5 3 2" xfId="374" xr:uid="{00000000-0005-0000-0000-00006F010000}"/>
    <cellStyle name="Cálculo 2 2 2 5 4" xfId="375" xr:uid="{00000000-0005-0000-0000-000070010000}"/>
    <cellStyle name="Cálculo 2 2 2 5 4 2" xfId="376" xr:uid="{00000000-0005-0000-0000-000071010000}"/>
    <cellStyle name="Cálculo 2 2 2 5 5" xfId="377" xr:uid="{00000000-0005-0000-0000-000072010000}"/>
    <cellStyle name="Cálculo 2 2 2 5 5 2" xfId="378" xr:uid="{00000000-0005-0000-0000-000073010000}"/>
    <cellStyle name="Cálculo 2 2 2 5 6" xfId="379" xr:uid="{00000000-0005-0000-0000-000074010000}"/>
    <cellStyle name="Cálculo 2 2 2 5 6 2" xfId="380" xr:uid="{00000000-0005-0000-0000-000075010000}"/>
    <cellStyle name="Cálculo 2 2 2 5 7" xfId="381" xr:uid="{00000000-0005-0000-0000-000076010000}"/>
    <cellStyle name="Cálculo 2 2 2 5 7 2" xfId="382" xr:uid="{00000000-0005-0000-0000-000077010000}"/>
    <cellStyle name="Cálculo 2 2 2 5 8" xfId="383" xr:uid="{00000000-0005-0000-0000-000078010000}"/>
    <cellStyle name="Cálculo 2 2 2 5 8 2" xfId="384" xr:uid="{00000000-0005-0000-0000-000079010000}"/>
    <cellStyle name="Cálculo 2 2 2 5 9" xfId="385" xr:uid="{00000000-0005-0000-0000-00007A010000}"/>
    <cellStyle name="Cálculo 2 2 2 5 9 2" xfId="386" xr:uid="{00000000-0005-0000-0000-00007B010000}"/>
    <cellStyle name="Cálculo 2 2 2 6" xfId="387" xr:uid="{00000000-0005-0000-0000-00007C010000}"/>
    <cellStyle name="Cálculo 2 2 2 6 2" xfId="388" xr:uid="{00000000-0005-0000-0000-00007D010000}"/>
    <cellStyle name="Cálculo 2 2 2 7" xfId="389" xr:uid="{00000000-0005-0000-0000-00007E010000}"/>
    <cellStyle name="Cálculo 2 2 2 7 2" xfId="390" xr:uid="{00000000-0005-0000-0000-00007F010000}"/>
    <cellStyle name="Cálculo 2 2 2 8" xfId="391" xr:uid="{00000000-0005-0000-0000-000080010000}"/>
    <cellStyle name="Cálculo 2 2 2 8 2" xfId="392" xr:uid="{00000000-0005-0000-0000-000081010000}"/>
    <cellStyle name="Cálculo 2 2 2 9" xfId="393" xr:uid="{00000000-0005-0000-0000-000082010000}"/>
    <cellStyle name="Cálculo 2 2 2 9 2" xfId="394" xr:uid="{00000000-0005-0000-0000-000083010000}"/>
    <cellStyle name="Cálculo 2 2 3" xfId="395" xr:uid="{00000000-0005-0000-0000-000084010000}"/>
    <cellStyle name="Cálculo 2 2 3 10" xfId="396" xr:uid="{00000000-0005-0000-0000-000085010000}"/>
    <cellStyle name="Cálculo 2 2 3 10 2" xfId="397" xr:uid="{00000000-0005-0000-0000-000086010000}"/>
    <cellStyle name="Cálculo 2 2 3 11" xfId="398" xr:uid="{00000000-0005-0000-0000-000087010000}"/>
    <cellStyle name="Cálculo 2 2 3 11 2" xfId="399" xr:uid="{00000000-0005-0000-0000-000088010000}"/>
    <cellStyle name="Cálculo 2 2 3 12" xfId="400" xr:uid="{00000000-0005-0000-0000-000089010000}"/>
    <cellStyle name="Cálculo 2 2 3 12 2" xfId="401" xr:uid="{00000000-0005-0000-0000-00008A010000}"/>
    <cellStyle name="Cálculo 2 2 3 13" xfId="402" xr:uid="{00000000-0005-0000-0000-00008B010000}"/>
    <cellStyle name="Cálculo 2 2 3 13 2" xfId="403" xr:uid="{00000000-0005-0000-0000-00008C010000}"/>
    <cellStyle name="Cálculo 2 2 3 14" xfId="404" xr:uid="{00000000-0005-0000-0000-00008D010000}"/>
    <cellStyle name="Cálculo 2 2 3 14 2" xfId="405" xr:uid="{00000000-0005-0000-0000-00008E010000}"/>
    <cellStyle name="Cálculo 2 2 3 15" xfId="406" xr:uid="{00000000-0005-0000-0000-00008F010000}"/>
    <cellStyle name="Cálculo 2 2 3 2" xfId="407" xr:uid="{00000000-0005-0000-0000-000090010000}"/>
    <cellStyle name="Cálculo 2 2 3 2 10" xfId="408" xr:uid="{00000000-0005-0000-0000-000091010000}"/>
    <cellStyle name="Cálculo 2 2 3 2 10 2" xfId="409" xr:uid="{00000000-0005-0000-0000-000092010000}"/>
    <cellStyle name="Cálculo 2 2 3 2 11" xfId="410" xr:uid="{00000000-0005-0000-0000-000093010000}"/>
    <cellStyle name="Cálculo 2 2 3 2 11 2" xfId="411" xr:uid="{00000000-0005-0000-0000-000094010000}"/>
    <cellStyle name="Cálculo 2 2 3 2 12" xfId="412" xr:uid="{00000000-0005-0000-0000-000095010000}"/>
    <cellStyle name="Cálculo 2 2 3 2 12 2" xfId="413" xr:uid="{00000000-0005-0000-0000-000096010000}"/>
    <cellStyle name="Cálculo 2 2 3 2 13" xfId="414" xr:uid="{00000000-0005-0000-0000-000097010000}"/>
    <cellStyle name="Cálculo 2 2 3 2 2" xfId="415" xr:uid="{00000000-0005-0000-0000-000098010000}"/>
    <cellStyle name="Cálculo 2 2 3 2 2 10" xfId="416" xr:uid="{00000000-0005-0000-0000-000099010000}"/>
    <cellStyle name="Cálculo 2 2 3 2 2 10 2" xfId="417" xr:uid="{00000000-0005-0000-0000-00009A010000}"/>
    <cellStyle name="Cálculo 2 2 3 2 2 11" xfId="418" xr:uid="{00000000-0005-0000-0000-00009B010000}"/>
    <cellStyle name="Cálculo 2 2 3 2 2 2" xfId="419" xr:uid="{00000000-0005-0000-0000-00009C010000}"/>
    <cellStyle name="Cálculo 2 2 3 2 2 2 2" xfId="420" xr:uid="{00000000-0005-0000-0000-00009D010000}"/>
    <cellStyle name="Cálculo 2 2 3 2 2 3" xfId="421" xr:uid="{00000000-0005-0000-0000-00009E010000}"/>
    <cellStyle name="Cálculo 2 2 3 2 2 3 2" xfId="422" xr:uid="{00000000-0005-0000-0000-00009F010000}"/>
    <cellStyle name="Cálculo 2 2 3 2 2 4" xfId="423" xr:uid="{00000000-0005-0000-0000-0000A0010000}"/>
    <cellStyle name="Cálculo 2 2 3 2 2 4 2" xfId="424" xr:uid="{00000000-0005-0000-0000-0000A1010000}"/>
    <cellStyle name="Cálculo 2 2 3 2 2 5" xfId="425" xr:uid="{00000000-0005-0000-0000-0000A2010000}"/>
    <cellStyle name="Cálculo 2 2 3 2 2 5 2" xfId="426" xr:uid="{00000000-0005-0000-0000-0000A3010000}"/>
    <cellStyle name="Cálculo 2 2 3 2 2 6" xfId="427" xr:uid="{00000000-0005-0000-0000-0000A4010000}"/>
    <cellStyle name="Cálculo 2 2 3 2 2 6 2" xfId="428" xr:uid="{00000000-0005-0000-0000-0000A5010000}"/>
    <cellStyle name="Cálculo 2 2 3 2 2 7" xfId="429" xr:uid="{00000000-0005-0000-0000-0000A6010000}"/>
    <cellStyle name="Cálculo 2 2 3 2 2 7 2" xfId="430" xr:uid="{00000000-0005-0000-0000-0000A7010000}"/>
    <cellStyle name="Cálculo 2 2 3 2 2 8" xfId="431" xr:uid="{00000000-0005-0000-0000-0000A8010000}"/>
    <cellStyle name="Cálculo 2 2 3 2 2 8 2" xfId="432" xr:uid="{00000000-0005-0000-0000-0000A9010000}"/>
    <cellStyle name="Cálculo 2 2 3 2 2 9" xfId="433" xr:uid="{00000000-0005-0000-0000-0000AA010000}"/>
    <cellStyle name="Cálculo 2 2 3 2 2 9 2" xfId="434" xr:uid="{00000000-0005-0000-0000-0000AB010000}"/>
    <cellStyle name="Cálculo 2 2 3 2 3" xfId="435" xr:uid="{00000000-0005-0000-0000-0000AC010000}"/>
    <cellStyle name="Cálculo 2 2 3 2 3 10" xfId="436" xr:uid="{00000000-0005-0000-0000-0000AD010000}"/>
    <cellStyle name="Cálculo 2 2 3 2 3 10 2" xfId="437" xr:uid="{00000000-0005-0000-0000-0000AE010000}"/>
    <cellStyle name="Cálculo 2 2 3 2 3 11" xfId="438" xr:uid="{00000000-0005-0000-0000-0000AF010000}"/>
    <cellStyle name="Cálculo 2 2 3 2 3 2" xfId="439" xr:uid="{00000000-0005-0000-0000-0000B0010000}"/>
    <cellStyle name="Cálculo 2 2 3 2 3 2 2" xfId="440" xr:uid="{00000000-0005-0000-0000-0000B1010000}"/>
    <cellStyle name="Cálculo 2 2 3 2 3 3" xfId="441" xr:uid="{00000000-0005-0000-0000-0000B2010000}"/>
    <cellStyle name="Cálculo 2 2 3 2 3 3 2" xfId="442" xr:uid="{00000000-0005-0000-0000-0000B3010000}"/>
    <cellStyle name="Cálculo 2 2 3 2 3 4" xfId="443" xr:uid="{00000000-0005-0000-0000-0000B4010000}"/>
    <cellStyle name="Cálculo 2 2 3 2 3 4 2" xfId="444" xr:uid="{00000000-0005-0000-0000-0000B5010000}"/>
    <cellStyle name="Cálculo 2 2 3 2 3 5" xfId="445" xr:uid="{00000000-0005-0000-0000-0000B6010000}"/>
    <cellStyle name="Cálculo 2 2 3 2 3 5 2" xfId="446" xr:uid="{00000000-0005-0000-0000-0000B7010000}"/>
    <cellStyle name="Cálculo 2 2 3 2 3 6" xfId="447" xr:uid="{00000000-0005-0000-0000-0000B8010000}"/>
    <cellStyle name="Cálculo 2 2 3 2 3 6 2" xfId="448" xr:uid="{00000000-0005-0000-0000-0000B9010000}"/>
    <cellStyle name="Cálculo 2 2 3 2 3 7" xfId="449" xr:uid="{00000000-0005-0000-0000-0000BA010000}"/>
    <cellStyle name="Cálculo 2 2 3 2 3 7 2" xfId="450" xr:uid="{00000000-0005-0000-0000-0000BB010000}"/>
    <cellStyle name="Cálculo 2 2 3 2 3 8" xfId="451" xr:uid="{00000000-0005-0000-0000-0000BC010000}"/>
    <cellStyle name="Cálculo 2 2 3 2 3 8 2" xfId="452" xr:uid="{00000000-0005-0000-0000-0000BD010000}"/>
    <cellStyle name="Cálculo 2 2 3 2 3 9" xfId="453" xr:uid="{00000000-0005-0000-0000-0000BE010000}"/>
    <cellStyle name="Cálculo 2 2 3 2 3 9 2" xfId="454" xr:uid="{00000000-0005-0000-0000-0000BF010000}"/>
    <cellStyle name="Cálculo 2 2 3 2 4" xfId="455" xr:uid="{00000000-0005-0000-0000-0000C0010000}"/>
    <cellStyle name="Cálculo 2 2 3 2 4 2" xfId="456" xr:uid="{00000000-0005-0000-0000-0000C1010000}"/>
    <cellStyle name="Cálculo 2 2 3 2 5" xfId="457" xr:uid="{00000000-0005-0000-0000-0000C2010000}"/>
    <cellStyle name="Cálculo 2 2 3 2 5 2" xfId="458" xr:uid="{00000000-0005-0000-0000-0000C3010000}"/>
    <cellStyle name="Cálculo 2 2 3 2 6" xfId="459" xr:uid="{00000000-0005-0000-0000-0000C4010000}"/>
    <cellStyle name="Cálculo 2 2 3 2 6 2" xfId="460" xr:uid="{00000000-0005-0000-0000-0000C5010000}"/>
    <cellStyle name="Cálculo 2 2 3 2 7" xfId="461" xr:uid="{00000000-0005-0000-0000-0000C6010000}"/>
    <cellStyle name="Cálculo 2 2 3 2 7 2" xfId="462" xr:uid="{00000000-0005-0000-0000-0000C7010000}"/>
    <cellStyle name="Cálculo 2 2 3 2 8" xfId="463" xr:uid="{00000000-0005-0000-0000-0000C8010000}"/>
    <cellStyle name="Cálculo 2 2 3 2 8 2" xfId="464" xr:uid="{00000000-0005-0000-0000-0000C9010000}"/>
    <cellStyle name="Cálculo 2 2 3 2 9" xfId="465" xr:uid="{00000000-0005-0000-0000-0000CA010000}"/>
    <cellStyle name="Cálculo 2 2 3 2 9 2" xfId="466" xr:uid="{00000000-0005-0000-0000-0000CB010000}"/>
    <cellStyle name="Cálculo 2 2 3 3" xfId="467" xr:uid="{00000000-0005-0000-0000-0000CC010000}"/>
    <cellStyle name="Cálculo 2 2 3 3 10" xfId="468" xr:uid="{00000000-0005-0000-0000-0000CD010000}"/>
    <cellStyle name="Cálculo 2 2 3 3 10 2" xfId="469" xr:uid="{00000000-0005-0000-0000-0000CE010000}"/>
    <cellStyle name="Cálculo 2 2 3 3 11" xfId="470" xr:uid="{00000000-0005-0000-0000-0000CF010000}"/>
    <cellStyle name="Cálculo 2 2 3 3 11 2" xfId="471" xr:uid="{00000000-0005-0000-0000-0000D0010000}"/>
    <cellStyle name="Cálculo 2 2 3 3 12" xfId="472" xr:uid="{00000000-0005-0000-0000-0000D1010000}"/>
    <cellStyle name="Cálculo 2 2 3 3 12 2" xfId="473" xr:uid="{00000000-0005-0000-0000-0000D2010000}"/>
    <cellStyle name="Cálculo 2 2 3 3 13" xfId="474" xr:uid="{00000000-0005-0000-0000-0000D3010000}"/>
    <cellStyle name="Cálculo 2 2 3 3 2" xfId="475" xr:uid="{00000000-0005-0000-0000-0000D4010000}"/>
    <cellStyle name="Cálculo 2 2 3 3 2 10" xfId="476" xr:uid="{00000000-0005-0000-0000-0000D5010000}"/>
    <cellStyle name="Cálculo 2 2 3 3 2 10 2" xfId="477" xr:uid="{00000000-0005-0000-0000-0000D6010000}"/>
    <cellStyle name="Cálculo 2 2 3 3 2 11" xfId="478" xr:uid="{00000000-0005-0000-0000-0000D7010000}"/>
    <cellStyle name="Cálculo 2 2 3 3 2 2" xfId="479" xr:uid="{00000000-0005-0000-0000-0000D8010000}"/>
    <cellStyle name="Cálculo 2 2 3 3 2 2 2" xfId="480" xr:uid="{00000000-0005-0000-0000-0000D9010000}"/>
    <cellStyle name="Cálculo 2 2 3 3 2 3" xfId="481" xr:uid="{00000000-0005-0000-0000-0000DA010000}"/>
    <cellStyle name="Cálculo 2 2 3 3 2 3 2" xfId="482" xr:uid="{00000000-0005-0000-0000-0000DB010000}"/>
    <cellStyle name="Cálculo 2 2 3 3 2 4" xfId="483" xr:uid="{00000000-0005-0000-0000-0000DC010000}"/>
    <cellStyle name="Cálculo 2 2 3 3 2 4 2" xfId="484" xr:uid="{00000000-0005-0000-0000-0000DD010000}"/>
    <cellStyle name="Cálculo 2 2 3 3 2 5" xfId="485" xr:uid="{00000000-0005-0000-0000-0000DE010000}"/>
    <cellStyle name="Cálculo 2 2 3 3 2 5 2" xfId="486" xr:uid="{00000000-0005-0000-0000-0000DF010000}"/>
    <cellStyle name="Cálculo 2 2 3 3 2 6" xfId="487" xr:uid="{00000000-0005-0000-0000-0000E0010000}"/>
    <cellStyle name="Cálculo 2 2 3 3 2 6 2" xfId="488" xr:uid="{00000000-0005-0000-0000-0000E1010000}"/>
    <cellStyle name="Cálculo 2 2 3 3 2 7" xfId="489" xr:uid="{00000000-0005-0000-0000-0000E2010000}"/>
    <cellStyle name="Cálculo 2 2 3 3 2 7 2" xfId="490" xr:uid="{00000000-0005-0000-0000-0000E3010000}"/>
    <cellStyle name="Cálculo 2 2 3 3 2 8" xfId="491" xr:uid="{00000000-0005-0000-0000-0000E4010000}"/>
    <cellStyle name="Cálculo 2 2 3 3 2 8 2" xfId="492" xr:uid="{00000000-0005-0000-0000-0000E5010000}"/>
    <cellStyle name="Cálculo 2 2 3 3 2 9" xfId="493" xr:uid="{00000000-0005-0000-0000-0000E6010000}"/>
    <cellStyle name="Cálculo 2 2 3 3 2 9 2" xfId="494" xr:uid="{00000000-0005-0000-0000-0000E7010000}"/>
    <cellStyle name="Cálculo 2 2 3 3 3" xfId="495" xr:uid="{00000000-0005-0000-0000-0000E8010000}"/>
    <cellStyle name="Cálculo 2 2 3 3 3 10" xfId="496" xr:uid="{00000000-0005-0000-0000-0000E9010000}"/>
    <cellStyle name="Cálculo 2 2 3 3 3 10 2" xfId="497" xr:uid="{00000000-0005-0000-0000-0000EA010000}"/>
    <cellStyle name="Cálculo 2 2 3 3 3 11" xfId="498" xr:uid="{00000000-0005-0000-0000-0000EB010000}"/>
    <cellStyle name="Cálculo 2 2 3 3 3 2" xfId="499" xr:uid="{00000000-0005-0000-0000-0000EC010000}"/>
    <cellStyle name="Cálculo 2 2 3 3 3 2 2" xfId="500" xr:uid="{00000000-0005-0000-0000-0000ED010000}"/>
    <cellStyle name="Cálculo 2 2 3 3 3 3" xfId="501" xr:uid="{00000000-0005-0000-0000-0000EE010000}"/>
    <cellStyle name="Cálculo 2 2 3 3 3 3 2" xfId="502" xr:uid="{00000000-0005-0000-0000-0000EF010000}"/>
    <cellStyle name="Cálculo 2 2 3 3 3 4" xfId="503" xr:uid="{00000000-0005-0000-0000-0000F0010000}"/>
    <cellStyle name="Cálculo 2 2 3 3 3 4 2" xfId="504" xr:uid="{00000000-0005-0000-0000-0000F1010000}"/>
    <cellStyle name="Cálculo 2 2 3 3 3 5" xfId="505" xr:uid="{00000000-0005-0000-0000-0000F2010000}"/>
    <cellStyle name="Cálculo 2 2 3 3 3 5 2" xfId="506" xr:uid="{00000000-0005-0000-0000-0000F3010000}"/>
    <cellStyle name="Cálculo 2 2 3 3 3 6" xfId="507" xr:uid="{00000000-0005-0000-0000-0000F4010000}"/>
    <cellStyle name="Cálculo 2 2 3 3 3 6 2" xfId="508" xr:uid="{00000000-0005-0000-0000-0000F5010000}"/>
    <cellStyle name="Cálculo 2 2 3 3 3 7" xfId="509" xr:uid="{00000000-0005-0000-0000-0000F6010000}"/>
    <cellStyle name="Cálculo 2 2 3 3 3 7 2" xfId="510" xr:uid="{00000000-0005-0000-0000-0000F7010000}"/>
    <cellStyle name="Cálculo 2 2 3 3 3 8" xfId="511" xr:uid="{00000000-0005-0000-0000-0000F8010000}"/>
    <cellStyle name="Cálculo 2 2 3 3 3 8 2" xfId="512" xr:uid="{00000000-0005-0000-0000-0000F9010000}"/>
    <cellStyle name="Cálculo 2 2 3 3 3 9" xfId="513" xr:uid="{00000000-0005-0000-0000-0000FA010000}"/>
    <cellStyle name="Cálculo 2 2 3 3 3 9 2" xfId="514" xr:uid="{00000000-0005-0000-0000-0000FB010000}"/>
    <cellStyle name="Cálculo 2 2 3 3 4" xfId="515" xr:uid="{00000000-0005-0000-0000-0000FC010000}"/>
    <cellStyle name="Cálculo 2 2 3 3 4 2" xfId="516" xr:uid="{00000000-0005-0000-0000-0000FD010000}"/>
    <cellStyle name="Cálculo 2 2 3 3 5" xfId="517" xr:uid="{00000000-0005-0000-0000-0000FE010000}"/>
    <cellStyle name="Cálculo 2 2 3 3 5 2" xfId="518" xr:uid="{00000000-0005-0000-0000-0000FF010000}"/>
    <cellStyle name="Cálculo 2 2 3 3 6" xfId="519" xr:uid="{00000000-0005-0000-0000-000000020000}"/>
    <cellStyle name="Cálculo 2 2 3 3 6 2" xfId="520" xr:uid="{00000000-0005-0000-0000-000001020000}"/>
    <cellStyle name="Cálculo 2 2 3 3 7" xfId="521" xr:uid="{00000000-0005-0000-0000-000002020000}"/>
    <cellStyle name="Cálculo 2 2 3 3 7 2" xfId="522" xr:uid="{00000000-0005-0000-0000-000003020000}"/>
    <cellStyle name="Cálculo 2 2 3 3 8" xfId="523" xr:uid="{00000000-0005-0000-0000-000004020000}"/>
    <cellStyle name="Cálculo 2 2 3 3 8 2" xfId="524" xr:uid="{00000000-0005-0000-0000-000005020000}"/>
    <cellStyle name="Cálculo 2 2 3 3 9" xfId="525" xr:uid="{00000000-0005-0000-0000-000006020000}"/>
    <cellStyle name="Cálculo 2 2 3 3 9 2" xfId="526" xr:uid="{00000000-0005-0000-0000-000007020000}"/>
    <cellStyle name="Cálculo 2 2 3 4" xfId="527" xr:uid="{00000000-0005-0000-0000-000008020000}"/>
    <cellStyle name="Cálculo 2 2 3 4 10" xfId="528" xr:uid="{00000000-0005-0000-0000-000009020000}"/>
    <cellStyle name="Cálculo 2 2 3 4 10 2" xfId="529" xr:uid="{00000000-0005-0000-0000-00000A020000}"/>
    <cellStyle name="Cálculo 2 2 3 4 11" xfId="530" xr:uid="{00000000-0005-0000-0000-00000B020000}"/>
    <cellStyle name="Cálculo 2 2 3 4 2" xfId="531" xr:uid="{00000000-0005-0000-0000-00000C020000}"/>
    <cellStyle name="Cálculo 2 2 3 4 2 2" xfId="532" xr:uid="{00000000-0005-0000-0000-00000D020000}"/>
    <cellStyle name="Cálculo 2 2 3 4 3" xfId="533" xr:uid="{00000000-0005-0000-0000-00000E020000}"/>
    <cellStyle name="Cálculo 2 2 3 4 3 2" xfId="534" xr:uid="{00000000-0005-0000-0000-00000F020000}"/>
    <cellStyle name="Cálculo 2 2 3 4 4" xfId="535" xr:uid="{00000000-0005-0000-0000-000010020000}"/>
    <cellStyle name="Cálculo 2 2 3 4 4 2" xfId="536" xr:uid="{00000000-0005-0000-0000-000011020000}"/>
    <cellStyle name="Cálculo 2 2 3 4 5" xfId="537" xr:uid="{00000000-0005-0000-0000-000012020000}"/>
    <cellStyle name="Cálculo 2 2 3 4 5 2" xfId="538" xr:uid="{00000000-0005-0000-0000-000013020000}"/>
    <cellStyle name="Cálculo 2 2 3 4 6" xfId="539" xr:uid="{00000000-0005-0000-0000-000014020000}"/>
    <cellStyle name="Cálculo 2 2 3 4 6 2" xfId="540" xr:uid="{00000000-0005-0000-0000-000015020000}"/>
    <cellStyle name="Cálculo 2 2 3 4 7" xfId="541" xr:uid="{00000000-0005-0000-0000-000016020000}"/>
    <cellStyle name="Cálculo 2 2 3 4 7 2" xfId="542" xr:uid="{00000000-0005-0000-0000-000017020000}"/>
    <cellStyle name="Cálculo 2 2 3 4 8" xfId="543" xr:uid="{00000000-0005-0000-0000-000018020000}"/>
    <cellStyle name="Cálculo 2 2 3 4 8 2" xfId="544" xr:uid="{00000000-0005-0000-0000-000019020000}"/>
    <cellStyle name="Cálculo 2 2 3 4 9" xfId="545" xr:uid="{00000000-0005-0000-0000-00001A020000}"/>
    <cellStyle name="Cálculo 2 2 3 4 9 2" xfId="546" xr:uid="{00000000-0005-0000-0000-00001B020000}"/>
    <cellStyle name="Cálculo 2 2 3 5" xfId="547" xr:uid="{00000000-0005-0000-0000-00001C020000}"/>
    <cellStyle name="Cálculo 2 2 3 5 10" xfId="548" xr:uid="{00000000-0005-0000-0000-00001D020000}"/>
    <cellStyle name="Cálculo 2 2 3 5 10 2" xfId="549" xr:uid="{00000000-0005-0000-0000-00001E020000}"/>
    <cellStyle name="Cálculo 2 2 3 5 11" xfId="550" xr:uid="{00000000-0005-0000-0000-00001F020000}"/>
    <cellStyle name="Cálculo 2 2 3 5 2" xfId="551" xr:uid="{00000000-0005-0000-0000-000020020000}"/>
    <cellStyle name="Cálculo 2 2 3 5 2 2" xfId="552" xr:uid="{00000000-0005-0000-0000-000021020000}"/>
    <cellStyle name="Cálculo 2 2 3 5 3" xfId="553" xr:uid="{00000000-0005-0000-0000-000022020000}"/>
    <cellStyle name="Cálculo 2 2 3 5 3 2" xfId="554" xr:uid="{00000000-0005-0000-0000-000023020000}"/>
    <cellStyle name="Cálculo 2 2 3 5 4" xfId="555" xr:uid="{00000000-0005-0000-0000-000024020000}"/>
    <cellStyle name="Cálculo 2 2 3 5 4 2" xfId="556" xr:uid="{00000000-0005-0000-0000-000025020000}"/>
    <cellStyle name="Cálculo 2 2 3 5 5" xfId="557" xr:uid="{00000000-0005-0000-0000-000026020000}"/>
    <cellStyle name="Cálculo 2 2 3 5 5 2" xfId="558" xr:uid="{00000000-0005-0000-0000-000027020000}"/>
    <cellStyle name="Cálculo 2 2 3 5 6" xfId="559" xr:uid="{00000000-0005-0000-0000-000028020000}"/>
    <cellStyle name="Cálculo 2 2 3 5 6 2" xfId="560" xr:uid="{00000000-0005-0000-0000-000029020000}"/>
    <cellStyle name="Cálculo 2 2 3 5 7" xfId="561" xr:uid="{00000000-0005-0000-0000-00002A020000}"/>
    <cellStyle name="Cálculo 2 2 3 5 7 2" xfId="562" xr:uid="{00000000-0005-0000-0000-00002B020000}"/>
    <cellStyle name="Cálculo 2 2 3 5 8" xfId="563" xr:uid="{00000000-0005-0000-0000-00002C020000}"/>
    <cellStyle name="Cálculo 2 2 3 5 8 2" xfId="564" xr:uid="{00000000-0005-0000-0000-00002D020000}"/>
    <cellStyle name="Cálculo 2 2 3 5 9" xfId="565" xr:uid="{00000000-0005-0000-0000-00002E020000}"/>
    <cellStyle name="Cálculo 2 2 3 5 9 2" xfId="566" xr:uid="{00000000-0005-0000-0000-00002F020000}"/>
    <cellStyle name="Cálculo 2 2 3 6" xfId="567" xr:uid="{00000000-0005-0000-0000-000030020000}"/>
    <cellStyle name="Cálculo 2 2 3 6 2" xfId="568" xr:uid="{00000000-0005-0000-0000-000031020000}"/>
    <cellStyle name="Cálculo 2 2 3 7" xfId="569" xr:uid="{00000000-0005-0000-0000-000032020000}"/>
    <cellStyle name="Cálculo 2 2 3 7 2" xfId="570" xr:uid="{00000000-0005-0000-0000-000033020000}"/>
    <cellStyle name="Cálculo 2 2 3 8" xfId="571" xr:uid="{00000000-0005-0000-0000-000034020000}"/>
    <cellStyle name="Cálculo 2 2 3 8 2" xfId="572" xr:uid="{00000000-0005-0000-0000-000035020000}"/>
    <cellStyle name="Cálculo 2 2 3 9" xfId="573" xr:uid="{00000000-0005-0000-0000-000036020000}"/>
    <cellStyle name="Cálculo 2 2 3 9 2" xfId="574" xr:uid="{00000000-0005-0000-0000-000037020000}"/>
    <cellStyle name="Cálculo 2 2 4" xfId="575" xr:uid="{00000000-0005-0000-0000-000038020000}"/>
    <cellStyle name="Cálculo 2 2 4 10" xfId="576" xr:uid="{00000000-0005-0000-0000-000039020000}"/>
    <cellStyle name="Cálculo 2 2 4 10 2" xfId="577" xr:uid="{00000000-0005-0000-0000-00003A020000}"/>
    <cellStyle name="Cálculo 2 2 4 11" xfId="578" xr:uid="{00000000-0005-0000-0000-00003B020000}"/>
    <cellStyle name="Cálculo 2 2 4 11 2" xfId="579" xr:uid="{00000000-0005-0000-0000-00003C020000}"/>
    <cellStyle name="Cálculo 2 2 4 12" xfId="580" xr:uid="{00000000-0005-0000-0000-00003D020000}"/>
    <cellStyle name="Cálculo 2 2 4 12 2" xfId="581" xr:uid="{00000000-0005-0000-0000-00003E020000}"/>
    <cellStyle name="Cálculo 2 2 4 13" xfId="582" xr:uid="{00000000-0005-0000-0000-00003F020000}"/>
    <cellStyle name="Cálculo 2 2 4 2" xfId="583" xr:uid="{00000000-0005-0000-0000-000040020000}"/>
    <cellStyle name="Cálculo 2 2 4 2 10" xfId="584" xr:uid="{00000000-0005-0000-0000-000041020000}"/>
    <cellStyle name="Cálculo 2 2 4 2 10 2" xfId="585" xr:uid="{00000000-0005-0000-0000-000042020000}"/>
    <cellStyle name="Cálculo 2 2 4 2 11" xfId="586" xr:uid="{00000000-0005-0000-0000-000043020000}"/>
    <cellStyle name="Cálculo 2 2 4 2 2" xfId="587" xr:uid="{00000000-0005-0000-0000-000044020000}"/>
    <cellStyle name="Cálculo 2 2 4 2 2 2" xfId="588" xr:uid="{00000000-0005-0000-0000-000045020000}"/>
    <cellStyle name="Cálculo 2 2 4 2 3" xfId="589" xr:uid="{00000000-0005-0000-0000-000046020000}"/>
    <cellStyle name="Cálculo 2 2 4 2 3 2" xfId="590" xr:uid="{00000000-0005-0000-0000-000047020000}"/>
    <cellStyle name="Cálculo 2 2 4 2 4" xfId="591" xr:uid="{00000000-0005-0000-0000-000048020000}"/>
    <cellStyle name="Cálculo 2 2 4 2 4 2" xfId="592" xr:uid="{00000000-0005-0000-0000-000049020000}"/>
    <cellStyle name="Cálculo 2 2 4 2 5" xfId="593" xr:uid="{00000000-0005-0000-0000-00004A020000}"/>
    <cellStyle name="Cálculo 2 2 4 2 5 2" xfId="594" xr:uid="{00000000-0005-0000-0000-00004B020000}"/>
    <cellStyle name="Cálculo 2 2 4 2 6" xfId="595" xr:uid="{00000000-0005-0000-0000-00004C020000}"/>
    <cellStyle name="Cálculo 2 2 4 2 6 2" xfId="596" xr:uid="{00000000-0005-0000-0000-00004D020000}"/>
    <cellStyle name="Cálculo 2 2 4 2 7" xfId="597" xr:uid="{00000000-0005-0000-0000-00004E020000}"/>
    <cellStyle name="Cálculo 2 2 4 2 7 2" xfId="598" xr:uid="{00000000-0005-0000-0000-00004F020000}"/>
    <cellStyle name="Cálculo 2 2 4 2 8" xfId="599" xr:uid="{00000000-0005-0000-0000-000050020000}"/>
    <cellStyle name="Cálculo 2 2 4 2 8 2" xfId="600" xr:uid="{00000000-0005-0000-0000-000051020000}"/>
    <cellStyle name="Cálculo 2 2 4 2 9" xfId="601" xr:uid="{00000000-0005-0000-0000-000052020000}"/>
    <cellStyle name="Cálculo 2 2 4 2 9 2" xfId="602" xr:uid="{00000000-0005-0000-0000-000053020000}"/>
    <cellStyle name="Cálculo 2 2 4 3" xfId="603" xr:uid="{00000000-0005-0000-0000-000054020000}"/>
    <cellStyle name="Cálculo 2 2 4 3 10" xfId="604" xr:uid="{00000000-0005-0000-0000-000055020000}"/>
    <cellStyle name="Cálculo 2 2 4 3 10 2" xfId="605" xr:uid="{00000000-0005-0000-0000-000056020000}"/>
    <cellStyle name="Cálculo 2 2 4 3 11" xfId="606" xr:uid="{00000000-0005-0000-0000-000057020000}"/>
    <cellStyle name="Cálculo 2 2 4 3 2" xfId="607" xr:uid="{00000000-0005-0000-0000-000058020000}"/>
    <cellStyle name="Cálculo 2 2 4 3 2 2" xfId="608" xr:uid="{00000000-0005-0000-0000-000059020000}"/>
    <cellStyle name="Cálculo 2 2 4 3 3" xfId="609" xr:uid="{00000000-0005-0000-0000-00005A020000}"/>
    <cellStyle name="Cálculo 2 2 4 3 3 2" xfId="610" xr:uid="{00000000-0005-0000-0000-00005B020000}"/>
    <cellStyle name="Cálculo 2 2 4 3 4" xfId="611" xr:uid="{00000000-0005-0000-0000-00005C020000}"/>
    <cellStyle name="Cálculo 2 2 4 3 4 2" xfId="612" xr:uid="{00000000-0005-0000-0000-00005D020000}"/>
    <cellStyle name="Cálculo 2 2 4 3 5" xfId="613" xr:uid="{00000000-0005-0000-0000-00005E020000}"/>
    <cellStyle name="Cálculo 2 2 4 3 5 2" xfId="614" xr:uid="{00000000-0005-0000-0000-00005F020000}"/>
    <cellStyle name="Cálculo 2 2 4 3 6" xfId="615" xr:uid="{00000000-0005-0000-0000-000060020000}"/>
    <cellStyle name="Cálculo 2 2 4 3 6 2" xfId="616" xr:uid="{00000000-0005-0000-0000-000061020000}"/>
    <cellStyle name="Cálculo 2 2 4 3 7" xfId="617" xr:uid="{00000000-0005-0000-0000-000062020000}"/>
    <cellStyle name="Cálculo 2 2 4 3 7 2" xfId="618" xr:uid="{00000000-0005-0000-0000-000063020000}"/>
    <cellStyle name="Cálculo 2 2 4 3 8" xfId="619" xr:uid="{00000000-0005-0000-0000-000064020000}"/>
    <cellStyle name="Cálculo 2 2 4 3 8 2" xfId="620" xr:uid="{00000000-0005-0000-0000-000065020000}"/>
    <cellStyle name="Cálculo 2 2 4 3 9" xfId="621" xr:uid="{00000000-0005-0000-0000-000066020000}"/>
    <cellStyle name="Cálculo 2 2 4 3 9 2" xfId="622" xr:uid="{00000000-0005-0000-0000-000067020000}"/>
    <cellStyle name="Cálculo 2 2 4 4" xfId="623" xr:uid="{00000000-0005-0000-0000-000068020000}"/>
    <cellStyle name="Cálculo 2 2 4 4 2" xfId="624" xr:uid="{00000000-0005-0000-0000-000069020000}"/>
    <cellStyle name="Cálculo 2 2 4 5" xfId="625" xr:uid="{00000000-0005-0000-0000-00006A020000}"/>
    <cellStyle name="Cálculo 2 2 4 5 2" xfId="626" xr:uid="{00000000-0005-0000-0000-00006B020000}"/>
    <cellStyle name="Cálculo 2 2 4 6" xfId="627" xr:uid="{00000000-0005-0000-0000-00006C020000}"/>
    <cellStyle name="Cálculo 2 2 4 6 2" xfId="628" xr:uid="{00000000-0005-0000-0000-00006D020000}"/>
    <cellStyle name="Cálculo 2 2 4 7" xfId="629" xr:uid="{00000000-0005-0000-0000-00006E020000}"/>
    <cellStyle name="Cálculo 2 2 4 7 2" xfId="630" xr:uid="{00000000-0005-0000-0000-00006F020000}"/>
    <cellStyle name="Cálculo 2 2 4 8" xfId="631" xr:uid="{00000000-0005-0000-0000-000070020000}"/>
    <cellStyle name="Cálculo 2 2 4 8 2" xfId="632" xr:uid="{00000000-0005-0000-0000-000071020000}"/>
    <cellStyle name="Cálculo 2 2 4 9" xfId="633" xr:uid="{00000000-0005-0000-0000-000072020000}"/>
    <cellStyle name="Cálculo 2 2 4 9 2" xfId="634" xr:uid="{00000000-0005-0000-0000-000073020000}"/>
    <cellStyle name="Cálculo 2 2 5" xfId="635" xr:uid="{00000000-0005-0000-0000-000074020000}"/>
    <cellStyle name="Cálculo 2 2 5 10" xfId="636" xr:uid="{00000000-0005-0000-0000-000075020000}"/>
    <cellStyle name="Cálculo 2 2 5 10 2" xfId="637" xr:uid="{00000000-0005-0000-0000-000076020000}"/>
    <cellStyle name="Cálculo 2 2 5 11" xfId="638" xr:uid="{00000000-0005-0000-0000-000077020000}"/>
    <cellStyle name="Cálculo 2 2 5 11 2" xfId="639" xr:uid="{00000000-0005-0000-0000-000078020000}"/>
    <cellStyle name="Cálculo 2 2 5 12" xfId="640" xr:uid="{00000000-0005-0000-0000-000079020000}"/>
    <cellStyle name="Cálculo 2 2 5 12 2" xfId="641" xr:uid="{00000000-0005-0000-0000-00007A020000}"/>
    <cellStyle name="Cálculo 2 2 5 13" xfId="642" xr:uid="{00000000-0005-0000-0000-00007B020000}"/>
    <cellStyle name="Cálculo 2 2 5 2" xfId="643" xr:uid="{00000000-0005-0000-0000-00007C020000}"/>
    <cellStyle name="Cálculo 2 2 5 2 10" xfId="644" xr:uid="{00000000-0005-0000-0000-00007D020000}"/>
    <cellStyle name="Cálculo 2 2 5 2 10 2" xfId="645" xr:uid="{00000000-0005-0000-0000-00007E020000}"/>
    <cellStyle name="Cálculo 2 2 5 2 11" xfId="646" xr:uid="{00000000-0005-0000-0000-00007F020000}"/>
    <cellStyle name="Cálculo 2 2 5 2 2" xfId="647" xr:uid="{00000000-0005-0000-0000-000080020000}"/>
    <cellStyle name="Cálculo 2 2 5 2 2 2" xfId="648" xr:uid="{00000000-0005-0000-0000-000081020000}"/>
    <cellStyle name="Cálculo 2 2 5 2 3" xfId="649" xr:uid="{00000000-0005-0000-0000-000082020000}"/>
    <cellStyle name="Cálculo 2 2 5 2 3 2" xfId="650" xr:uid="{00000000-0005-0000-0000-000083020000}"/>
    <cellStyle name="Cálculo 2 2 5 2 4" xfId="651" xr:uid="{00000000-0005-0000-0000-000084020000}"/>
    <cellStyle name="Cálculo 2 2 5 2 4 2" xfId="652" xr:uid="{00000000-0005-0000-0000-000085020000}"/>
    <cellStyle name="Cálculo 2 2 5 2 5" xfId="653" xr:uid="{00000000-0005-0000-0000-000086020000}"/>
    <cellStyle name="Cálculo 2 2 5 2 5 2" xfId="654" xr:uid="{00000000-0005-0000-0000-000087020000}"/>
    <cellStyle name="Cálculo 2 2 5 2 6" xfId="655" xr:uid="{00000000-0005-0000-0000-000088020000}"/>
    <cellStyle name="Cálculo 2 2 5 2 6 2" xfId="656" xr:uid="{00000000-0005-0000-0000-000089020000}"/>
    <cellStyle name="Cálculo 2 2 5 2 7" xfId="657" xr:uid="{00000000-0005-0000-0000-00008A020000}"/>
    <cellStyle name="Cálculo 2 2 5 2 7 2" xfId="658" xr:uid="{00000000-0005-0000-0000-00008B020000}"/>
    <cellStyle name="Cálculo 2 2 5 2 8" xfId="659" xr:uid="{00000000-0005-0000-0000-00008C020000}"/>
    <cellStyle name="Cálculo 2 2 5 2 8 2" xfId="660" xr:uid="{00000000-0005-0000-0000-00008D020000}"/>
    <cellStyle name="Cálculo 2 2 5 2 9" xfId="661" xr:uid="{00000000-0005-0000-0000-00008E020000}"/>
    <cellStyle name="Cálculo 2 2 5 2 9 2" xfId="662" xr:uid="{00000000-0005-0000-0000-00008F020000}"/>
    <cellStyle name="Cálculo 2 2 5 3" xfId="663" xr:uid="{00000000-0005-0000-0000-000090020000}"/>
    <cellStyle name="Cálculo 2 2 5 3 10" xfId="664" xr:uid="{00000000-0005-0000-0000-000091020000}"/>
    <cellStyle name="Cálculo 2 2 5 3 10 2" xfId="665" xr:uid="{00000000-0005-0000-0000-000092020000}"/>
    <cellStyle name="Cálculo 2 2 5 3 11" xfId="666" xr:uid="{00000000-0005-0000-0000-000093020000}"/>
    <cellStyle name="Cálculo 2 2 5 3 2" xfId="667" xr:uid="{00000000-0005-0000-0000-000094020000}"/>
    <cellStyle name="Cálculo 2 2 5 3 2 2" xfId="668" xr:uid="{00000000-0005-0000-0000-000095020000}"/>
    <cellStyle name="Cálculo 2 2 5 3 3" xfId="669" xr:uid="{00000000-0005-0000-0000-000096020000}"/>
    <cellStyle name="Cálculo 2 2 5 3 3 2" xfId="670" xr:uid="{00000000-0005-0000-0000-000097020000}"/>
    <cellStyle name="Cálculo 2 2 5 3 4" xfId="671" xr:uid="{00000000-0005-0000-0000-000098020000}"/>
    <cellStyle name="Cálculo 2 2 5 3 4 2" xfId="672" xr:uid="{00000000-0005-0000-0000-000099020000}"/>
    <cellStyle name="Cálculo 2 2 5 3 5" xfId="673" xr:uid="{00000000-0005-0000-0000-00009A020000}"/>
    <cellStyle name="Cálculo 2 2 5 3 5 2" xfId="674" xr:uid="{00000000-0005-0000-0000-00009B020000}"/>
    <cellStyle name="Cálculo 2 2 5 3 6" xfId="675" xr:uid="{00000000-0005-0000-0000-00009C020000}"/>
    <cellStyle name="Cálculo 2 2 5 3 6 2" xfId="676" xr:uid="{00000000-0005-0000-0000-00009D020000}"/>
    <cellStyle name="Cálculo 2 2 5 3 7" xfId="677" xr:uid="{00000000-0005-0000-0000-00009E020000}"/>
    <cellStyle name="Cálculo 2 2 5 3 7 2" xfId="678" xr:uid="{00000000-0005-0000-0000-00009F020000}"/>
    <cellStyle name="Cálculo 2 2 5 3 8" xfId="679" xr:uid="{00000000-0005-0000-0000-0000A0020000}"/>
    <cellStyle name="Cálculo 2 2 5 3 8 2" xfId="680" xr:uid="{00000000-0005-0000-0000-0000A1020000}"/>
    <cellStyle name="Cálculo 2 2 5 3 9" xfId="681" xr:uid="{00000000-0005-0000-0000-0000A2020000}"/>
    <cellStyle name="Cálculo 2 2 5 3 9 2" xfId="682" xr:uid="{00000000-0005-0000-0000-0000A3020000}"/>
    <cellStyle name="Cálculo 2 2 5 4" xfId="683" xr:uid="{00000000-0005-0000-0000-0000A4020000}"/>
    <cellStyle name="Cálculo 2 2 5 4 2" xfId="684" xr:uid="{00000000-0005-0000-0000-0000A5020000}"/>
    <cellStyle name="Cálculo 2 2 5 5" xfId="685" xr:uid="{00000000-0005-0000-0000-0000A6020000}"/>
    <cellStyle name="Cálculo 2 2 5 5 2" xfId="686" xr:uid="{00000000-0005-0000-0000-0000A7020000}"/>
    <cellStyle name="Cálculo 2 2 5 6" xfId="687" xr:uid="{00000000-0005-0000-0000-0000A8020000}"/>
    <cellStyle name="Cálculo 2 2 5 6 2" xfId="688" xr:uid="{00000000-0005-0000-0000-0000A9020000}"/>
    <cellStyle name="Cálculo 2 2 5 7" xfId="689" xr:uid="{00000000-0005-0000-0000-0000AA020000}"/>
    <cellStyle name="Cálculo 2 2 5 7 2" xfId="690" xr:uid="{00000000-0005-0000-0000-0000AB020000}"/>
    <cellStyle name="Cálculo 2 2 5 8" xfId="691" xr:uid="{00000000-0005-0000-0000-0000AC020000}"/>
    <cellStyle name="Cálculo 2 2 5 8 2" xfId="692" xr:uid="{00000000-0005-0000-0000-0000AD020000}"/>
    <cellStyle name="Cálculo 2 2 5 9" xfId="693" xr:uid="{00000000-0005-0000-0000-0000AE020000}"/>
    <cellStyle name="Cálculo 2 2 5 9 2" xfId="694" xr:uid="{00000000-0005-0000-0000-0000AF020000}"/>
    <cellStyle name="Cálculo 2 2 6" xfId="695" xr:uid="{00000000-0005-0000-0000-0000B0020000}"/>
    <cellStyle name="Cálculo 2 2 6 2" xfId="696" xr:uid="{00000000-0005-0000-0000-0000B1020000}"/>
    <cellStyle name="Cálculo 2 2 7" xfId="697" xr:uid="{00000000-0005-0000-0000-0000B2020000}"/>
    <cellStyle name="Cálculo 2 2 7 2" xfId="698" xr:uid="{00000000-0005-0000-0000-0000B3020000}"/>
    <cellStyle name="Cálculo 2 2 8" xfId="699" xr:uid="{00000000-0005-0000-0000-0000B4020000}"/>
    <cellStyle name="Cálculo 2 2 8 2" xfId="700" xr:uid="{00000000-0005-0000-0000-0000B5020000}"/>
    <cellStyle name="Cálculo 2 2 9" xfId="701" xr:uid="{00000000-0005-0000-0000-0000B6020000}"/>
    <cellStyle name="Cálculo 2 2 9 2" xfId="702" xr:uid="{00000000-0005-0000-0000-0000B7020000}"/>
    <cellStyle name="Cálculo 2 20" xfId="703" xr:uid="{00000000-0005-0000-0000-0000B8020000}"/>
    <cellStyle name="Cálculo 2 21" xfId="704" xr:uid="{00000000-0005-0000-0000-0000B9020000}"/>
    <cellStyle name="Cálculo 2 3" xfId="705" xr:uid="{00000000-0005-0000-0000-0000BA020000}"/>
    <cellStyle name="Cálculo 2 3 10" xfId="706" xr:uid="{00000000-0005-0000-0000-0000BB020000}"/>
    <cellStyle name="Cálculo 2 3 10 2" xfId="707" xr:uid="{00000000-0005-0000-0000-0000BC020000}"/>
    <cellStyle name="Cálculo 2 3 11" xfId="708" xr:uid="{00000000-0005-0000-0000-0000BD020000}"/>
    <cellStyle name="Cálculo 2 3 11 2" xfId="709" xr:uid="{00000000-0005-0000-0000-0000BE020000}"/>
    <cellStyle name="Cálculo 2 3 12" xfId="710" xr:uid="{00000000-0005-0000-0000-0000BF020000}"/>
    <cellStyle name="Cálculo 2 3 12 2" xfId="711" xr:uid="{00000000-0005-0000-0000-0000C0020000}"/>
    <cellStyle name="Cálculo 2 3 13" xfId="712" xr:uid="{00000000-0005-0000-0000-0000C1020000}"/>
    <cellStyle name="Cálculo 2 3 13 2" xfId="713" xr:uid="{00000000-0005-0000-0000-0000C2020000}"/>
    <cellStyle name="Cálculo 2 3 14" xfId="714" xr:uid="{00000000-0005-0000-0000-0000C3020000}"/>
    <cellStyle name="Cálculo 2 3 14 2" xfId="715" xr:uid="{00000000-0005-0000-0000-0000C4020000}"/>
    <cellStyle name="Cálculo 2 3 15" xfId="716" xr:uid="{00000000-0005-0000-0000-0000C5020000}"/>
    <cellStyle name="Cálculo 2 3 16" xfId="717" xr:uid="{00000000-0005-0000-0000-0000C6020000}"/>
    <cellStyle name="Cálculo 2 3 17" xfId="718" xr:uid="{00000000-0005-0000-0000-0000C7020000}"/>
    <cellStyle name="Cálculo 2 3 2" xfId="719" xr:uid="{00000000-0005-0000-0000-0000C8020000}"/>
    <cellStyle name="Cálculo 2 3 2 10" xfId="720" xr:uid="{00000000-0005-0000-0000-0000C9020000}"/>
    <cellStyle name="Cálculo 2 3 2 10 2" xfId="721" xr:uid="{00000000-0005-0000-0000-0000CA020000}"/>
    <cellStyle name="Cálculo 2 3 2 11" xfId="722" xr:uid="{00000000-0005-0000-0000-0000CB020000}"/>
    <cellStyle name="Cálculo 2 3 2 11 2" xfId="723" xr:uid="{00000000-0005-0000-0000-0000CC020000}"/>
    <cellStyle name="Cálculo 2 3 2 12" xfId="724" xr:uid="{00000000-0005-0000-0000-0000CD020000}"/>
    <cellStyle name="Cálculo 2 3 2 12 2" xfId="725" xr:uid="{00000000-0005-0000-0000-0000CE020000}"/>
    <cellStyle name="Cálculo 2 3 2 13" xfId="726" xr:uid="{00000000-0005-0000-0000-0000CF020000}"/>
    <cellStyle name="Cálculo 2 3 2 13 2" xfId="727" xr:uid="{00000000-0005-0000-0000-0000D0020000}"/>
    <cellStyle name="Cálculo 2 3 2 14" xfId="728" xr:uid="{00000000-0005-0000-0000-0000D1020000}"/>
    <cellStyle name="Cálculo 2 3 2 14 2" xfId="729" xr:uid="{00000000-0005-0000-0000-0000D2020000}"/>
    <cellStyle name="Cálculo 2 3 2 15" xfId="730" xr:uid="{00000000-0005-0000-0000-0000D3020000}"/>
    <cellStyle name="Cálculo 2 3 2 16" xfId="731" xr:uid="{00000000-0005-0000-0000-0000D4020000}"/>
    <cellStyle name="Cálculo 2 3 2 2" xfId="732" xr:uid="{00000000-0005-0000-0000-0000D5020000}"/>
    <cellStyle name="Cálculo 2 3 2 2 10" xfId="733" xr:uid="{00000000-0005-0000-0000-0000D6020000}"/>
    <cellStyle name="Cálculo 2 3 2 2 10 2" xfId="734" xr:uid="{00000000-0005-0000-0000-0000D7020000}"/>
    <cellStyle name="Cálculo 2 3 2 2 11" xfId="735" xr:uid="{00000000-0005-0000-0000-0000D8020000}"/>
    <cellStyle name="Cálculo 2 3 2 2 11 2" xfId="736" xr:uid="{00000000-0005-0000-0000-0000D9020000}"/>
    <cellStyle name="Cálculo 2 3 2 2 12" xfId="737" xr:uid="{00000000-0005-0000-0000-0000DA020000}"/>
    <cellStyle name="Cálculo 2 3 2 2 12 2" xfId="738" xr:uid="{00000000-0005-0000-0000-0000DB020000}"/>
    <cellStyle name="Cálculo 2 3 2 2 13" xfId="739" xr:uid="{00000000-0005-0000-0000-0000DC020000}"/>
    <cellStyle name="Cálculo 2 3 2 2 2" xfId="740" xr:uid="{00000000-0005-0000-0000-0000DD020000}"/>
    <cellStyle name="Cálculo 2 3 2 2 2 10" xfId="741" xr:uid="{00000000-0005-0000-0000-0000DE020000}"/>
    <cellStyle name="Cálculo 2 3 2 2 2 10 2" xfId="742" xr:uid="{00000000-0005-0000-0000-0000DF020000}"/>
    <cellStyle name="Cálculo 2 3 2 2 2 11" xfId="743" xr:uid="{00000000-0005-0000-0000-0000E0020000}"/>
    <cellStyle name="Cálculo 2 3 2 2 2 2" xfId="744" xr:uid="{00000000-0005-0000-0000-0000E1020000}"/>
    <cellStyle name="Cálculo 2 3 2 2 2 2 2" xfId="745" xr:uid="{00000000-0005-0000-0000-0000E2020000}"/>
    <cellStyle name="Cálculo 2 3 2 2 2 3" xfId="746" xr:uid="{00000000-0005-0000-0000-0000E3020000}"/>
    <cellStyle name="Cálculo 2 3 2 2 2 3 2" xfId="747" xr:uid="{00000000-0005-0000-0000-0000E4020000}"/>
    <cellStyle name="Cálculo 2 3 2 2 2 4" xfId="748" xr:uid="{00000000-0005-0000-0000-0000E5020000}"/>
    <cellStyle name="Cálculo 2 3 2 2 2 4 2" xfId="749" xr:uid="{00000000-0005-0000-0000-0000E6020000}"/>
    <cellStyle name="Cálculo 2 3 2 2 2 5" xfId="750" xr:uid="{00000000-0005-0000-0000-0000E7020000}"/>
    <cellStyle name="Cálculo 2 3 2 2 2 5 2" xfId="751" xr:uid="{00000000-0005-0000-0000-0000E8020000}"/>
    <cellStyle name="Cálculo 2 3 2 2 2 6" xfId="752" xr:uid="{00000000-0005-0000-0000-0000E9020000}"/>
    <cellStyle name="Cálculo 2 3 2 2 2 6 2" xfId="753" xr:uid="{00000000-0005-0000-0000-0000EA020000}"/>
    <cellStyle name="Cálculo 2 3 2 2 2 7" xfId="754" xr:uid="{00000000-0005-0000-0000-0000EB020000}"/>
    <cellStyle name="Cálculo 2 3 2 2 2 7 2" xfId="755" xr:uid="{00000000-0005-0000-0000-0000EC020000}"/>
    <cellStyle name="Cálculo 2 3 2 2 2 8" xfId="756" xr:uid="{00000000-0005-0000-0000-0000ED020000}"/>
    <cellStyle name="Cálculo 2 3 2 2 2 8 2" xfId="757" xr:uid="{00000000-0005-0000-0000-0000EE020000}"/>
    <cellStyle name="Cálculo 2 3 2 2 2 9" xfId="758" xr:uid="{00000000-0005-0000-0000-0000EF020000}"/>
    <cellStyle name="Cálculo 2 3 2 2 2 9 2" xfId="759" xr:uid="{00000000-0005-0000-0000-0000F0020000}"/>
    <cellStyle name="Cálculo 2 3 2 2 3" xfId="760" xr:uid="{00000000-0005-0000-0000-0000F1020000}"/>
    <cellStyle name="Cálculo 2 3 2 2 3 10" xfId="761" xr:uid="{00000000-0005-0000-0000-0000F2020000}"/>
    <cellStyle name="Cálculo 2 3 2 2 3 10 2" xfId="762" xr:uid="{00000000-0005-0000-0000-0000F3020000}"/>
    <cellStyle name="Cálculo 2 3 2 2 3 11" xfId="763" xr:uid="{00000000-0005-0000-0000-0000F4020000}"/>
    <cellStyle name="Cálculo 2 3 2 2 3 2" xfId="764" xr:uid="{00000000-0005-0000-0000-0000F5020000}"/>
    <cellStyle name="Cálculo 2 3 2 2 3 2 2" xfId="765" xr:uid="{00000000-0005-0000-0000-0000F6020000}"/>
    <cellStyle name="Cálculo 2 3 2 2 3 3" xfId="766" xr:uid="{00000000-0005-0000-0000-0000F7020000}"/>
    <cellStyle name="Cálculo 2 3 2 2 3 3 2" xfId="767" xr:uid="{00000000-0005-0000-0000-0000F8020000}"/>
    <cellStyle name="Cálculo 2 3 2 2 3 4" xfId="768" xr:uid="{00000000-0005-0000-0000-0000F9020000}"/>
    <cellStyle name="Cálculo 2 3 2 2 3 4 2" xfId="769" xr:uid="{00000000-0005-0000-0000-0000FA020000}"/>
    <cellStyle name="Cálculo 2 3 2 2 3 5" xfId="770" xr:uid="{00000000-0005-0000-0000-0000FB020000}"/>
    <cellStyle name="Cálculo 2 3 2 2 3 5 2" xfId="771" xr:uid="{00000000-0005-0000-0000-0000FC020000}"/>
    <cellStyle name="Cálculo 2 3 2 2 3 6" xfId="772" xr:uid="{00000000-0005-0000-0000-0000FD020000}"/>
    <cellStyle name="Cálculo 2 3 2 2 3 6 2" xfId="773" xr:uid="{00000000-0005-0000-0000-0000FE020000}"/>
    <cellStyle name="Cálculo 2 3 2 2 3 7" xfId="774" xr:uid="{00000000-0005-0000-0000-0000FF020000}"/>
    <cellStyle name="Cálculo 2 3 2 2 3 7 2" xfId="775" xr:uid="{00000000-0005-0000-0000-000000030000}"/>
    <cellStyle name="Cálculo 2 3 2 2 3 8" xfId="776" xr:uid="{00000000-0005-0000-0000-000001030000}"/>
    <cellStyle name="Cálculo 2 3 2 2 3 8 2" xfId="777" xr:uid="{00000000-0005-0000-0000-000002030000}"/>
    <cellStyle name="Cálculo 2 3 2 2 3 9" xfId="778" xr:uid="{00000000-0005-0000-0000-000003030000}"/>
    <cellStyle name="Cálculo 2 3 2 2 3 9 2" xfId="779" xr:uid="{00000000-0005-0000-0000-000004030000}"/>
    <cellStyle name="Cálculo 2 3 2 2 4" xfId="780" xr:uid="{00000000-0005-0000-0000-000005030000}"/>
    <cellStyle name="Cálculo 2 3 2 2 4 2" xfId="781" xr:uid="{00000000-0005-0000-0000-000006030000}"/>
    <cellStyle name="Cálculo 2 3 2 2 5" xfId="782" xr:uid="{00000000-0005-0000-0000-000007030000}"/>
    <cellStyle name="Cálculo 2 3 2 2 5 2" xfId="783" xr:uid="{00000000-0005-0000-0000-000008030000}"/>
    <cellStyle name="Cálculo 2 3 2 2 6" xfId="784" xr:uid="{00000000-0005-0000-0000-000009030000}"/>
    <cellStyle name="Cálculo 2 3 2 2 6 2" xfId="785" xr:uid="{00000000-0005-0000-0000-00000A030000}"/>
    <cellStyle name="Cálculo 2 3 2 2 7" xfId="786" xr:uid="{00000000-0005-0000-0000-00000B030000}"/>
    <cellStyle name="Cálculo 2 3 2 2 7 2" xfId="787" xr:uid="{00000000-0005-0000-0000-00000C030000}"/>
    <cellStyle name="Cálculo 2 3 2 2 8" xfId="788" xr:uid="{00000000-0005-0000-0000-00000D030000}"/>
    <cellStyle name="Cálculo 2 3 2 2 8 2" xfId="789" xr:uid="{00000000-0005-0000-0000-00000E030000}"/>
    <cellStyle name="Cálculo 2 3 2 2 9" xfId="790" xr:uid="{00000000-0005-0000-0000-00000F030000}"/>
    <cellStyle name="Cálculo 2 3 2 2 9 2" xfId="791" xr:uid="{00000000-0005-0000-0000-000010030000}"/>
    <cellStyle name="Cálculo 2 3 2 3" xfId="792" xr:uid="{00000000-0005-0000-0000-000011030000}"/>
    <cellStyle name="Cálculo 2 3 2 3 10" xfId="793" xr:uid="{00000000-0005-0000-0000-000012030000}"/>
    <cellStyle name="Cálculo 2 3 2 3 10 2" xfId="794" xr:uid="{00000000-0005-0000-0000-000013030000}"/>
    <cellStyle name="Cálculo 2 3 2 3 11" xfId="795" xr:uid="{00000000-0005-0000-0000-000014030000}"/>
    <cellStyle name="Cálculo 2 3 2 3 11 2" xfId="796" xr:uid="{00000000-0005-0000-0000-000015030000}"/>
    <cellStyle name="Cálculo 2 3 2 3 12" xfId="797" xr:uid="{00000000-0005-0000-0000-000016030000}"/>
    <cellStyle name="Cálculo 2 3 2 3 12 2" xfId="798" xr:uid="{00000000-0005-0000-0000-000017030000}"/>
    <cellStyle name="Cálculo 2 3 2 3 13" xfId="799" xr:uid="{00000000-0005-0000-0000-000018030000}"/>
    <cellStyle name="Cálculo 2 3 2 3 2" xfId="800" xr:uid="{00000000-0005-0000-0000-000019030000}"/>
    <cellStyle name="Cálculo 2 3 2 3 2 10" xfId="801" xr:uid="{00000000-0005-0000-0000-00001A030000}"/>
    <cellStyle name="Cálculo 2 3 2 3 2 10 2" xfId="802" xr:uid="{00000000-0005-0000-0000-00001B030000}"/>
    <cellStyle name="Cálculo 2 3 2 3 2 11" xfId="803" xr:uid="{00000000-0005-0000-0000-00001C030000}"/>
    <cellStyle name="Cálculo 2 3 2 3 2 2" xfId="804" xr:uid="{00000000-0005-0000-0000-00001D030000}"/>
    <cellStyle name="Cálculo 2 3 2 3 2 2 2" xfId="805" xr:uid="{00000000-0005-0000-0000-00001E030000}"/>
    <cellStyle name="Cálculo 2 3 2 3 2 3" xfId="806" xr:uid="{00000000-0005-0000-0000-00001F030000}"/>
    <cellStyle name="Cálculo 2 3 2 3 2 3 2" xfId="807" xr:uid="{00000000-0005-0000-0000-000020030000}"/>
    <cellStyle name="Cálculo 2 3 2 3 2 4" xfId="808" xr:uid="{00000000-0005-0000-0000-000021030000}"/>
    <cellStyle name="Cálculo 2 3 2 3 2 4 2" xfId="809" xr:uid="{00000000-0005-0000-0000-000022030000}"/>
    <cellStyle name="Cálculo 2 3 2 3 2 5" xfId="810" xr:uid="{00000000-0005-0000-0000-000023030000}"/>
    <cellStyle name="Cálculo 2 3 2 3 2 5 2" xfId="811" xr:uid="{00000000-0005-0000-0000-000024030000}"/>
    <cellStyle name="Cálculo 2 3 2 3 2 6" xfId="812" xr:uid="{00000000-0005-0000-0000-000025030000}"/>
    <cellStyle name="Cálculo 2 3 2 3 2 6 2" xfId="813" xr:uid="{00000000-0005-0000-0000-000026030000}"/>
    <cellStyle name="Cálculo 2 3 2 3 2 7" xfId="814" xr:uid="{00000000-0005-0000-0000-000027030000}"/>
    <cellStyle name="Cálculo 2 3 2 3 2 7 2" xfId="815" xr:uid="{00000000-0005-0000-0000-000028030000}"/>
    <cellStyle name="Cálculo 2 3 2 3 2 8" xfId="816" xr:uid="{00000000-0005-0000-0000-000029030000}"/>
    <cellStyle name="Cálculo 2 3 2 3 2 8 2" xfId="817" xr:uid="{00000000-0005-0000-0000-00002A030000}"/>
    <cellStyle name="Cálculo 2 3 2 3 2 9" xfId="818" xr:uid="{00000000-0005-0000-0000-00002B030000}"/>
    <cellStyle name="Cálculo 2 3 2 3 2 9 2" xfId="819" xr:uid="{00000000-0005-0000-0000-00002C030000}"/>
    <cellStyle name="Cálculo 2 3 2 3 3" xfId="820" xr:uid="{00000000-0005-0000-0000-00002D030000}"/>
    <cellStyle name="Cálculo 2 3 2 3 3 10" xfId="821" xr:uid="{00000000-0005-0000-0000-00002E030000}"/>
    <cellStyle name="Cálculo 2 3 2 3 3 10 2" xfId="822" xr:uid="{00000000-0005-0000-0000-00002F030000}"/>
    <cellStyle name="Cálculo 2 3 2 3 3 11" xfId="823" xr:uid="{00000000-0005-0000-0000-000030030000}"/>
    <cellStyle name="Cálculo 2 3 2 3 3 2" xfId="824" xr:uid="{00000000-0005-0000-0000-000031030000}"/>
    <cellStyle name="Cálculo 2 3 2 3 3 2 2" xfId="825" xr:uid="{00000000-0005-0000-0000-000032030000}"/>
    <cellStyle name="Cálculo 2 3 2 3 3 3" xfId="826" xr:uid="{00000000-0005-0000-0000-000033030000}"/>
    <cellStyle name="Cálculo 2 3 2 3 3 3 2" xfId="827" xr:uid="{00000000-0005-0000-0000-000034030000}"/>
    <cellStyle name="Cálculo 2 3 2 3 3 4" xfId="828" xr:uid="{00000000-0005-0000-0000-000035030000}"/>
    <cellStyle name="Cálculo 2 3 2 3 3 4 2" xfId="829" xr:uid="{00000000-0005-0000-0000-000036030000}"/>
    <cellStyle name="Cálculo 2 3 2 3 3 5" xfId="830" xr:uid="{00000000-0005-0000-0000-000037030000}"/>
    <cellStyle name="Cálculo 2 3 2 3 3 5 2" xfId="831" xr:uid="{00000000-0005-0000-0000-000038030000}"/>
    <cellStyle name="Cálculo 2 3 2 3 3 6" xfId="832" xr:uid="{00000000-0005-0000-0000-000039030000}"/>
    <cellStyle name="Cálculo 2 3 2 3 3 6 2" xfId="833" xr:uid="{00000000-0005-0000-0000-00003A030000}"/>
    <cellStyle name="Cálculo 2 3 2 3 3 7" xfId="834" xr:uid="{00000000-0005-0000-0000-00003B030000}"/>
    <cellStyle name="Cálculo 2 3 2 3 3 7 2" xfId="835" xr:uid="{00000000-0005-0000-0000-00003C030000}"/>
    <cellStyle name="Cálculo 2 3 2 3 3 8" xfId="836" xr:uid="{00000000-0005-0000-0000-00003D030000}"/>
    <cellStyle name="Cálculo 2 3 2 3 3 8 2" xfId="837" xr:uid="{00000000-0005-0000-0000-00003E030000}"/>
    <cellStyle name="Cálculo 2 3 2 3 3 9" xfId="838" xr:uid="{00000000-0005-0000-0000-00003F030000}"/>
    <cellStyle name="Cálculo 2 3 2 3 3 9 2" xfId="839" xr:uid="{00000000-0005-0000-0000-000040030000}"/>
    <cellStyle name="Cálculo 2 3 2 3 4" xfId="840" xr:uid="{00000000-0005-0000-0000-000041030000}"/>
    <cellStyle name="Cálculo 2 3 2 3 4 2" xfId="841" xr:uid="{00000000-0005-0000-0000-000042030000}"/>
    <cellStyle name="Cálculo 2 3 2 3 5" xfId="842" xr:uid="{00000000-0005-0000-0000-000043030000}"/>
    <cellStyle name="Cálculo 2 3 2 3 5 2" xfId="843" xr:uid="{00000000-0005-0000-0000-000044030000}"/>
    <cellStyle name="Cálculo 2 3 2 3 6" xfId="844" xr:uid="{00000000-0005-0000-0000-000045030000}"/>
    <cellStyle name="Cálculo 2 3 2 3 6 2" xfId="845" xr:uid="{00000000-0005-0000-0000-000046030000}"/>
    <cellStyle name="Cálculo 2 3 2 3 7" xfId="846" xr:uid="{00000000-0005-0000-0000-000047030000}"/>
    <cellStyle name="Cálculo 2 3 2 3 7 2" xfId="847" xr:uid="{00000000-0005-0000-0000-000048030000}"/>
    <cellStyle name="Cálculo 2 3 2 3 8" xfId="848" xr:uid="{00000000-0005-0000-0000-000049030000}"/>
    <cellStyle name="Cálculo 2 3 2 3 8 2" xfId="849" xr:uid="{00000000-0005-0000-0000-00004A030000}"/>
    <cellStyle name="Cálculo 2 3 2 3 9" xfId="850" xr:uid="{00000000-0005-0000-0000-00004B030000}"/>
    <cellStyle name="Cálculo 2 3 2 3 9 2" xfId="851" xr:uid="{00000000-0005-0000-0000-00004C030000}"/>
    <cellStyle name="Cálculo 2 3 2 4" xfId="852" xr:uid="{00000000-0005-0000-0000-00004D030000}"/>
    <cellStyle name="Cálculo 2 3 2 4 10" xfId="853" xr:uid="{00000000-0005-0000-0000-00004E030000}"/>
    <cellStyle name="Cálculo 2 3 2 4 10 2" xfId="854" xr:uid="{00000000-0005-0000-0000-00004F030000}"/>
    <cellStyle name="Cálculo 2 3 2 4 11" xfId="855" xr:uid="{00000000-0005-0000-0000-000050030000}"/>
    <cellStyle name="Cálculo 2 3 2 4 2" xfId="856" xr:uid="{00000000-0005-0000-0000-000051030000}"/>
    <cellStyle name="Cálculo 2 3 2 4 2 2" xfId="857" xr:uid="{00000000-0005-0000-0000-000052030000}"/>
    <cellStyle name="Cálculo 2 3 2 4 3" xfId="858" xr:uid="{00000000-0005-0000-0000-000053030000}"/>
    <cellStyle name="Cálculo 2 3 2 4 3 2" xfId="859" xr:uid="{00000000-0005-0000-0000-000054030000}"/>
    <cellStyle name="Cálculo 2 3 2 4 4" xfId="860" xr:uid="{00000000-0005-0000-0000-000055030000}"/>
    <cellStyle name="Cálculo 2 3 2 4 4 2" xfId="861" xr:uid="{00000000-0005-0000-0000-000056030000}"/>
    <cellStyle name="Cálculo 2 3 2 4 5" xfId="862" xr:uid="{00000000-0005-0000-0000-000057030000}"/>
    <cellStyle name="Cálculo 2 3 2 4 5 2" xfId="863" xr:uid="{00000000-0005-0000-0000-000058030000}"/>
    <cellStyle name="Cálculo 2 3 2 4 6" xfId="864" xr:uid="{00000000-0005-0000-0000-000059030000}"/>
    <cellStyle name="Cálculo 2 3 2 4 6 2" xfId="865" xr:uid="{00000000-0005-0000-0000-00005A030000}"/>
    <cellStyle name="Cálculo 2 3 2 4 7" xfId="866" xr:uid="{00000000-0005-0000-0000-00005B030000}"/>
    <cellStyle name="Cálculo 2 3 2 4 7 2" xfId="867" xr:uid="{00000000-0005-0000-0000-00005C030000}"/>
    <cellStyle name="Cálculo 2 3 2 4 8" xfId="868" xr:uid="{00000000-0005-0000-0000-00005D030000}"/>
    <cellStyle name="Cálculo 2 3 2 4 8 2" xfId="869" xr:uid="{00000000-0005-0000-0000-00005E030000}"/>
    <cellStyle name="Cálculo 2 3 2 4 9" xfId="870" xr:uid="{00000000-0005-0000-0000-00005F030000}"/>
    <cellStyle name="Cálculo 2 3 2 4 9 2" xfId="871" xr:uid="{00000000-0005-0000-0000-000060030000}"/>
    <cellStyle name="Cálculo 2 3 2 5" xfId="872" xr:uid="{00000000-0005-0000-0000-000061030000}"/>
    <cellStyle name="Cálculo 2 3 2 5 10" xfId="873" xr:uid="{00000000-0005-0000-0000-000062030000}"/>
    <cellStyle name="Cálculo 2 3 2 5 10 2" xfId="874" xr:uid="{00000000-0005-0000-0000-000063030000}"/>
    <cellStyle name="Cálculo 2 3 2 5 11" xfId="875" xr:uid="{00000000-0005-0000-0000-000064030000}"/>
    <cellStyle name="Cálculo 2 3 2 5 2" xfId="876" xr:uid="{00000000-0005-0000-0000-000065030000}"/>
    <cellStyle name="Cálculo 2 3 2 5 2 2" xfId="877" xr:uid="{00000000-0005-0000-0000-000066030000}"/>
    <cellStyle name="Cálculo 2 3 2 5 3" xfId="878" xr:uid="{00000000-0005-0000-0000-000067030000}"/>
    <cellStyle name="Cálculo 2 3 2 5 3 2" xfId="879" xr:uid="{00000000-0005-0000-0000-000068030000}"/>
    <cellStyle name="Cálculo 2 3 2 5 4" xfId="880" xr:uid="{00000000-0005-0000-0000-000069030000}"/>
    <cellStyle name="Cálculo 2 3 2 5 4 2" xfId="881" xr:uid="{00000000-0005-0000-0000-00006A030000}"/>
    <cellStyle name="Cálculo 2 3 2 5 5" xfId="882" xr:uid="{00000000-0005-0000-0000-00006B030000}"/>
    <cellStyle name="Cálculo 2 3 2 5 5 2" xfId="883" xr:uid="{00000000-0005-0000-0000-00006C030000}"/>
    <cellStyle name="Cálculo 2 3 2 5 6" xfId="884" xr:uid="{00000000-0005-0000-0000-00006D030000}"/>
    <cellStyle name="Cálculo 2 3 2 5 6 2" xfId="885" xr:uid="{00000000-0005-0000-0000-00006E030000}"/>
    <cellStyle name="Cálculo 2 3 2 5 7" xfId="886" xr:uid="{00000000-0005-0000-0000-00006F030000}"/>
    <cellStyle name="Cálculo 2 3 2 5 7 2" xfId="887" xr:uid="{00000000-0005-0000-0000-000070030000}"/>
    <cellStyle name="Cálculo 2 3 2 5 8" xfId="888" xr:uid="{00000000-0005-0000-0000-000071030000}"/>
    <cellStyle name="Cálculo 2 3 2 5 8 2" xfId="889" xr:uid="{00000000-0005-0000-0000-000072030000}"/>
    <cellStyle name="Cálculo 2 3 2 5 9" xfId="890" xr:uid="{00000000-0005-0000-0000-000073030000}"/>
    <cellStyle name="Cálculo 2 3 2 5 9 2" xfId="891" xr:uid="{00000000-0005-0000-0000-000074030000}"/>
    <cellStyle name="Cálculo 2 3 2 6" xfId="892" xr:uid="{00000000-0005-0000-0000-000075030000}"/>
    <cellStyle name="Cálculo 2 3 2 6 2" xfId="893" xr:uid="{00000000-0005-0000-0000-000076030000}"/>
    <cellStyle name="Cálculo 2 3 2 7" xfId="894" xr:uid="{00000000-0005-0000-0000-000077030000}"/>
    <cellStyle name="Cálculo 2 3 2 7 2" xfId="895" xr:uid="{00000000-0005-0000-0000-000078030000}"/>
    <cellStyle name="Cálculo 2 3 2 8" xfId="896" xr:uid="{00000000-0005-0000-0000-000079030000}"/>
    <cellStyle name="Cálculo 2 3 2 8 2" xfId="897" xr:uid="{00000000-0005-0000-0000-00007A030000}"/>
    <cellStyle name="Cálculo 2 3 2 9" xfId="898" xr:uid="{00000000-0005-0000-0000-00007B030000}"/>
    <cellStyle name="Cálculo 2 3 2 9 2" xfId="899" xr:uid="{00000000-0005-0000-0000-00007C030000}"/>
    <cellStyle name="Cálculo 2 3 3" xfId="900" xr:uid="{00000000-0005-0000-0000-00007D030000}"/>
    <cellStyle name="Cálculo 2 3 3 10" xfId="901" xr:uid="{00000000-0005-0000-0000-00007E030000}"/>
    <cellStyle name="Cálculo 2 3 3 10 2" xfId="902" xr:uid="{00000000-0005-0000-0000-00007F030000}"/>
    <cellStyle name="Cálculo 2 3 3 11" xfId="903" xr:uid="{00000000-0005-0000-0000-000080030000}"/>
    <cellStyle name="Cálculo 2 3 3 11 2" xfId="904" xr:uid="{00000000-0005-0000-0000-000081030000}"/>
    <cellStyle name="Cálculo 2 3 3 12" xfId="905" xr:uid="{00000000-0005-0000-0000-000082030000}"/>
    <cellStyle name="Cálculo 2 3 3 12 2" xfId="906" xr:uid="{00000000-0005-0000-0000-000083030000}"/>
    <cellStyle name="Cálculo 2 3 3 13" xfId="907" xr:uid="{00000000-0005-0000-0000-000084030000}"/>
    <cellStyle name="Cálculo 2 3 3 13 2" xfId="908" xr:uid="{00000000-0005-0000-0000-000085030000}"/>
    <cellStyle name="Cálculo 2 3 3 14" xfId="909" xr:uid="{00000000-0005-0000-0000-000086030000}"/>
    <cellStyle name="Cálculo 2 3 3 14 2" xfId="910" xr:uid="{00000000-0005-0000-0000-000087030000}"/>
    <cellStyle name="Cálculo 2 3 3 15" xfId="911" xr:uid="{00000000-0005-0000-0000-000088030000}"/>
    <cellStyle name="Cálculo 2 3 3 2" xfId="912" xr:uid="{00000000-0005-0000-0000-000089030000}"/>
    <cellStyle name="Cálculo 2 3 3 2 10" xfId="913" xr:uid="{00000000-0005-0000-0000-00008A030000}"/>
    <cellStyle name="Cálculo 2 3 3 2 10 2" xfId="914" xr:uid="{00000000-0005-0000-0000-00008B030000}"/>
    <cellStyle name="Cálculo 2 3 3 2 11" xfId="915" xr:uid="{00000000-0005-0000-0000-00008C030000}"/>
    <cellStyle name="Cálculo 2 3 3 2 11 2" xfId="916" xr:uid="{00000000-0005-0000-0000-00008D030000}"/>
    <cellStyle name="Cálculo 2 3 3 2 12" xfId="917" xr:uid="{00000000-0005-0000-0000-00008E030000}"/>
    <cellStyle name="Cálculo 2 3 3 2 12 2" xfId="918" xr:uid="{00000000-0005-0000-0000-00008F030000}"/>
    <cellStyle name="Cálculo 2 3 3 2 13" xfId="919" xr:uid="{00000000-0005-0000-0000-000090030000}"/>
    <cellStyle name="Cálculo 2 3 3 2 2" xfId="920" xr:uid="{00000000-0005-0000-0000-000091030000}"/>
    <cellStyle name="Cálculo 2 3 3 2 2 10" xfId="921" xr:uid="{00000000-0005-0000-0000-000092030000}"/>
    <cellStyle name="Cálculo 2 3 3 2 2 10 2" xfId="922" xr:uid="{00000000-0005-0000-0000-000093030000}"/>
    <cellStyle name="Cálculo 2 3 3 2 2 11" xfId="923" xr:uid="{00000000-0005-0000-0000-000094030000}"/>
    <cellStyle name="Cálculo 2 3 3 2 2 2" xfId="924" xr:uid="{00000000-0005-0000-0000-000095030000}"/>
    <cellStyle name="Cálculo 2 3 3 2 2 2 2" xfId="925" xr:uid="{00000000-0005-0000-0000-000096030000}"/>
    <cellStyle name="Cálculo 2 3 3 2 2 3" xfId="926" xr:uid="{00000000-0005-0000-0000-000097030000}"/>
    <cellStyle name="Cálculo 2 3 3 2 2 3 2" xfId="927" xr:uid="{00000000-0005-0000-0000-000098030000}"/>
    <cellStyle name="Cálculo 2 3 3 2 2 4" xfId="928" xr:uid="{00000000-0005-0000-0000-000099030000}"/>
    <cellStyle name="Cálculo 2 3 3 2 2 4 2" xfId="929" xr:uid="{00000000-0005-0000-0000-00009A030000}"/>
    <cellStyle name="Cálculo 2 3 3 2 2 5" xfId="930" xr:uid="{00000000-0005-0000-0000-00009B030000}"/>
    <cellStyle name="Cálculo 2 3 3 2 2 5 2" xfId="931" xr:uid="{00000000-0005-0000-0000-00009C030000}"/>
    <cellStyle name="Cálculo 2 3 3 2 2 6" xfId="932" xr:uid="{00000000-0005-0000-0000-00009D030000}"/>
    <cellStyle name="Cálculo 2 3 3 2 2 6 2" xfId="933" xr:uid="{00000000-0005-0000-0000-00009E030000}"/>
    <cellStyle name="Cálculo 2 3 3 2 2 7" xfId="934" xr:uid="{00000000-0005-0000-0000-00009F030000}"/>
    <cellStyle name="Cálculo 2 3 3 2 2 7 2" xfId="935" xr:uid="{00000000-0005-0000-0000-0000A0030000}"/>
    <cellStyle name="Cálculo 2 3 3 2 2 8" xfId="936" xr:uid="{00000000-0005-0000-0000-0000A1030000}"/>
    <cellStyle name="Cálculo 2 3 3 2 2 8 2" xfId="937" xr:uid="{00000000-0005-0000-0000-0000A2030000}"/>
    <cellStyle name="Cálculo 2 3 3 2 2 9" xfId="938" xr:uid="{00000000-0005-0000-0000-0000A3030000}"/>
    <cellStyle name="Cálculo 2 3 3 2 2 9 2" xfId="939" xr:uid="{00000000-0005-0000-0000-0000A4030000}"/>
    <cellStyle name="Cálculo 2 3 3 2 3" xfId="940" xr:uid="{00000000-0005-0000-0000-0000A5030000}"/>
    <cellStyle name="Cálculo 2 3 3 2 3 10" xfId="941" xr:uid="{00000000-0005-0000-0000-0000A6030000}"/>
    <cellStyle name="Cálculo 2 3 3 2 3 10 2" xfId="942" xr:uid="{00000000-0005-0000-0000-0000A7030000}"/>
    <cellStyle name="Cálculo 2 3 3 2 3 11" xfId="943" xr:uid="{00000000-0005-0000-0000-0000A8030000}"/>
    <cellStyle name="Cálculo 2 3 3 2 3 2" xfId="944" xr:uid="{00000000-0005-0000-0000-0000A9030000}"/>
    <cellStyle name="Cálculo 2 3 3 2 3 2 2" xfId="945" xr:uid="{00000000-0005-0000-0000-0000AA030000}"/>
    <cellStyle name="Cálculo 2 3 3 2 3 3" xfId="946" xr:uid="{00000000-0005-0000-0000-0000AB030000}"/>
    <cellStyle name="Cálculo 2 3 3 2 3 3 2" xfId="947" xr:uid="{00000000-0005-0000-0000-0000AC030000}"/>
    <cellStyle name="Cálculo 2 3 3 2 3 4" xfId="948" xr:uid="{00000000-0005-0000-0000-0000AD030000}"/>
    <cellStyle name="Cálculo 2 3 3 2 3 4 2" xfId="949" xr:uid="{00000000-0005-0000-0000-0000AE030000}"/>
    <cellStyle name="Cálculo 2 3 3 2 3 5" xfId="950" xr:uid="{00000000-0005-0000-0000-0000AF030000}"/>
    <cellStyle name="Cálculo 2 3 3 2 3 5 2" xfId="951" xr:uid="{00000000-0005-0000-0000-0000B0030000}"/>
    <cellStyle name="Cálculo 2 3 3 2 3 6" xfId="952" xr:uid="{00000000-0005-0000-0000-0000B1030000}"/>
    <cellStyle name="Cálculo 2 3 3 2 3 6 2" xfId="953" xr:uid="{00000000-0005-0000-0000-0000B2030000}"/>
    <cellStyle name="Cálculo 2 3 3 2 3 7" xfId="954" xr:uid="{00000000-0005-0000-0000-0000B3030000}"/>
    <cellStyle name="Cálculo 2 3 3 2 3 7 2" xfId="955" xr:uid="{00000000-0005-0000-0000-0000B4030000}"/>
    <cellStyle name="Cálculo 2 3 3 2 3 8" xfId="956" xr:uid="{00000000-0005-0000-0000-0000B5030000}"/>
    <cellStyle name="Cálculo 2 3 3 2 3 8 2" xfId="957" xr:uid="{00000000-0005-0000-0000-0000B6030000}"/>
    <cellStyle name="Cálculo 2 3 3 2 3 9" xfId="958" xr:uid="{00000000-0005-0000-0000-0000B7030000}"/>
    <cellStyle name="Cálculo 2 3 3 2 3 9 2" xfId="959" xr:uid="{00000000-0005-0000-0000-0000B8030000}"/>
    <cellStyle name="Cálculo 2 3 3 2 4" xfId="960" xr:uid="{00000000-0005-0000-0000-0000B9030000}"/>
    <cellStyle name="Cálculo 2 3 3 2 4 2" xfId="961" xr:uid="{00000000-0005-0000-0000-0000BA030000}"/>
    <cellStyle name="Cálculo 2 3 3 2 5" xfId="962" xr:uid="{00000000-0005-0000-0000-0000BB030000}"/>
    <cellStyle name="Cálculo 2 3 3 2 5 2" xfId="963" xr:uid="{00000000-0005-0000-0000-0000BC030000}"/>
    <cellStyle name="Cálculo 2 3 3 2 6" xfId="964" xr:uid="{00000000-0005-0000-0000-0000BD030000}"/>
    <cellStyle name="Cálculo 2 3 3 2 6 2" xfId="965" xr:uid="{00000000-0005-0000-0000-0000BE030000}"/>
    <cellStyle name="Cálculo 2 3 3 2 7" xfId="966" xr:uid="{00000000-0005-0000-0000-0000BF030000}"/>
    <cellStyle name="Cálculo 2 3 3 2 7 2" xfId="967" xr:uid="{00000000-0005-0000-0000-0000C0030000}"/>
    <cellStyle name="Cálculo 2 3 3 2 8" xfId="968" xr:uid="{00000000-0005-0000-0000-0000C1030000}"/>
    <cellStyle name="Cálculo 2 3 3 2 8 2" xfId="969" xr:uid="{00000000-0005-0000-0000-0000C2030000}"/>
    <cellStyle name="Cálculo 2 3 3 2 9" xfId="970" xr:uid="{00000000-0005-0000-0000-0000C3030000}"/>
    <cellStyle name="Cálculo 2 3 3 2 9 2" xfId="971" xr:uid="{00000000-0005-0000-0000-0000C4030000}"/>
    <cellStyle name="Cálculo 2 3 3 3" xfId="972" xr:uid="{00000000-0005-0000-0000-0000C5030000}"/>
    <cellStyle name="Cálculo 2 3 3 3 10" xfId="973" xr:uid="{00000000-0005-0000-0000-0000C6030000}"/>
    <cellStyle name="Cálculo 2 3 3 3 10 2" xfId="974" xr:uid="{00000000-0005-0000-0000-0000C7030000}"/>
    <cellStyle name="Cálculo 2 3 3 3 11" xfId="975" xr:uid="{00000000-0005-0000-0000-0000C8030000}"/>
    <cellStyle name="Cálculo 2 3 3 3 11 2" xfId="976" xr:uid="{00000000-0005-0000-0000-0000C9030000}"/>
    <cellStyle name="Cálculo 2 3 3 3 12" xfId="977" xr:uid="{00000000-0005-0000-0000-0000CA030000}"/>
    <cellStyle name="Cálculo 2 3 3 3 12 2" xfId="978" xr:uid="{00000000-0005-0000-0000-0000CB030000}"/>
    <cellStyle name="Cálculo 2 3 3 3 13" xfId="979" xr:uid="{00000000-0005-0000-0000-0000CC030000}"/>
    <cellStyle name="Cálculo 2 3 3 3 2" xfId="980" xr:uid="{00000000-0005-0000-0000-0000CD030000}"/>
    <cellStyle name="Cálculo 2 3 3 3 2 10" xfId="981" xr:uid="{00000000-0005-0000-0000-0000CE030000}"/>
    <cellStyle name="Cálculo 2 3 3 3 2 10 2" xfId="982" xr:uid="{00000000-0005-0000-0000-0000CF030000}"/>
    <cellStyle name="Cálculo 2 3 3 3 2 11" xfId="983" xr:uid="{00000000-0005-0000-0000-0000D0030000}"/>
    <cellStyle name="Cálculo 2 3 3 3 2 2" xfId="984" xr:uid="{00000000-0005-0000-0000-0000D1030000}"/>
    <cellStyle name="Cálculo 2 3 3 3 2 2 2" xfId="985" xr:uid="{00000000-0005-0000-0000-0000D2030000}"/>
    <cellStyle name="Cálculo 2 3 3 3 2 3" xfId="986" xr:uid="{00000000-0005-0000-0000-0000D3030000}"/>
    <cellStyle name="Cálculo 2 3 3 3 2 3 2" xfId="987" xr:uid="{00000000-0005-0000-0000-0000D4030000}"/>
    <cellStyle name="Cálculo 2 3 3 3 2 4" xfId="988" xr:uid="{00000000-0005-0000-0000-0000D5030000}"/>
    <cellStyle name="Cálculo 2 3 3 3 2 4 2" xfId="989" xr:uid="{00000000-0005-0000-0000-0000D6030000}"/>
    <cellStyle name="Cálculo 2 3 3 3 2 5" xfId="990" xr:uid="{00000000-0005-0000-0000-0000D7030000}"/>
    <cellStyle name="Cálculo 2 3 3 3 2 5 2" xfId="991" xr:uid="{00000000-0005-0000-0000-0000D8030000}"/>
    <cellStyle name="Cálculo 2 3 3 3 2 6" xfId="992" xr:uid="{00000000-0005-0000-0000-0000D9030000}"/>
    <cellStyle name="Cálculo 2 3 3 3 2 6 2" xfId="993" xr:uid="{00000000-0005-0000-0000-0000DA030000}"/>
    <cellStyle name="Cálculo 2 3 3 3 2 7" xfId="994" xr:uid="{00000000-0005-0000-0000-0000DB030000}"/>
    <cellStyle name="Cálculo 2 3 3 3 2 7 2" xfId="995" xr:uid="{00000000-0005-0000-0000-0000DC030000}"/>
    <cellStyle name="Cálculo 2 3 3 3 2 8" xfId="996" xr:uid="{00000000-0005-0000-0000-0000DD030000}"/>
    <cellStyle name="Cálculo 2 3 3 3 2 8 2" xfId="997" xr:uid="{00000000-0005-0000-0000-0000DE030000}"/>
    <cellStyle name="Cálculo 2 3 3 3 2 9" xfId="998" xr:uid="{00000000-0005-0000-0000-0000DF030000}"/>
    <cellStyle name="Cálculo 2 3 3 3 2 9 2" xfId="999" xr:uid="{00000000-0005-0000-0000-0000E0030000}"/>
    <cellStyle name="Cálculo 2 3 3 3 3" xfId="1000" xr:uid="{00000000-0005-0000-0000-0000E1030000}"/>
    <cellStyle name="Cálculo 2 3 3 3 3 10" xfId="1001" xr:uid="{00000000-0005-0000-0000-0000E2030000}"/>
    <cellStyle name="Cálculo 2 3 3 3 3 10 2" xfId="1002" xr:uid="{00000000-0005-0000-0000-0000E3030000}"/>
    <cellStyle name="Cálculo 2 3 3 3 3 11" xfId="1003" xr:uid="{00000000-0005-0000-0000-0000E4030000}"/>
    <cellStyle name="Cálculo 2 3 3 3 3 2" xfId="1004" xr:uid="{00000000-0005-0000-0000-0000E5030000}"/>
    <cellStyle name="Cálculo 2 3 3 3 3 2 2" xfId="1005" xr:uid="{00000000-0005-0000-0000-0000E6030000}"/>
    <cellStyle name="Cálculo 2 3 3 3 3 3" xfId="1006" xr:uid="{00000000-0005-0000-0000-0000E7030000}"/>
    <cellStyle name="Cálculo 2 3 3 3 3 3 2" xfId="1007" xr:uid="{00000000-0005-0000-0000-0000E8030000}"/>
    <cellStyle name="Cálculo 2 3 3 3 3 4" xfId="1008" xr:uid="{00000000-0005-0000-0000-0000E9030000}"/>
    <cellStyle name="Cálculo 2 3 3 3 3 4 2" xfId="1009" xr:uid="{00000000-0005-0000-0000-0000EA030000}"/>
    <cellStyle name="Cálculo 2 3 3 3 3 5" xfId="1010" xr:uid="{00000000-0005-0000-0000-0000EB030000}"/>
    <cellStyle name="Cálculo 2 3 3 3 3 5 2" xfId="1011" xr:uid="{00000000-0005-0000-0000-0000EC030000}"/>
    <cellStyle name="Cálculo 2 3 3 3 3 6" xfId="1012" xr:uid="{00000000-0005-0000-0000-0000ED030000}"/>
    <cellStyle name="Cálculo 2 3 3 3 3 6 2" xfId="1013" xr:uid="{00000000-0005-0000-0000-0000EE030000}"/>
    <cellStyle name="Cálculo 2 3 3 3 3 7" xfId="1014" xr:uid="{00000000-0005-0000-0000-0000EF030000}"/>
    <cellStyle name="Cálculo 2 3 3 3 3 7 2" xfId="1015" xr:uid="{00000000-0005-0000-0000-0000F0030000}"/>
    <cellStyle name="Cálculo 2 3 3 3 3 8" xfId="1016" xr:uid="{00000000-0005-0000-0000-0000F1030000}"/>
    <cellStyle name="Cálculo 2 3 3 3 3 8 2" xfId="1017" xr:uid="{00000000-0005-0000-0000-0000F2030000}"/>
    <cellStyle name="Cálculo 2 3 3 3 3 9" xfId="1018" xr:uid="{00000000-0005-0000-0000-0000F3030000}"/>
    <cellStyle name="Cálculo 2 3 3 3 3 9 2" xfId="1019" xr:uid="{00000000-0005-0000-0000-0000F4030000}"/>
    <cellStyle name="Cálculo 2 3 3 3 4" xfId="1020" xr:uid="{00000000-0005-0000-0000-0000F5030000}"/>
    <cellStyle name="Cálculo 2 3 3 3 4 2" xfId="1021" xr:uid="{00000000-0005-0000-0000-0000F6030000}"/>
    <cellStyle name="Cálculo 2 3 3 3 5" xfId="1022" xr:uid="{00000000-0005-0000-0000-0000F7030000}"/>
    <cellStyle name="Cálculo 2 3 3 3 5 2" xfId="1023" xr:uid="{00000000-0005-0000-0000-0000F8030000}"/>
    <cellStyle name="Cálculo 2 3 3 3 6" xfId="1024" xr:uid="{00000000-0005-0000-0000-0000F9030000}"/>
    <cellStyle name="Cálculo 2 3 3 3 6 2" xfId="1025" xr:uid="{00000000-0005-0000-0000-0000FA030000}"/>
    <cellStyle name="Cálculo 2 3 3 3 7" xfId="1026" xr:uid="{00000000-0005-0000-0000-0000FB030000}"/>
    <cellStyle name="Cálculo 2 3 3 3 7 2" xfId="1027" xr:uid="{00000000-0005-0000-0000-0000FC030000}"/>
    <cellStyle name="Cálculo 2 3 3 3 8" xfId="1028" xr:uid="{00000000-0005-0000-0000-0000FD030000}"/>
    <cellStyle name="Cálculo 2 3 3 3 8 2" xfId="1029" xr:uid="{00000000-0005-0000-0000-0000FE030000}"/>
    <cellStyle name="Cálculo 2 3 3 3 9" xfId="1030" xr:uid="{00000000-0005-0000-0000-0000FF030000}"/>
    <cellStyle name="Cálculo 2 3 3 3 9 2" xfId="1031" xr:uid="{00000000-0005-0000-0000-000000040000}"/>
    <cellStyle name="Cálculo 2 3 3 4" xfId="1032" xr:uid="{00000000-0005-0000-0000-000001040000}"/>
    <cellStyle name="Cálculo 2 3 3 4 10" xfId="1033" xr:uid="{00000000-0005-0000-0000-000002040000}"/>
    <cellStyle name="Cálculo 2 3 3 4 10 2" xfId="1034" xr:uid="{00000000-0005-0000-0000-000003040000}"/>
    <cellStyle name="Cálculo 2 3 3 4 11" xfId="1035" xr:uid="{00000000-0005-0000-0000-000004040000}"/>
    <cellStyle name="Cálculo 2 3 3 4 2" xfId="1036" xr:uid="{00000000-0005-0000-0000-000005040000}"/>
    <cellStyle name="Cálculo 2 3 3 4 2 2" xfId="1037" xr:uid="{00000000-0005-0000-0000-000006040000}"/>
    <cellStyle name="Cálculo 2 3 3 4 3" xfId="1038" xr:uid="{00000000-0005-0000-0000-000007040000}"/>
    <cellStyle name="Cálculo 2 3 3 4 3 2" xfId="1039" xr:uid="{00000000-0005-0000-0000-000008040000}"/>
    <cellStyle name="Cálculo 2 3 3 4 4" xfId="1040" xr:uid="{00000000-0005-0000-0000-000009040000}"/>
    <cellStyle name="Cálculo 2 3 3 4 4 2" xfId="1041" xr:uid="{00000000-0005-0000-0000-00000A040000}"/>
    <cellStyle name="Cálculo 2 3 3 4 5" xfId="1042" xr:uid="{00000000-0005-0000-0000-00000B040000}"/>
    <cellStyle name="Cálculo 2 3 3 4 5 2" xfId="1043" xr:uid="{00000000-0005-0000-0000-00000C040000}"/>
    <cellStyle name="Cálculo 2 3 3 4 6" xfId="1044" xr:uid="{00000000-0005-0000-0000-00000D040000}"/>
    <cellStyle name="Cálculo 2 3 3 4 6 2" xfId="1045" xr:uid="{00000000-0005-0000-0000-00000E040000}"/>
    <cellStyle name="Cálculo 2 3 3 4 7" xfId="1046" xr:uid="{00000000-0005-0000-0000-00000F040000}"/>
    <cellStyle name="Cálculo 2 3 3 4 7 2" xfId="1047" xr:uid="{00000000-0005-0000-0000-000010040000}"/>
    <cellStyle name="Cálculo 2 3 3 4 8" xfId="1048" xr:uid="{00000000-0005-0000-0000-000011040000}"/>
    <cellStyle name="Cálculo 2 3 3 4 8 2" xfId="1049" xr:uid="{00000000-0005-0000-0000-000012040000}"/>
    <cellStyle name="Cálculo 2 3 3 4 9" xfId="1050" xr:uid="{00000000-0005-0000-0000-000013040000}"/>
    <cellStyle name="Cálculo 2 3 3 4 9 2" xfId="1051" xr:uid="{00000000-0005-0000-0000-000014040000}"/>
    <cellStyle name="Cálculo 2 3 3 5" xfId="1052" xr:uid="{00000000-0005-0000-0000-000015040000}"/>
    <cellStyle name="Cálculo 2 3 3 5 10" xfId="1053" xr:uid="{00000000-0005-0000-0000-000016040000}"/>
    <cellStyle name="Cálculo 2 3 3 5 10 2" xfId="1054" xr:uid="{00000000-0005-0000-0000-000017040000}"/>
    <cellStyle name="Cálculo 2 3 3 5 11" xfId="1055" xr:uid="{00000000-0005-0000-0000-000018040000}"/>
    <cellStyle name="Cálculo 2 3 3 5 2" xfId="1056" xr:uid="{00000000-0005-0000-0000-000019040000}"/>
    <cellStyle name="Cálculo 2 3 3 5 2 2" xfId="1057" xr:uid="{00000000-0005-0000-0000-00001A040000}"/>
    <cellStyle name="Cálculo 2 3 3 5 3" xfId="1058" xr:uid="{00000000-0005-0000-0000-00001B040000}"/>
    <cellStyle name="Cálculo 2 3 3 5 3 2" xfId="1059" xr:uid="{00000000-0005-0000-0000-00001C040000}"/>
    <cellStyle name="Cálculo 2 3 3 5 4" xfId="1060" xr:uid="{00000000-0005-0000-0000-00001D040000}"/>
    <cellStyle name="Cálculo 2 3 3 5 4 2" xfId="1061" xr:uid="{00000000-0005-0000-0000-00001E040000}"/>
    <cellStyle name="Cálculo 2 3 3 5 5" xfId="1062" xr:uid="{00000000-0005-0000-0000-00001F040000}"/>
    <cellStyle name="Cálculo 2 3 3 5 5 2" xfId="1063" xr:uid="{00000000-0005-0000-0000-000020040000}"/>
    <cellStyle name="Cálculo 2 3 3 5 6" xfId="1064" xr:uid="{00000000-0005-0000-0000-000021040000}"/>
    <cellStyle name="Cálculo 2 3 3 5 6 2" xfId="1065" xr:uid="{00000000-0005-0000-0000-000022040000}"/>
    <cellStyle name="Cálculo 2 3 3 5 7" xfId="1066" xr:uid="{00000000-0005-0000-0000-000023040000}"/>
    <cellStyle name="Cálculo 2 3 3 5 7 2" xfId="1067" xr:uid="{00000000-0005-0000-0000-000024040000}"/>
    <cellStyle name="Cálculo 2 3 3 5 8" xfId="1068" xr:uid="{00000000-0005-0000-0000-000025040000}"/>
    <cellStyle name="Cálculo 2 3 3 5 8 2" xfId="1069" xr:uid="{00000000-0005-0000-0000-000026040000}"/>
    <cellStyle name="Cálculo 2 3 3 5 9" xfId="1070" xr:uid="{00000000-0005-0000-0000-000027040000}"/>
    <cellStyle name="Cálculo 2 3 3 5 9 2" xfId="1071" xr:uid="{00000000-0005-0000-0000-000028040000}"/>
    <cellStyle name="Cálculo 2 3 3 6" xfId="1072" xr:uid="{00000000-0005-0000-0000-000029040000}"/>
    <cellStyle name="Cálculo 2 3 3 6 2" xfId="1073" xr:uid="{00000000-0005-0000-0000-00002A040000}"/>
    <cellStyle name="Cálculo 2 3 3 7" xfId="1074" xr:uid="{00000000-0005-0000-0000-00002B040000}"/>
    <cellStyle name="Cálculo 2 3 3 7 2" xfId="1075" xr:uid="{00000000-0005-0000-0000-00002C040000}"/>
    <cellStyle name="Cálculo 2 3 3 8" xfId="1076" xr:uid="{00000000-0005-0000-0000-00002D040000}"/>
    <cellStyle name="Cálculo 2 3 3 8 2" xfId="1077" xr:uid="{00000000-0005-0000-0000-00002E040000}"/>
    <cellStyle name="Cálculo 2 3 3 9" xfId="1078" xr:uid="{00000000-0005-0000-0000-00002F040000}"/>
    <cellStyle name="Cálculo 2 3 3 9 2" xfId="1079" xr:uid="{00000000-0005-0000-0000-000030040000}"/>
    <cellStyle name="Cálculo 2 3 4" xfId="1080" xr:uid="{00000000-0005-0000-0000-000031040000}"/>
    <cellStyle name="Cálculo 2 3 4 10" xfId="1081" xr:uid="{00000000-0005-0000-0000-000032040000}"/>
    <cellStyle name="Cálculo 2 3 4 10 2" xfId="1082" xr:uid="{00000000-0005-0000-0000-000033040000}"/>
    <cellStyle name="Cálculo 2 3 4 11" xfId="1083" xr:uid="{00000000-0005-0000-0000-000034040000}"/>
    <cellStyle name="Cálculo 2 3 4 11 2" xfId="1084" xr:uid="{00000000-0005-0000-0000-000035040000}"/>
    <cellStyle name="Cálculo 2 3 4 12" xfId="1085" xr:uid="{00000000-0005-0000-0000-000036040000}"/>
    <cellStyle name="Cálculo 2 3 4 12 2" xfId="1086" xr:uid="{00000000-0005-0000-0000-000037040000}"/>
    <cellStyle name="Cálculo 2 3 4 13" xfId="1087" xr:uid="{00000000-0005-0000-0000-000038040000}"/>
    <cellStyle name="Cálculo 2 3 4 2" xfId="1088" xr:uid="{00000000-0005-0000-0000-000039040000}"/>
    <cellStyle name="Cálculo 2 3 4 2 10" xfId="1089" xr:uid="{00000000-0005-0000-0000-00003A040000}"/>
    <cellStyle name="Cálculo 2 3 4 2 10 2" xfId="1090" xr:uid="{00000000-0005-0000-0000-00003B040000}"/>
    <cellStyle name="Cálculo 2 3 4 2 11" xfId="1091" xr:uid="{00000000-0005-0000-0000-00003C040000}"/>
    <cellStyle name="Cálculo 2 3 4 2 2" xfId="1092" xr:uid="{00000000-0005-0000-0000-00003D040000}"/>
    <cellStyle name="Cálculo 2 3 4 2 2 2" xfId="1093" xr:uid="{00000000-0005-0000-0000-00003E040000}"/>
    <cellStyle name="Cálculo 2 3 4 2 3" xfId="1094" xr:uid="{00000000-0005-0000-0000-00003F040000}"/>
    <cellStyle name="Cálculo 2 3 4 2 3 2" xfId="1095" xr:uid="{00000000-0005-0000-0000-000040040000}"/>
    <cellStyle name="Cálculo 2 3 4 2 4" xfId="1096" xr:uid="{00000000-0005-0000-0000-000041040000}"/>
    <cellStyle name="Cálculo 2 3 4 2 4 2" xfId="1097" xr:uid="{00000000-0005-0000-0000-000042040000}"/>
    <cellStyle name="Cálculo 2 3 4 2 5" xfId="1098" xr:uid="{00000000-0005-0000-0000-000043040000}"/>
    <cellStyle name="Cálculo 2 3 4 2 5 2" xfId="1099" xr:uid="{00000000-0005-0000-0000-000044040000}"/>
    <cellStyle name="Cálculo 2 3 4 2 6" xfId="1100" xr:uid="{00000000-0005-0000-0000-000045040000}"/>
    <cellStyle name="Cálculo 2 3 4 2 6 2" xfId="1101" xr:uid="{00000000-0005-0000-0000-000046040000}"/>
    <cellStyle name="Cálculo 2 3 4 2 7" xfId="1102" xr:uid="{00000000-0005-0000-0000-000047040000}"/>
    <cellStyle name="Cálculo 2 3 4 2 7 2" xfId="1103" xr:uid="{00000000-0005-0000-0000-000048040000}"/>
    <cellStyle name="Cálculo 2 3 4 2 8" xfId="1104" xr:uid="{00000000-0005-0000-0000-000049040000}"/>
    <cellStyle name="Cálculo 2 3 4 2 8 2" xfId="1105" xr:uid="{00000000-0005-0000-0000-00004A040000}"/>
    <cellStyle name="Cálculo 2 3 4 2 9" xfId="1106" xr:uid="{00000000-0005-0000-0000-00004B040000}"/>
    <cellStyle name="Cálculo 2 3 4 2 9 2" xfId="1107" xr:uid="{00000000-0005-0000-0000-00004C040000}"/>
    <cellStyle name="Cálculo 2 3 4 3" xfId="1108" xr:uid="{00000000-0005-0000-0000-00004D040000}"/>
    <cellStyle name="Cálculo 2 3 4 3 10" xfId="1109" xr:uid="{00000000-0005-0000-0000-00004E040000}"/>
    <cellStyle name="Cálculo 2 3 4 3 10 2" xfId="1110" xr:uid="{00000000-0005-0000-0000-00004F040000}"/>
    <cellStyle name="Cálculo 2 3 4 3 11" xfId="1111" xr:uid="{00000000-0005-0000-0000-000050040000}"/>
    <cellStyle name="Cálculo 2 3 4 3 2" xfId="1112" xr:uid="{00000000-0005-0000-0000-000051040000}"/>
    <cellStyle name="Cálculo 2 3 4 3 2 2" xfId="1113" xr:uid="{00000000-0005-0000-0000-000052040000}"/>
    <cellStyle name="Cálculo 2 3 4 3 3" xfId="1114" xr:uid="{00000000-0005-0000-0000-000053040000}"/>
    <cellStyle name="Cálculo 2 3 4 3 3 2" xfId="1115" xr:uid="{00000000-0005-0000-0000-000054040000}"/>
    <cellStyle name="Cálculo 2 3 4 3 4" xfId="1116" xr:uid="{00000000-0005-0000-0000-000055040000}"/>
    <cellStyle name="Cálculo 2 3 4 3 4 2" xfId="1117" xr:uid="{00000000-0005-0000-0000-000056040000}"/>
    <cellStyle name="Cálculo 2 3 4 3 5" xfId="1118" xr:uid="{00000000-0005-0000-0000-000057040000}"/>
    <cellStyle name="Cálculo 2 3 4 3 5 2" xfId="1119" xr:uid="{00000000-0005-0000-0000-000058040000}"/>
    <cellStyle name="Cálculo 2 3 4 3 6" xfId="1120" xr:uid="{00000000-0005-0000-0000-000059040000}"/>
    <cellStyle name="Cálculo 2 3 4 3 6 2" xfId="1121" xr:uid="{00000000-0005-0000-0000-00005A040000}"/>
    <cellStyle name="Cálculo 2 3 4 3 7" xfId="1122" xr:uid="{00000000-0005-0000-0000-00005B040000}"/>
    <cellStyle name="Cálculo 2 3 4 3 7 2" xfId="1123" xr:uid="{00000000-0005-0000-0000-00005C040000}"/>
    <cellStyle name="Cálculo 2 3 4 3 8" xfId="1124" xr:uid="{00000000-0005-0000-0000-00005D040000}"/>
    <cellStyle name="Cálculo 2 3 4 3 8 2" xfId="1125" xr:uid="{00000000-0005-0000-0000-00005E040000}"/>
    <cellStyle name="Cálculo 2 3 4 3 9" xfId="1126" xr:uid="{00000000-0005-0000-0000-00005F040000}"/>
    <cellStyle name="Cálculo 2 3 4 3 9 2" xfId="1127" xr:uid="{00000000-0005-0000-0000-000060040000}"/>
    <cellStyle name="Cálculo 2 3 4 4" xfId="1128" xr:uid="{00000000-0005-0000-0000-000061040000}"/>
    <cellStyle name="Cálculo 2 3 4 4 2" xfId="1129" xr:uid="{00000000-0005-0000-0000-000062040000}"/>
    <cellStyle name="Cálculo 2 3 4 5" xfId="1130" xr:uid="{00000000-0005-0000-0000-000063040000}"/>
    <cellStyle name="Cálculo 2 3 4 5 2" xfId="1131" xr:uid="{00000000-0005-0000-0000-000064040000}"/>
    <cellStyle name="Cálculo 2 3 4 6" xfId="1132" xr:uid="{00000000-0005-0000-0000-000065040000}"/>
    <cellStyle name="Cálculo 2 3 4 6 2" xfId="1133" xr:uid="{00000000-0005-0000-0000-000066040000}"/>
    <cellStyle name="Cálculo 2 3 4 7" xfId="1134" xr:uid="{00000000-0005-0000-0000-000067040000}"/>
    <cellStyle name="Cálculo 2 3 4 7 2" xfId="1135" xr:uid="{00000000-0005-0000-0000-000068040000}"/>
    <cellStyle name="Cálculo 2 3 4 8" xfId="1136" xr:uid="{00000000-0005-0000-0000-000069040000}"/>
    <cellStyle name="Cálculo 2 3 4 8 2" xfId="1137" xr:uid="{00000000-0005-0000-0000-00006A040000}"/>
    <cellStyle name="Cálculo 2 3 4 9" xfId="1138" xr:uid="{00000000-0005-0000-0000-00006B040000}"/>
    <cellStyle name="Cálculo 2 3 4 9 2" xfId="1139" xr:uid="{00000000-0005-0000-0000-00006C040000}"/>
    <cellStyle name="Cálculo 2 3 5" xfId="1140" xr:uid="{00000000-0005-0000-0000-00006D040000}"/>
    <cellStyle name="Cálculo 2 3 5 10" xfId="1141" xr:uid="{00000000-0005-0000-0000-00006E040000}"/>
    <cellStyle name="Cálculo 2 3 5 10 2" xfId="1142" xr:uid="{00000000-0005-0000-0000-00006F040000}"/>
    <cellStyle name="Cálculo 2 3 5 11" xfId="1143" xr:uid="{00000000-0005-0000-0000-000070040000}"/>
    <cellStyle name="Cálculo 2 3 5 11 2" xfId="1144" xr:uid="{00000000-0005-0000-0000-000071040000}"/>
    <cellStyle name="Cálculo 2 3 5 12" xfId="1145" xr:uid="{00000000-0005-0000-0000-000072040000}"/>
    <cellStyle name="Cálculo 2 3 5 12 2" xfId="1146" xr:uid="{00000000-0005-0000-0000-000073040000}"/>
    <cellStyle name="Cálculo 2 3 5 13" xfId="1147" xr:uid="{00000000-0005-0000-0000-000074040000}"/>
    <cellStyle name="Cálculo 2 3 5 2" xfId="1148" xr:uid="{00000000-0005-0000-0000-000075040000}"/>
    <cellStyle name="Cálculo 2 3 5 2 10" xfId="1149" xr:uid="{00000000-0005-0000-0000-000076040000}"/>
    <cellStyle name="Cálculo 2 3 5 2 10 2" xfId="1150" xr:uid="{00000000-0005-0000-0000-000077040000}"/>
    <cellStyle name="Cálculo 2 3 5 2 11" xfId="1151" xr:uid="{00000000-0005-0000-0000-000078040000}"/>
    <cellStyle name="Cálculo 2 3 5 2 2" xfId="1152" xr:uid="{00000000-0005-0000-0000-000079040000}"/>
    <cellStyle name="Cálculo 2 3 5 2 2 2" xfId="1153" xr:uid="{00000000-0005-0000-0000-00007A040000}"/>
    <cellStyle name="Cálculo 2 3 5 2 3" xfId="1154" xr:uid="{00000000-0005-0000-0000-00007B040000}"/>
    <cellStyle name="Cálculo 2 3 5 2 3 2" xfId="1155" xr:uid="{00000000-0005-0000-0000-00007C040000}"/>
    <cellStyle name="Cálculo 2 3 5 2 4" xfId="1156" xr:uid="{00000000-0005-0000-0000-00007D040000}"/>
    <cellStyle name="Cálculo 2 3 5 2 4 2" xfId="1157" xr:uid="{00000000-0005-0000-0000-00007E040000}"/>
    <cellStyle name="Cálculo 2 3 5 2 5" xfId="1158" xr:uid="{00000000-0005-0000-0000-00007F040000}"/>
    <cellStyle name="Cálculo 2 3 5 2 5 2" xfId="1159" xr:uid="{00000000-0005-0000-0000-000080040000}"/>
    <cellStyle name="Cálculo 2 3 5 2 6" xfId="1160" xr:uid="{00000000-0005-0000-0000-000081040000}"/>
    <cellStyle name="Cálculo 2 3 5 2 6 2" xfId="1161" xr:uid="{00000000-0005-0000-0000-000082040000}"/>
    <cellStyle name="Cálculo 2 3 5 2 7" xfId="1162" xr:uid="{00000000-0005-0000-0000-000083040000}"/>
    <cellStyle name="Cálculo 2 3 5 2 7 2" xfId="1163" xr:uid="{00000000-0005-0000-0000-000084040000}"/>
    <cellStyle name="Cálculo 2 3 5 2 8" xfId="1164" xr:uid="{00000000-0005-0000-0000-000085040000}"/>
    <cellStyle name="Cálculo 2 3 5 2 8 2" xfId="1165" xr:uid="{00000000-0005-0000-0000-000086040000}"/>
    <cellStyle name="Cálculo 2 3 5 2 9" xfId="1166" xr:uid="{00000000-0005-0000-0000-000087040000}"/>
    <cellStyle name="Cálculo 2 3 5 2 9 2" xfId="1167" xr:uid="{00000000-0005-0000-0000-000088040000}"/>
    <cellStyle name="Cálculo 2 3 5 3" xfId="1168" xr:uid="{00000000-0005-0000-0000-000089040000}"/>
    <cellStyle name="Cálculo 2 3 5 3 10" xfId="1169" xr:uid="{00000000-0005-0000-0000-00008A040000}"/>
    <cellStyle name="Cálculo 2 3 5 3 10 2" xfId="1170" xr:uid="{00000000-0005-0000-0000-00008B040000}"/>
    <cellStyle name="Cálculo 2 3 5 3 11" xfId="1171" xr:uid="{00000000-0005-0000-0000-00008C040000}"/>
    <cellStyle name="Cálculo 2 3 5 3 2" xfId="1172" xr:uid="{00000000-0005-0000-0000-00008D040000}"/>
    <cellStyle name="Cálculo 2 3 5 3 2 2" xfId="1173" xr:uid="{00000000-0005-0000-0000-00008E040000}"/>
    <cellStyle name="Cálculo 2 3 5 3 3" xfId="1174" xr:uid="{00000000-0005-0000-0000-00008F040000}"/>
    <cellStyle name="Cálculo 2 3 5 3 3 2" xfId="1175" xr:uid="{00000000-0005-0000-0000-000090040000}"/>
    <cellStyle name="Cálculo 2 3 5 3 4" xfId="1176" xr:uid="{00000000-0005-0000-0000-000091040000}"/>
    <cellStyle name="Cálculo 2 3 5 3 4 2" xfId="1177" xr:uid="{00000000-0005-0000-0000-000092040000}"/>
    <cellStyle name="Cálculo 2 3 5 3 5" xfId="1178" xr:uid="{00000000-0005-0000-0000-000093040000}"/>
    <cellStyle name="Cálculo 2 3 5 3 5 2" xfId="1179" xr:uid="{00000000-0005-0000-0000-000094040000}"/>
    <cellStyle name="Cálculo 2 3 5 3 6" xfId="1180" xr:uid="{00000000-0005-0000-0000-000095040000}"/>
    <cellStyle name="Cálculo 2 3 5 3 6 2" xfId="1181" xr:uid="{00000000-0005-0000-0000-000096040000}"/>
    <cellStyle name="Cálculo 2 3 5 3 7" xfId="1182" xr:uid="{00000000-0005-0000-0000-000097040000}"/>
    <cellStyle name="Cálculo 2 3 5 3 7 2" xfId="1183" xr:uid="{00000000-0005-0000-0000-000098040000}"/>
    <cellStyle name="Cálculo 2 3 5 3 8" xfId="1184" xr:uid="{00000000-0005-0000-0000-000099040000}"/>
    <cellStyle name="Cálculo 2 3 5 3 8 2" xfId="1185" xr:uid="{00000000-0005-0000-0000-00009A040000}"/>
    <cellStyle name="Cálculo 2 3 5 3 9" xfId="1186" xr:uid="{00000000-0005-0000-0000-00009B040000}"/>
    <cellStyle name="Cálculo 2 3 5 3 9 2" xfId="1187" xr:uid="{00000000-0005-0000-0000-00009C040000}"/>
    <cellStyle name="Cálculo 2 3 5 4" xfId="1188" xr:uid="{00000000-0005-0000-0000-00009D040000}"/>
    <cellStyle name="Cálculo 2 3 5 4 2" xfId="1189" xr:uid="{00000000-0005-0000-0000-00009E040000}"/>
    <cellStyle name="Cálculo 2 3 5 5" xfId="1190" xr:uid="{00000000-0005-0000-0000-00009F040000}"/>
    <cellStyle name="Cálculo 2 3 5 5 2" xfId="1191" xr:uid="{00000000-0005-0000-0000-0000A0040000}"/>
    <cellStyle name="Cálculo 2 3 5 6" xfId="1192" xr:uid="{00000000-0005-0000-0000-0000A1040000}"/>
    <cellStyle name="Cálculo 2 3 5 6 2" xfId="1193" xr:uid="{00000000-0005-0000-0000-0000A2040000}"/>
    <cellStyle name="Cálculo 2 3 5 7" xfId="1194" xr:uid="{00000000-0005-0000-0000-0000A3040000}"/>
    <cellStyle name="Cálculo 2 3 5 7 2" xfId="1195" xr:uid="{00000000-0005-0000-0000-0000A4040000}"/>
    <cellStyle name="Cálculo 2 3 5 8" xfId="1196" xr:uid="{00000000-0005-0000-0000-0000A5040000}"/>
    <cellStyle name="Cálculo 2 3 5 8 2" xfId="1197" xr:uid="{00000000-0005-0000-0000-0000A6040000}"/>
    <cellStyle name="Cálculo 2 3 5 9" xfId="1198" xr:uid="{00000000-0005-0000-0000-0000A7040000}"/>
    <cellStyle name="Cálculo 2 3 5 9 2" xfId="1199" xr:uid="{00000000-0005-0000-0000-0000A8040000}"/>
    <cellStyle name="Cálculo 2 3 6" xfId="1200" xr:uid="{00000000-0005-0000-0000-0000A9040000}"/>
    <cellStyle name="Cálculo 2 3 6 2" xfId="1201" xr:uid="{00000000-0005-0000-0000-0000AA040000}"/>
    <cellStyle name="Cálculo 2 3 7" xfId="1202" xr:uid="{00000000-0005-0000-0000-0000AB040000}"/>
    <cellStyle name="Cálculo 2 3 7 2" xfId="1203" xr:uid="{00000000-0005-0000-0000-0000AC040000}"/>
    <cellStyle name="Cálculo 2 3 8" xfId="1204" xr:uid="{00000000-0005-0000-0000-0000AD040000}"/>
    <cellStyle name="Cálculo 2 3 8 2" xfId="1205" xr:uid="{00000000-0005-0000-0000-0000AE040000}"/>
    <cellStyle name="Cálculo 2 3 9" xfId="1206" xr:uid="{00000000-0005-0000-0000-0000AF040000}"/>
    <cellStyle name="Cálculo 2 3 9 2" xfId="1207" xr:uid="{00000000-0005-0000-0000-0000B0040000}"/>
    <cellStyle name="Cálculo 2 4" xfId="1208" xr:uid="{00000000-0005-0000-0000-0000B1040000}"/>
    <cellStyle name="Cálculo 2 4 10" xfId="1209" xr:uid="{00000000-0005-0000-0000-0000B2040000}"/>
    <cellStyle name="Cálculo 2 4 10 2" xfId="1210" xr:uid="{00000000-0005-0000-0000-0000B3040000}"/>
    <cellStyle name="Cálculo 2 4 11" xfId="1211" xr:uid="{00000000-0005-0000-0000-0000B4040000}"/>
    <cellStyle name="Cálculo 2 4 11 2" xfId="1212" xr:uid="{00000000-0005-0000-0000-0000B5040000}"/>
    <cellStyle name="Cálculo 2 4 12" xfId="1213" xr:uid="{00000000-0005-0000-0000-0000B6040000}"/>
    <cellStyle name="Cálculo 2 4 12 2" xfId="1214" xr:uid="{00000000-0005-0000-0000-0000B7040000}"/>
    <cellStyle name="Cálculo 2 4 13" xfId="1215" xr:uid="{00000000-0005-0000-0000-0000B8040000}"/>
    <cellStyle name="Cálculo 2 4 13 2" xfId="1216" xr:uid="{00000000-0005-0000-0000-0000B9040000}"/>
    <cellStyle name="Cálculo 2 4 14" xfId="1217" xr:uid="{00000000-0005-0000-0000-0000BA040000}"/>
    <cellStyle name="Cálculo 2 4 14 2" xfId="1218" xr:uid="{00000000-0005-0000-0000-0000BB040000}"/>
    <cellStyle name="Cálculo 2 4 15" xfId="1219" xr:uid="{00000000-0005-0000-0000-0000BC040000}"/>
    <cellStyle name="Cálculo 2 4 16" xfId="1220" xr:uid="{00000000-0005-0000-0000-0000BD040000}"/>
    <cellStyle name="Cálculo 2 4 2" xfId="1221" xr:uid="{00000000-0005-0000-0000-0000BE040000}"/>
    <cellStyle name="Cálculo 2 4 2 10" xfId="1222" xr:uid="{00000000-0005-0000-0000-0000BF040000}"/>
    <cellStyle name="Cálculo 2 4 2 10 2" xfId="1223" xr:uid="{00000000-0005-0000-0000-0000C0040000}"/>
    <cellStyle name="Cálculo 2 4 2 11" xfId="1224" xr:uid="{00000000-0005-0000-0000-0000C1040000}"/>
    <cellStyle name="Cálculo 2 4 2 11 2" xfId="1225" xr:uid="{00000000-0005-0000-0000-0000C2040000}"/>
    <cellStyle name="Cálculo 2 4 2 12" xfId="1226" xr:uid="{00000000-0005-0000-0000-0000C3040000}"/>
    <cellStyle name="Cálculo 2 4 2 12 2" xfId="1227" xr:uid="{00000000-0005-0000-0000-0000C4040000}"/>
    <cellStyle name="Cálculo 2 4 2 13" xfId="1228" xr:uid="{00000000-0005-0000-0000-0000C5040000}"/>
    <cellStyle name="Cálculo 2 4 2 2" xfId="1229" xr:uid="{00000000-0005-0000-0000-0000C6040000}"/>
    <cellStyle name="Cálculo 2 4 2 2 10" xfId="1230" xr:uid="{00000000-0005-0000-0000-0000C7040000}"/>
    <cellStyle name="Cálculo 2 4 2 2 10 2" xfId="1231" xr:uid="{00000000-0005-0000-0000-0000C8040000}"/>
    <cellStyle name="Cálculo 2 4 2 2 11" xfId="1232" xr:uid="{00000000-0005-0000-0000-0000C9040000}"/>
    <cellStyle name="Cálculo 2 4 2 2 2" xfId="1233" xr:uid="{00000000-0005-0000-0000-0000CA040000}"/>
    <cellStyle name="Cálculo 2 4 2 2 2 2" xfId="1234" xr:uid="{00000000-0005-0000-0000-0000CB040000}"/>
    <cellStyle name="Cálculo 2 4 2 2 3" xfId="1235" xr:uid="{00000000-0005-0000-0000-0000CC040000}"/>
    <cellStyle name="Cálculo 2 4 2 2 3 2" xfId="1236" xr:uid="{00000000-0005-0000-0000-0000CD040000}"/>
    <cellStyle name="Cálculo 2 4 2 2 4" xfId="1237" xr:uid="{00000000-0005-0000-0000-0000CE040000}"/>
    <cellStyle name="Cálculo 2 4 2 2 4 2" xfId="1238" xr:uid="{00000000-0005-0000-0000-0000CF040000}"/>
    <cellStyle name="Cálculo 2 4 2 2 5" xfId="1239" xr:uid="{00000000-0005-0000-0000-0000D0040000}"/>
    <cellStyle name="Cálculo 2 4 2 2 5 2" xfId="1240" xr:uid="{00000000-0005-0000-0000-0000D1040000}"/>
    <cellStyle name="Cálculo 2 4 2 2 6" xfId="1241" xr:uid="{00000000-0005-0000-0000-0000D2040000}"/>
    <cellStyle name="Cálculo 2 4 2 2 6 2" xfId="1242" xr:uid="{00000000-0005-0000-0000-0000D3040000}"/>
    <cellStyle name="Cálculo 2 4 2 2 7" xfId="1243" xr:uid="{00000000-0005-0000-0000-0000D4040000}"/>
    <cellStyle name="Cálculo 2 4 2 2 7 2" xfId="1244" xr:uid="{00000000-0005-0000-0000-0000D5040000}"/>
    <cellStyle name="Cálculo 2 4 2 2 8" xfId="1245" xr:uid="{00000000-0005-0000-0000-0000D6040000}"/>
    <cellStyle name="Cálculo 2 4 2 2 8 2" xfId="1246" xr:uid="{00000000-0005-0000-0000-0000D7040000}"/>
    <cellStyle name="Cálculo 2 4 2 2 9" xfId="1247" xr:uid="{00000000-0005-0000-0000-0000D8040000}"/>
    <cellStyle name="Cálculo 2 4 2 2 9 2" xfId="1248" xr:uid="{00000000-0005-0000-0000-0000D9040000}"/>
    <cellStyle name="Cálculo 2 4 2 3" xfId="1249" xr:uid="{00000000-0005-0000-0000-0000DA040000}"/>
    <cellStyle name="Cálculo 2 4 2 3 10" xfId="1250" xr:uid="{00000000-0005-0000-0000-0000DB040000}"/>
    <cellStyle name="Cálculo 2 4 2 3 10 2" xfId="1251" xr:uid="{00000000-0005-0000-0000-0000DC040000}"/>
    <cellStyle name="Cálculo 2 4 2 3 11" xfId="1252" xr:uid="{00000000-0005-0000-0000-0000DD040000}"/>
    <cellStyle name="Cálculo 2 4 2 3 2" xfId="1253" xr:uid="{00000000-0005-0000-0000-0000DE040000}"/>
    <cellStyle name="Cálculo 2 4 2 3 2 2" xfId="1254" xr:uid="{00000000-0005-0000-0000-0000DF040000}"/>
    <cellStyle name="Cálculo 2 4 2 3 3" xfId="1255" xr:uid="{00000000-0005-0000-0000-0000E0040000}"/>
    <cellStyle name="Cálculo 2 4 2 3 3 2" xfId="1256" xr:uid="{00000000-0005-0000-0000-0000E1040000}"/>
    <cellStyle name="Cálculo 2 4 2 3 4" xfId="1257" xr:uid="{00000000-0005-0000-0000-0000E2040000}"/>
    <cellStyle name="Cálculo 2 4 2 3 4 2" xfId="1258" xr:uid="{00000000-0005-0000-0000-0000E3040000}"/>
    <cellStyle name="Cálculo 2 4 2 3 5" xfId="1259" xr:uid="{00000000-0005-0000-0000-0000E4040000}"/>
    <cellStyle name="Cálculo 2 4 2 3 5 2" xfId="1260" xr:uid="{00000000-0005-0000-0000-0000E5040000}"/>
    <cellStyle name="Cálculo 2 4 2 3 6" xfId="1261" xr:uid="{00000000-0005-0000-0000-0000E6040000}"/>
    <cellStyle name="Cálculo 2 4 2 3 6 2" xfId="1262" xr:uid="{00000000-0005-0000-0000-0000E7040000}"/>
    <cellStyle name="Cálculo 2 4 2 3 7" xfId="1263" xr:uid="{00000000-0005-0000-0000-0000E8040000}"/>
    <cellStyle name="Cálculo 2 4 2 3 7 2" xfId="1264" xr:uid="{00000000-0005-0000-0000-0000E9040000}"/>
    <cellStyle name="Cálculo 2 4 2 3 8" xfId="1265" xr:uid="{00000000-0005-0000-0000-0000EA040000}"/>
    <cellStyle name="Cálculo 2 4 2 3 8 2" xfId="1266" xr:uid="{00000000-0005-0000-0000-0000EB040000}"/>
    <cellStyle name="Cálculo 2 4 2 3 9" xfId="1267" xr:uid="{00000000-0005-0000-0000-0000EC040000}"/>
    <cellStyle name="Cálculo 2 4 2 3 9 2" xfId="1268" xr:uid="{00000000-0005-0000-0000-0000ED040000}"/>
    <cellStyle name="Cálculo 2 4 2 4" xfId="1269" xr:uid="{00000000-0005-0000-0000-0000EE040000}"/>
    <cellStyle name="Cálculo 2 4 2 4 2" xfId="1270" xr:uid="{00000000-0005-0000-0000-0000EF040000}"/>
    <cellStyle name="Cálculo 2 4 2 5" xfId="1271" xr:uid="{00000000-0005-0000-0000-0000F0040000}"/>
    <cellStyle name="Cálculo 2 4 2 5 2" xfId="1272" xr:uid="{00000000-0005-0000-0000-0000F1040000}"/>
    <cellStyle name="Cálculo 2 4 2 6" xfId="1273" xr:uid="{00000000-0005-0000-0000-0000F2040000}"/>
    <cellStyle name="Cálculo 2 4 2 6 2" xfId="1274" xr:uid="{00000000-0005-0000-0000-0000F3040000}"/>
    <cellStyle name="Cálculo 2 4 2 7" xfId="1275" xr:uid="{00000000-0005-0000-0000-0000F4040000}"/>
    <cellStyle name="Cálculo 2 4 2 7 2" xfId="1276" xr:uid="{00000000-0005-0000-0000-0000F5040000}"/>
    <cellStyle name="Cálculo 2 4 2 8" xfId="1277" xr:uid="{00000000-0005-0000-0000-0000F6040000}"/>
    <cellStyle name="Cálculo 2 4 2 8 2" xfId="1278" xr:uid="{00000000-0005-0000-0000-0000F7040000}"/>
    <cellStyle name="Cálculo 2 4 2 9" xfId="1279" xr:uid="{00000000-0005-0000-0000-0000F8040000}"/>
    <cellStyle name="Cálculo 2 4 2 9 2" xfId="1280" xr:uid="{00000000-0005-0000-0000-0000F9040000}"/>
    <cellStyle name="Cálculo 2 4 3" xfId="1281" xr:uid="{00000000-0005-0000-0000-0000FA040000}"/>
    <cellStyle name="Cálculo 2 4 3 10" xfId="1282" xr:uid="{00000000-0005-0000-0000-0000FB040000}"/>
    <cellStyle name="Cálculo 2 4 3 10 2" xfId="1283" xr:uid="{00000000-0005-0000-0000-0000FC040000}"/>
    <cellStyle name="Cálculo 2 4 3 11" xfId="1284" xr:uid="{00000000-0005-0000-0000-0000FD040000}"/>
    <cellStyle name="Cálculo 2 4 3 11 2" xfId="1285" xr:uid="{00000000-0005-0000-0000-0000FE040000}"/>
    <cellStyle name="Cálculo 2 4 3 12" xfId="1286" xr:uid="{00000000-0005-0000-0000-0000FF040000}"/>
    <cellStyle name="Cálculo 2 4 3 12 2" xfId="1287" xr:uid="{00000000-0005-0000-0000-000000050000}"/>
    <cellStyle name="Cálculo 2 4 3 13" xfId="1288" xr:uid="{00000000-0005-0000-0000-000001050000}"/>
    <cellStyle name="Cálculo 2 4 3 2" xfId="1289" xr:uid="{00000000-0005-0000-0000-000002050000}"/>
    <cellStyle name="Cálculo 2 4 3 2 10" xfId="1290" xr:uid="{00000000-0005-0000-0000-000003050000}"/>
    <cellStyle name="Cálculo 2 4 3 2 10 2" xfId="1291" xr:uid="{00000000-0005-0000-0000-000004050000}"/>
    <cellStyle name="Cálculo 2 4 3 2 11" xfId="1292" xr:uid="{00000000-0005-0000-0000-000005050000}"/>
    <cellStyle name="Cálculo 2 4 3 2 2" xfId="1293" xr:uid="{00000000-0005-0000-0000-000006050000}"/>
    <cellStyle name="Cálculo 2 4 3 2 2 2" xfId="1294" xr:uid="{00000000-0005-0000-0000-000007050000}"/>
    <cellStyle name="Cálculo 2 4 3 2 3" xfId="1295" xr:uid="{00000000-0005-0000-0000-000008050000}"/>
    <cellStyle name="Cálculo 2 4 3 2 3 2" xfId="1296" xr:uid="{00000000-0005-0000-0000-000009050000}"/>
    <cellStyle name="Cálculo 2 4 3 2 4" xfId="1297" xr:uid="{00000000-0005-0000-0000-00000A050000}"/>
    <cellStyle name="Cálculo 2 4 3 2 4 2" xfId="1298" xr:uid="{00000000-0005-0000-0000-00000B050000}"/>
    <cellStyle name="Cálculo 2 4 3 2 5" xfId="1299" xr:uid="{00000000-0005-0000-0000-00000C050000}"/>
    <cellStyle name="Cálculo 2 4 3 2 5 2" xfId="1300" xr:uid="{00000000-0005-0000-0000-00000D050000}"/>
    <cellStyle name="Cálculo 2 4 3 2 6" xfId="1301" xr:uid="{00000000-0005-0000-0000-00000E050000}"/>
    <cellStyle name="Cálculo 2 4 3 2 6 2" xfId="1302" xr:uid="{00000000-0005-0000-0000-00000F050000}"/>
    <cellStyle name="Cálculo 2 4 3 2 7" xfId="1303" xr:uid="{00000000-0005-0000-0000-000010050000}"/>
    <cellStyle name="Cálculo 2 4 3 2 7 2" xfId="1304" xr:uid="{00000000-0005-0000-0000-000011050000}"/>
    <cellStyle name="Cálculo 2 4 3 2 8" xfId="1305" xr:uid="{00000000-0005-0000-0000-000012050000}"/>
    <cellStyle name="Cálculo 2 4 3 2 8 2" xfId="1306" xr:uid="{00000000-0005-0000-0000-000013050000}"/>
    <cellStyle name="Cálculo 2 4 3 2 9" xfId="1307" xr:uid="{00000000-0005-0000-0000-000014050000}"/>
    <cellStyle name="Cálculo 2 4 3 2 9 2" xfId="1308" xr:uid="{00000000-0005-0000-0000-000015050000}"/>
    <cellStyle name="Cálculo 2 4 3 3" xfId="1309" xr:uid="{00000000-0005-0000-0000-000016050000}"/>
    <cellStyle name="Cálculo 2 4 3 3 10" xfId="1310" xr:uid="{00000000-0005-0000-0000-000017050000}"/>
    <cellStyle name="Cálculo 2 4 3 3 10 2" xfId="1311" xr:uid="{00000000-0005-0000-0000-000018050000}"/>
    <cellStyle name="Cálculo 2 4 3 3 11" xfId="1312" xr:uid="{00000000-0005-0000-0000-000019050000}"/>
    <cellStyle name="Cálculo 2 4 3 3 2" xfId="1313" xr:uid="{00000000-0005-0000-0000-00001A050000}"/>
    <cellStyle name="Cálculo 2 4 3 3 2 2" xfId="1314" xr:uid="{00000000-0005-0000-0000-00001B050000}"/>
    <cellStyle name="Cálculo 2 4 3 3 3" xfId="1315" xr:uid="{00000000-0005-0000-0000-00001C050000}"/>
    <cellStyle name="Cálculo 2 4 3 3 3 2" xfId="1316" xr:uid="{00000000-0005-0000-0000-00001D050000}"/>
    <cellStyle name="Cálculo 2 4 3 3 4" xfId="1317" xr:uid="{00000000-0005-0000-0000-00001E050000}"/>
    <cellStyle name="Cálculo 2 4 3 3 4 2" xfId="1318" xr:uid="{00000000-0005-0000-0000-00001F050000}"/>
    <cellStyle name="Cálculo 2 4 3 3 5" xfId="1319" xr:uid="{00000000-0005-0000-0000-000020050000}"/>
    <cellStyle name="Cálculo 2 4 3 3 5 2" xfId="1320" xr:uid="{00000000-0005-0000-0000-000021050000}"/>
    <cellStyle name="Cálculo 2 4 3 3 6" xfId="1321" xr:uid="{00000000-0005-0000-0000-000022050000}"/>
    <cellStyle name="Cálculo 2 4 3 3 6 2" xfId="1322" xr:uid="{00000000-0005-0000-0000-000023050000}"/>
    <cellStyle name="Cálculo 2 4 3 3 7" xfId="1323" xr:uid="{00000000-0005-0000-0000-000024050000}"/>
    <cellStyle name="Cálculo 2 4 3 3 7 2" xfId="1324" xr:uid="{00000000-0005-0000-0000-000025050000}"/>
    <cellStyle name="Cálculo 2 4 3 3 8" xfId="1325" xr:uid="{00000000-0005-0000-0000-000026050000}"/>
    <cellStyle name="Cálculo 2 4 3 3 8 2" xfId="1326" xr:uid="{00000000-0005-0000-0000-000027050000}"/>
    <cellStyle name="Cálculo 2 4 3 3 9" xfId="1327" xr:uid="{00000000-0005-0000-0000-000028050000}"/>
    <cellStyle name="Cálculo 2 4 3 3 9 2" xfId="1328" xr:uid="{00000000-0005-0000-0000-000029050000}"/>
    <cellStyle name="Cálculo 2 4 3 4" xfId="1329" xr:uid="{00000000-0005-0000-0000-00002A050000}"/>
    <cellStyle name="Cálculo 2 4 3 4 2" xfId="1330" xr:uid="{00000000-0005-0000-0000-00002B050000}"/>
    <cellStyle name="Cálculo 2 4 3 5" xfId="1331" xr:uid="{00000000-0005-0000-0000-00002C050000}"/>
    <cellStyle name="Cálculo 2 4 3 5 2" xfId="1332" xr:uid="{00000000-0005-0000-0000-00002D050000}"/>
    <cellStyle name="Cálculo 2 4 3 6" xfId="1333" xr:uid="{00000000-0005-0000-0000-00002E050000}"/>
    <cellStyle name="Cálculo 2 4 3 6 2" xfId="1334" xr:uid="{00000000-0005-0000-0000-00002F050000}"/>
    <cellStyle name="Cálculo 2 4 3 7" xfId="1335" xr:uid="{00000000-0005-0000-0000-000030050000}"/>
    <cellStyle name="Cálculo 2 4 3 7 2" xfId="1336" xr:uid="{00000000-0005-0000-0000-000031050000}"/>
    <cellStyle name="Cálculo 2 4 3 8" xfId="1337" xr:uid="{00000000-0005-0000-0000-000032050000}"/>
    <cellStyle name="Cálculo 2 4 3 8 2" xfId="1338" xr:uid="{00000000-0005-0000-0000-000033050000}"/>
    <cellStyle name="Cálculo 2 4 3 9" xfId="1339" xr:uid="{00000000-0005-0000-0000-000034050000}"/>
    <cellStyle name="Cálculo 2 4 3 9 2" xfId="1340" xr:uid="{00000000-0005-0000-0000-000035050000}"/>
    <cellStyle name="Cálculo 2 4 4" xfId="1341" xr:uid="{00000000-0005-0000-0000-000036050000}"/>
    <cellStyle name="Cálculo 2 4 4 10" xfId="1342" xr:uid="{00000000-0005-0000-0000-000037050000}"/>
    <cellStyle name="Cálculo 2 4 4 10 2" xfId="1343" xr:uid="{00000000-0005-0000-0000-000038050000}"/>
    <cellStyle name="Cálculo 2 4 4 11" xfId="1344" xr:uid="{00000000-0005-0000-0000-000039050000}"/>
    <cellStyle name="Cálculo 2 4 4 2" xfId="1345" xr:uid="{00000000-0005-0000-0000-00003A050000}"/>
    <cellStyle name="Cálculo 2 4 4 2 2" xfId="1346" xr:uid="{00000000-0005-0000-0000-00003B050000}"/>
    <cellStyle name="Cálculo 2 4 4 3" xfId="1347" xr:uid="{00000000-0005-0000-0000-00003C050000}"/>
    <cellStyle name="Cálculo 2 4 4 3 2" xfId="1348" xr:uid="{00000000-0005-0000-0000-00003D050000}"/>
    <cellStyle name="Cálculo 2 4 4 4" xfId="1349" xr:uid="{00000000-0005-0000-0000-00003E050000}"/>
    <cellStyle name="Cálculo 2 4 4 4 2" xfId="1350" xr:uid="{00000000-0005-0000-0000-00003F050000}"/>
    <cellStyle name="Cálculo 2 4 4 5" xfId="1351" xr:uid="{00000000-0005-0000-0000-000040050000}"/>
    <cellStyle name="Cálculo 2 4 4 5 2" xfId="1352" xr:uid="{00000000-0005-0000-0000-000041050000}"/>
    <cellStyle name="Cálculo 2 4 4 6" xfId="1353" xr:uid="{00000000-0005-0000-0000-000042050000}"/>
    <cellStyle name="Cálculo 2 4 4 6 2" xfId="1354" xr:uid="{00000000-0005-0000-0000-000043050000}"/>
    <cellStyle name="Cálculo 2 4 4 7" xfId="1355" xr:uid="{00000000-0005-0000-0000-000044050000}"/>
    <cellStyle name="Cálculo 2 4 4 7 2" xfId="1356" xr:uid="{00000000-0005-0000-0000-000045050000}"/>
    <cellStyle name="Cálculo 2 4 4 8" xfId="1357" xr:uid="{00000000-0005-0000-0000-000046050000}"/>
    <cellStyle name="Cálculo 2 4 4 8 2" xfId="1358" xr:uid="{00000000-0005-0000-0000-000047050000}"/>
    <cellStyle name="Cálculo 2 4 4 9" xfId="1359" xr:uid="{00000000-0005-0000-0000-000048050000}"/>
    <cellStyle name="Cálculo 2 4 4 9 2" xfId="1360" xr:uid="{00000000-0005-0000-0000-000049050000}"/>
    <cellStyle name="Cálculo 2 4 5" xfId="1361" xr:uid="{00000000-0005-0000-0000-00004A050000}"/>
    <cellStyle name="Cálculo 2 4 5 10" xfId="1362" xr:uid="{00000000-0005-0000-0000-00004B050000}"/>
    <cellStyle name="Cálculo 2 4 5 10 2" xfId="1363" xr:uid="{00000000-0005-0000-0000-00004C050000}"/>
    <cellStyle name="Cálculo 2 4 5 11" xfId="1364" xr:uid="{00000000-0005-0000-0000-00004D050000}"/>
    <cellStyle name="Cálculo 2 4 5 2" xfId="1365" xr:uid="{00000000-0005-0000-0000-00004E050000}"/>
    <cellStyle name="Cálculo 2 4 5 2 2" xfId="1366" xr:uid="{00000000-0005-0000-0000-00004F050000}"/>
    <cellStyle name="Cálculo 2 4 5 3" xfId="1367" xr:uid="{00000000-0005-0000-0000-000050050000}"/>
    <cellStyle name="Cálculo 2 4 5 3 2" xfId="1368" xr:uid="{00000000-0005-0000-0000-000051050000}"/>
    <cellStyle name="Cálculo 2 4 5 4" xfId="1369" xr:uid="{00000000-0005-0000-0000-000052050000}"/>
    <cellStyle name="Cálculo 2 4 5 4 2" xfId="1370" xr:uid="{00000000-0005-0000-0000-000053050000}"/>
    <cellStyle name="Cálculo 2 4 5 5" xfId="1371" xr:uid="{00000000-0005-0000-0000-000054050000}"/>
    <cellStyle name="Cálculo 2 4 5 5 2" xfId="1372" xr:uid="{00000000-0005-0000-0000-000055050000}"/>
    <cellStyle name="Cálculo 2 4 5 6" xfId="1373" xr:uid="{00000000-0005-0000-0000-000056050000}"/>
    <cellStyle name="Cálculo 2 4 5 6 2" xfId="1374" xr:uid="{00000000-0005-0000-0000-000057050000}"/>
    <cellStyle name="Cálculo 2 4 5 7" xfId="1375" xr:uid="{00000000-0005-0000-0000-000058050000}"/>
    <cellStyle name="Cálculo 2 4 5 7 2" xfId="1376" xr:uid="{00000000-0005-0000-0000-000059050000}"/>
    <cellStyle name="Cálculo 2 4 5 8" xfId="1377" xr:uid="{00000000-0005-0000-0000-00005A050000}"/>
    <cellStyle name="Cálculo 2 4 5 8 2" xfId="1378" xr:uid="{00000000-0005-0000-0000-00005B050000}"/>
    <cellStyle name="Cálculo 2 4 5 9" xfId="1379" xr:uid="{00000000-0005-0000-0000-00005C050000}"/>
    <cellStyle name="Cálculo 2 4 5 9 2" xfId="1380" xr:uid="{00000000-0005-0000-0000-00005D050000}"/>
    <cellStyle name="Cálculo 2 4 6" xfId="1381" xr:uid="{00000000-0005-0000-0000-00005E050000}"/>
    <cellStyle name="Cálculo 2 4 6 2" xfId="1382" xr:uid="{00000000-0005-0000-0000-00005F050000}"/>
    <cellStyle name="Cálculo 2 4 7" xfId="1383" xr:uid="{00000000-0005-0000-0000-000060050000}"/>
    <cellStyle name="Cálculo 2 4 7 2" xfId="1384" xr:uid="{00000000-0005-0000-0000-000061050000}"/>
    <cellStyle name="Cálculo 2 4 8" xfId="1385" xr:uid="{00000000-0005-0000-0000-000062050000}"/>
    <cellStyle name="Cálculo 2 4 8 2" xfId="1386" xr:uid="{00000000-0005-0000-0000-000063050000}"/>
    <cellStyle name="Cálculo 2 4 9" xfId="1387" xr:uid="{00000000-0005-0000-0000-000064050000}"/>
    <cellStyle name="Cálculo 2 4 9 2" xfId="1388" xr:uid="{00000000-0005-0000-0000-000065050000}"/>
    <cellStyle name="Cálculo 2 5" xfId="1389" xr:uid="{00000000-0005-0000-0000-000066050000}"/>
    <cellStyle name="Cálculo 2 5 10" xfId="1390" xr:uid="{00000000-0005-0000-0000-000067050000}"/>
    <cellStyle name="Cálculo 2 5 10 2" xfId="1391" xr:uid="{00000000-0005-0000-0000-000068050000}"/>
    <cellStyle name="Cálculo 2 5 11" xfId="1392" xr:uid="{00000000-0005-0000-0000-000069050000}"/>
    <cellStyle name="Cálculo 2 5 11 2" xfId="1393" xr:uid="{00000000-0005-0000-0000-00006A050000}"/>
    <cellStyle name="Cálculo 2 5 12" xfId="1394" xr:uid="{00000000-0005-0000-0000-00006B050000}"/>
    <cellStyle name="Cálculo 2 5 12 2" xfId="1395" xr:uid="{00000000-0005-0000-0000-00006C050000}"/>
    <cellStyle name="Cálculo 2 5 13" xfId="1396" xr:uid="{00000000-0005-0000-0000-00006D050000}"/>
    <cellStyle name="Cálculo 2 5 13 2" xfId="1397" xr:uid="{00000000-0005-0000-0000-00006E050000}"/>
    <cellStyle name="Cálculo 2 5 14" xfId="1398" xr:uid="{00000000-0005-0000-0000-00006F050000}"/>
    <cellStyle name="Cálculo 2 5 14 2" xfId="1399" xr:uid="{00000000-0005-0000-0000-000070050000}"/>
    <cellStyle name="Cálculo 2 5 15" xfId="1400" xr:uid="{00000000-0005-0000-0000-000071050000}"/>
    <cellStyle name="Cálculo 2 5 2" xfId="1401" xr:uid="{00000000-0005-0000-0000-000072050000}"/>
    <cellStyle name="Cálculo 2 5 2 10" xfId="1402" xr:uid="{00000000-0005-0000-0000-000073050000}"/>
    <cellStyle name="Cálculo 2 5 2 10 2" xfId="1403" xr:uid="{00000000-0005-0000-0000-000074050000}"/>
    <cellStyle name="Cálculo 2 5 2 11" xfId="1404" xr:uid="{00000000-0005-0000-0000-000075050000}"/>
    <cellStyle name="Cálculo 2 5 2 11 2" xfId="1405" xr:uid="{00000000-0005-0000-0000-000076050000}"/>
    <cellStyle name="Cálculo 2 5 2 12" xfId="1406" xr:uid="{00000000-0005-0000-0000-000077050000}"/>
    <cellStyle name="Cálculo 2 5 2 12 2" xfId="1407" xr:uid="{00000000-0005-0000-0000-000078050000}"/>
    <cellStyle name="Cálculo 2 5 2 13" xfId="1408" xr:uid="{00000000-0005-0000-0000-000079050000}"/>
    <cellStyle name="Cálculo 2 5 2 2" xfId="1409" xr:uid="{00000000-0005-0000-0000-00007A050000}"/>
    <cellStyle name="Cálculo 2 5 2 2 10" xfId="1410" xr:uid="{00000000-0005-0000-0000-00007B050000}"/>
    <cellStyle name="Cálculo 2 5 2 2 10 2" xfId="1411" xr:uid="{00000000-0005-0000-0000-00007C050000}"/>
    <cellStyle name="Cálculo 2 5 2 2 11" xfId="1412" xr:uid="{00000000-0005-0000-0000-00007D050000}"/>
    <cellStyle name="Cálculo 2 5 2 2 2" xfId="1413" xr:uid="{00000000-0005-0000-0000-00007E050000}"/>
    <cellStyle name="Cálculo 2 5 2 2 2 2" xfId="1414" xr:uid="{00000000-0005-0000-0000-00007F050000}"/>
    <cellStyle name="Cálculo 2 5 2 2 3" xfId="1415" xr:uid="{00000000-0005-0000-0000-000080050000}"/>
    <cellStyle name="Cálculo 2 5 2 2 3 2" xfId="1416" xr:uid="{00000000-0005-0000-0000-000081050000}"/>
    <cellStyle name="Cálculo 2 5 2 2 4" xfId="1417" xr:uid="{00000000-0005-0000-0000-000082050000}"/>
    <cellStyle name="Cálculo 2 5 2 2 4 2" xfId="1418" xr:uid="{00000000-0005-0000-0000-000083050000}"/>
    <cellStyle name="Cálculo 2 5 2 2 5" xfId="1419" xr:uid="{00000000-0005-0000-0000-000084050000}"/>
    <cellStyle name="Cálculo 2 5 2 2 5 2" xfId="1420" xr:uid="{00000000-0005-0000-0000-000085050000}"/>
    <cellStyle name="Cálculo 2 5 2 2 6" xfId="1421" xr:uid="{00000000-0005-0000-0000-000086050000}"/>
    <cellStyle name="Cálculo 2 5 2 2 6 2" xfId="1422" xr:uid="{00000000-0005-0000-0000-000087050000}"/>
    <cellStyle name="Cálculo 2 5 2 2 7" xfId="1423" xr:uid="{00000000-0005-0000-0000-000088050000}"/>
    <cellStyle name="Cálculo 2 5 2 2 7 2" xfId="1424" xr:uid="{00000000-0005-0000-0000-000089050000}"/>
    <cellStyle name="Cálculo 2 5 2 2 8" xfId="1425" xr:uid="{00000000-0005-0000-0000-00008A050000}"/>
    <cellStyle name="Cálculo 2 5 2 2 8 2" xfId="1426" xr:uid="{00000000-0005-0000-0000-00008B050000}"/>
    <cellStyle name="Cálculo 2 5 2 2 9" xfId="1427" xr:uid="{00000000-0005-0000-0000-00008C050000}"/>
    <cellStyle name="Cálculo 2 5 2 2 9 2" xfId="1428" xr:uid="{00000000-0005-0000-0000-00008D050000}"/>
    <cellStyle name="Cálculo 2 5 2 3" xfId="1429" xr:uid="{00000000-0005-0000-0000-00008E050000}"/>
    <cellStyle name="Cálculo 2 5 2 3 10" xfId="1430" xr:uid="{00000000-0005-0000-0000-00008F050000}"/>
    <cellStyle name="Cálculo 2 5 2 3 10 2" xfId="1431" xr:uid="{00000000-0005-0000-0000-000090050000}"/>
    <cellStyle name="Cálculo 2 5 2 3 11" xfId="1432" xr:uid="{00000000-0005-0000-0000-000091050000}"/>
    <cellStyle name="Cálculo 2 5 2 3 2" xfId="1433" xr:uid="{00000000-0005-0000-0000-000092050000}"/>
    <cellStyle name="Cálculo 2 5 2 3 2 2" xfId="1434" xr:uid="{00000000-0005-0000-0000-000093050000}"/>
    <cellStyle name="Cálculo 2 5 2 3 3" xfId="1435" xr:uid="{00000000-0005-0000-0000-000094050000}"/>
    <cellStyle name="Cálculo 2 5 2 3 3 2" xfId="1436" xr:uid="{00000000-0005-0000-0000-000095050000}"/>
    <cellStyle name="Cálculo 2 5 2 3 4" xfId="1437" xr:uid="{00000000-0005-0000-0000-000096050000}"/>
    <cellStyle name="Cálculo 2 5 2 3 4 2" xfId="1438" xr:uid="{00000000-0005-0000-0000-000097050000}"/>
    <cellStyle name="Cálculo 2 5 2 3 5" xfId="1439" xr:uid="{00000000-0005-0000-0000-000098050000}"/>
    <cellStyle name="Cálculo 2 5 2 3 5 2" xfId="1440" xr:uid="{00000000-0005-0000-0000-000099050000}"/>
    <cellStyle name="Cálculo 2 5 2 3 6" xfId="1441" xr:uid="{00000000-0005-0000-0000-00009A050000}"/>
    <cellStyle name="Cálculo 2 5 2 3 6 2" xfId="1442" xr:uid="{00000000-0005-0000-0000-00009B050000}"/>
    <cellStyle name="Cálculo 2 5 2 3 7" xfId="1443" xr:uid="{00000000-0005-0000-0000-00009C050000}"/>
    <cellStyle name="Cálculo 2 5 2 3 7 2" xfId="1444" xr:uid="{00000000-0005-0000-0000-00009D050000}"/>
    <cellStyle name="Cálculo 2 5 2 3 8" xfId="1445" xr:uid="{00000000-0005-0000-0000-00009E050000}"/>
    <cellStyle name="Cálculo 2 5 2 3 8 2" xfId="1446" xr:uid="{00000000-0005-0000-0000-00009F050000}"/>
    <cellStyle name="Cálculo 2 5 2 3 9" xfId="1447" xr:uid="{00000000-0005-0000-0000-0000A0050000}"/>
    <cellStyle name="Cálculo 2 5 2 3 9 2" xfId="1448" xr:uid="{00000000-0005-0000-0000-0000A1050000}"/>
    <cellStyle name="Cálculo 2 5 2 4" xfId="1449" xr:uid="{00000000-0005-0000-0000-0000A2050000}"/>
    <cellStyle name="Cálculo 2 5 2 4 2" xfId="1450" xr:uid="{00000000-0005-0000-0000-0000A3050000}"/>
    <cellStyle name="Cálculo 2 5 2 5" xfId="1451" xr:uid="{00000000-0005-0000-0000-0000A4050000}"/>
    <cellStyle name="Cálculo 2 5 2 5 2" xfId="1452" xr:uid="{00000000-0005-0000-0000-0000A5050000}"/>
    <cellStyle name="Cálculo 2 5 2 6" xfId="1453" xr:uid="{00000000-0005-0000-0000-0000A6050000}"/>
    <cellStyle name="Cálculo 2 5 2 6 2" xfId="1454" xr:uid="{00000000-0005-0000-0000-0000A7050000}"/>
    <cellStyle name="Cálculo 2 5 2 7" xfId="1455" xr:uid="{00000000-0005-0000-0000-0000A8050000}"/>
    <cellStyle name="Cálculo 2 5 2 7 2" xfId="1456" xr:uid="{00000000-0005-0000-0000-0000A9050000}"/>
    <cellStyle name="Cálculo 2 5 2 8" xfId="1457" xr:uid="{00000000-0005-0000-0000-0000AA050000}"/>
    <cellStyle name="Cálculo 2 5 2 8 2" xfId="1458" xr:uid="{00000000-0005-0000-0000-0000AB050000}"/>
    <cellStyle name="Cálculo 2 5 2 9" xfId="1459" xr:uid="{00000000-0005-0000-0000-0000AC050000}"/>
    <cellStyle name="Cálculo 2 5 2 9 2" xfId="1460" xr:uid="{00000000-0005-0000-0000-0000AD050000}"/>
    <cellStyle name="Cálculo 2 5 3" xfId="1461" xr:uid="{00000000-0005-0000-0000-0000AE050000}"/>
    <cellStyle name="Cálculo 2 5 3 10" xfId="1462" xr:uid="{00000000-0005-0000-0000-0000AF050000}"/>
    <cellStyle name="Cálculo 2 5 3 10 2" xfId="1463" xr:uid="{00000000-0005-0000-0000-0000B0050000}"/>
    <cellStyle name="Cálculo 2 5 3 11" xfId="1464" xr:uid="{00000000-0005-0000-0000-0000B1050000}"/>
    <cellStyle name="Cálculo 2 5 3 11 2" xfId="1465" xr:uid="{00000000-0005-0000-0000-0000B2050000}"/>
    <cellStyle name="Cálculo 2 5 3 12" xfId="1466" xr:uid="{00000000-0005-0000-0000-0000B3050000}"/>
    <cellStyle name="Cálculo 2 5 3 12 2" xfId="1467" xr:uid="{00000000-0005-0000-0000-0000B4050000}"/>
    <cellStyle name="Cálculo 2 5 3 13" xfId="1468" xr:uid="{00000000-0005-0000-0000-0000B5050000}"/>
    <cellStyle name="Cálculo 2 5 3 2" xfId="1469" xr:uid="{00000000-0005-0000-0000-0000B6050000}"/>
    <cellStyle name="Cálculo 2 5 3 2 10" xfId="1470" xr:uid="{00000000-0005-0000-0000-0000B7050000}"/>
    <cellStyle name="Cálculo 2 5 3 2 10 2" xfId="1471" xr:uid="{00000000-0005-0000-0000-0000B8050000}"/>
    <cellStyle name="Cálculo 2 5 3 2 11" xfId="1472" xr:uid="{00000000-0005-0000-0000-0000B9050000}"/>
    <cellStyle name="Cálculo 2 5 3 2 2" xfId="1473" xr:uid="{00000000-0005-0000-0000-0000BA050000}"/>
    <cellStyle name="Cálculo 2 5 3 2 2 2" xfId="1474" xr:uid="{00000000-0005-0000-0000-0000BB050000}"/>
    <cellStyle name="Cálculo 2 5 3 2 3" xfId="1475" xr:uid="{00000000-0005-0000-0000-0000BC050000}"/>
    <cellStyle name="Cálculo 2 5 3 2 3 2" xfId="1476" xr:uid="{00000000-0005-0000-0000-0000BD050000}"/>
    <cellStyle name="Cálculo 2 5 3 2 4" xfId="1477" xr:uid="{00000000-0005-0000-0000-0000BE050000}"/>
    <cellStyle name="Cálculo 2 5 3 2 4 2" xfId="1478" xr:uid="{00000000-0005-0000-0000-0000BF050000}"/>
    <cellStyle name="Cálculo 2 5 3 2 5" xfId="1479" xr:uid="{00000000-0005-0000-0000-0000C0050000}"/>
    <cellStyle name="Cálculo 2 5 3 2 5 2" xfId="1480" xr:uid="{00000000-0005-0000-0000-0000C1050000}"/>
    <cellStyle name="Cálculo 2 5 3 2 6" xfId="1481" xr:uid="{00000000-0005-0000-0000-0000C2050000}"/>
    <cellStyle name="Cálculo 2 5 3 2 6 2" xfId="1482" xr:uid="{00000000-0005-0000-0000-0000C3050000}"/>
    <cellStyle name="Cálculo 2 5 3 2 7" xfId="1483" xr:uid="{00000000-0005-0000-0000-0000C4050000}"/>
    <cellStyle name="Cálculo 2 5 3 2 7 2" xfId="1484" xr:uid="{00000000-0005-0000-0000-0000C5050000}"/>
    <cellStyle name="Cálculo 2 5 3 2 8" xfId="1485" xr:uid="{00000000-0005-0000-0000-0000C6050000}"/>
    <cellStyle name="Cálculo 2 5 3 2 8 2" xfId="1486" xr:uid="{00000000-0005-0000-0000-0000C7050000}"/>
    <cellStyle name="Cálculo 2 5 3 2 9" xfId="1487" xr:uid="{00000000-0005-0000-0000-0000C8050000}"/>
    <cellStyle name="Cálculo 2 5 3 2 9 2" xfId="1488" xr:uid="{00000000-0005-0000-0000-0000C9050000}"/>
    <cellStyle name="Cálculo 2 5 3 3" xfId="1489" xr:uid="{00000000-0005-0000-0000-0000CA050000}"/>
    <cellStyle name="Cálculo 2 5 3 3 10" xfId="1490" xr:uid="{00000000-0005-0000-0000-0000CB050000}"/>
    <cellStyle name="Cálculo 2 5 3 3 10 2" xfId="1491" xr:uid="{00000000-0005-0000-0000-0000CC050000}"/>
    <cellStyle name="Cálculo 2 5 3 3 11" xfId="1492" xr:uid="{00000000-0005-0000-0000-0000CD050000}"/>
    <cellStyle name="Cálculo 2 5 3 3 2" xfId="1493" xr:uid="{00000000-0005-0000-0000-0000CE050000}"/>
    <cellStyle name="Cálculo 2 5 3 3 2 2" xfId="1494" xr:uid="{00000000-0005-0000-0000-0000CF050000}"/>
    <cellStyle name="Cálculo 2 5 3 3 3" xfId="1495" xr:uid="{00000000-0005-0000-0000-0000D0050000}"/>
    <cellStyle name="Cálculo 2 5 3 3 3 2" xfId="1496" xr:uid="{00000000-0005-0000-0000-0000D1050000}"/>
    <cellStyle name="Cálculo 2 5 3 3 4" xfId="1497" xr:uid="{00000000-0005-0000-0000-0000D2050000}"/>
    <cellStyle name="Cálculo 2 5 3 3 4 2" xfId="1498" xr:uid="{00000000-0005-0000-0000-0000D3050000}"/>
    <cellStyle name="Cálculo 2 5 3 3 5" xfId="1499" xr:uid="{00000000-0005-0000-0000-0000D4050000}"/>
    <cellStyle name="Cálculo 2 5 3 3 5 2" xfId="1500" xr:uid="{00000000-0005-0000-0000-0000D5050000}"/>
    <cellStyle name="Cálculo 2 5 3 3 6" xfId="1501" xr:uid="{00000000-0005-0000-0000-0000D6050000}"/>
    <cellStyle name="Cálculo 2 5 3 3 6 2" xfId="1502" xr:uid="{00000000-0005-0000-0000-0000D7050000}"/>
    <cellStyle name="Cálculo 2 5 3 3 7" xfId="1503" xr:uid="{00000000-0005-0000-0000-0000D8050000}"/>
    <cellStyle name="Cálculo 2 5 3 3 7 2" xfId="1504" xr:uid="{00000000-0005-0000-0000-0000D9050000}"/>
    <cellStyle name="Cálculo 2 5 3 3 8" xfId="1505" xr:uid="{00000000-0005-0000-0000-0000DA050000}"/>
    <cellStyle name="Cálculo 2 5 3 3 8 2" xfId="1506" xr:uid="{00000000-0005-0000-0000-0000DB050000}"/>
    <cellStyle name="Cálculo 2 5 3 3 9" xfId="1507" xr:uid="{00000000-0005-0000-0000-0000DC050000}"/>
    <cellStyle name="Cálculo 2 5 3 3 9 2" xfId="1508" xr:uid="{00000000-0005-0000-0000-0000DD050000}"/>
    <cellStyle name="Cálculo 2 5 3 4" xfId="1509" xr:uid="{00000000-0005-0000-0000-0000DE050000}"/>
    <cellStyle name="Cálculo 2 5 3 4 2" xfId="1510" xr:uid="{00000000-0005-0000-0000-0000DF050000}"/>
    <cellStyle name="Cálculo 2 5 3 5" xfId="1511" xr:uid="{00000000-0005-0000-0000-0000E0050000}"/>
    <cellStyle name="Cálculo 2 5 3 5 2" xfId="1512" xr:uid="{00000000-0005-0000-0000-0000E1050000}"/>
    <cellStyle name="Cálculo 2 5 3 6" xfId="1513" xr:uid="{00000000-0005-0000-0000-0000E2050000}"/>
    <cellStyle name="Cálculo 2 5 3 6 2" xfId="1514" xr:uid="{00000000-0005-0000-0000-0000E3050000}"/>
    <cellStyle name="Cálculo 2 5 3 7" xfId="1515" xr:uid="{00000000-0005-0000-0000-0000E4050000}"/>
    <cellStyle name="Cálculo 2 5 3 7 2" xfId="1516" xr:uid="{00000000-0005-0000-0000-0000E5050000}"/>
    <cellStyle name="Cálculo 2 5 3 8" xfId="1517" xr:uid="{00000000-0005-0000-0000-0000E6050000}"/>
    <cellStyle name="Cálculo 2 5 3 8 2" xfId="1518" xr:uid="{00000000-0005-0000-0000-0000E7050000}"/>
    <cellStyle name="Cálculo 2 5 3 9" xfId="1519" xr:uid="{00000000-0005-0000-0000-0000E8050000}"/>
    <cellStyle name="Cálculo 2 5 3 9 2" xfId="1520" xr:uid="{00000000-0005-0000-0000-0000E9050000}"/>
    <cellStyle name="Cálculo 2 5 4" xfId="1521" xr:uid="{00000000-0005-0000-0000-0000EA050000}"/>
    <cellStyle name="Cálculo 2 5 4 10" xfId="1522" xr:uid="{00000000-0005-0000-0000-0000EB050000}"/>
    <cellStyle name="Cálculo 2 5 4 10 2" xfId="1523" xr:uid="{00000000-0005-0000-0000-0000EC050000}"/>
    <cellStyle name="Cálculo 2 5 4 11" xfId="1524" xr:uid="{00000000-0005-0000-0000-0000ED050000}"/>
    <cellStyle name="Cálculo 2 5 4 2" xfId="1525" xr:uid="{00000000-0005-0000-0000-0000EE050000}"/>
    <cellStyle name="Cálculo 2 5 4 2 2" xfId="1526" xr:uid="{00000000-0005-0000-0000-0000EF050000}"/>
    <cellStyle name="Cálculo 2 5 4 3" xfId="1527" xr:uid="{00000000-0005-0000-0000-0000F0050000}"/>
    <cellStyle name="Cálculo 2 5 4 3 2" xfId="1528" xr:uid="{00000000-0005-0000-0000-0000F1050000}"/>
    <cellStyle name="Cálculo 2 5 4 4" xfId="1529" xr:uid="{00000000-0005-0000-0000-0000F2050000}"/>
    <cellStyle name="Cálculo 2 5 4 4 2" xfId="1530" xr:uid="{00000000-0005-0000-0000-0000F3050000}"/>
    <cellStyle name="Cálculo 2 5 4 5" xfId="1531" xr:uid="{00000000-0005-0000-0000-0000F4050000}"/>
    <cellStyle name="Cálculo 2 5 4 5 2" xfId="1532" xr:uid="{00000000-0005-0000-0000-0000F5050000}"/>
    <cellStyle name="Cálculo 2 5 4 6" xfId="1533" xr:uid="{00000000-0005-0000-0000-0000F6050000}"/>
    <cellStyle name="Cálculo 2 5 4 6 2" xfId="1534" xr:uid="{00000000-0005-0000-0000-0000F7050000}"/>
    <cellStyle name="Cálculo 2 5 4 7" xfId="1535" xr:uid="{00000000-0005-0000-0000-0000F8050000}"/>
    <cellStyle name="Cálculo 2 5 4 7 2" xfId="1536" xr:uid="{00000000-0005-0000-0000-0000F9050000}"/>
    <cellStyle name="Cálculo 2 5 4 8" xfId="1537" xr:uid="{00000000-0005-0000-0000-0000FA050000}"/>
    <cellStyle name="Cálculo 2 5 4 8 2" xfId="1538" xr:uid="{00000000-0005-0000-0000-0000FB050000}"/>
    <cellStyle name="Cálculo 2 5 4 9" xfId="1539" xr:uid="{00000000-0005-0000-0000-0000FC050000}"/>
    <cellStyle name="Cálculo 2 5 4 9 2" xfId="1540" xr:uid="{00000000-0005-0000-0000-0000FD050000}"/>
    <cellStyle name="Cálculo 2 5 5" xfId="1541" xr:uid="{00000000-0005-0000-0000-0000FE050000}"/>
    <cellStyle name="Cálculo 2 5 5 10" xfId="1542" xr:uid="{00000000-0005-0000-0000-0000FF050000}"/>
    <cellStyle name="Cálculo 2 5 5 10 2" xfId="1543" xr:uid="{00000000-0005-0000-0000-000000060000}"/>
    <cellStyle name="Cálculo 2 5 5 11" xfId="1544" xr:uid="{00000000-0005-0000-0000-000001060000}"/>
    <cellStyle name="Cálculo 2 5 5 2" xfId="1545" xr:uid="{00000000-0005-0000-0000-000002060000}"/>
    <cellStyle name="Cálculo 2 5 5 2 2" xfId="1546" xr:uid="{00000000-0005-0000-0000-000003060000}"/>
    <cellStyle name="Cálculo 2 5 5 3" xfId="1547" xr:uid="{00000000-0005-0000-0000-000004060000}"/>
    <cellStyle name="Cálculo 2 5 5 3 2" xfId="1548" xr:uid="{00000000-0005-0000-0000-000005060000}"/>
    <cellStyle name="Cálculo 2 5 5 4" xfId="1549" xr:uid="{00000000-0005-0000-0000-000006060000}"/>
    <cellStyle name="Cálculo 2 5 5 4 2" xfId="1550" xr:uid="{00000000-0005-0000-0000-000007060000}"/>
    <cellStyle name="Cálculo 2 5 5 5" xfId="1551" xr:uid="{00000000-0005-0000-0000-000008060000}"/>
    <cellStyle name="Cálculo 2 5 5 5 2" xfId="1552" xr:uid="{00000000-0005-0000-0000-000009060000}"/>
    <cellStyle name="Cálculo 2 5 5 6" xfId="1553" xr:uid="{00000000-0005-0000-0000-00000A060000}"/>
    <cellStyle name="Cálculo 2 5 5 6 2" xfId="1554" xr:uid="{00000000-0005-0000-0000-00000B060000}"/>
    <cellStyle name="Cálculo 2 5 5 7" xfId="1555" xr:uid="{00000000-0005-0000-0000-00000C060000}"/>
    <cellStyle name="Cálculo 2 5 5 7 2" xfId="1556" xr:uid="{00000000-0005-0000-0000-00000D060000}"/>
    <cellStyle name="Cálculo 2 5 5 8" xfId="1557" xr:uid="{00000000-0005-0000-0000-00000E060000}"/>
    <cellStyle name="Cálculo 2 5 5 8 2" xfId="1558" xr:uid="{00000000-0005-0000-0000-00000F060000}"/>
    <cellStyle name="Cálculo 2 5 5 9" xfId="1559" xr:uid="{00000000-0005-0000-0000-000010060000}"/>
    <cellStyle name="Cálculo 2 5 5 9 2" xfId="1560" xr:uid="{00000000-0005-0000-0000-000011060000}"/>
    <cellStyle name="Cálculo 2 5 6" xfId="1561" xr:uid="{00000000-0005-0000-0000-000012060000}"/>
    <cellStyle name="Cálculo 2 5 6 2" xfId="1562" xr:uid="{00000000-0005-0000-0000-000013060000}"/>
    <cellStyle name="Cálculo 2 5 7" xfId="1563" xr:uid="{00000000-0005-0000-0000-000014060000}"/>
    <cellStyle name="Cálculo 2 5 7 2" xfId="1564" xr:uid="{00000000-0005-0000-0000-000015060000}"/>
    <cellStyle name="Cálculo 2 5 8" xfId="1565" xr:uid="{00000000-0005-0000-0000-000016060000}"/>
    <cellStyle name="Cálculo 2 5 8 2" xfId="1566" xr:uid="{00000000-0005-0000-0000-000017060000}"/>
    <cellStyle name="Cálculo 2 5 9" xfId="1567" xr:uid="{00000000-0005-0000-0000-000018060000}"/>
    <cellStyle name="Cálculo 2 5 9 2" xfId="1568" xr:uid="{00000000-0005-0000-0000-000019060000}"/>
    <cellStyle name="Cálculo 2 6" xfId="1569" xr:uid="{00000000-0005-0000-0000-00001A060000}"/>
    <cellStyle name="Cálculo 2 6 10" xfId="1570" xr:uid="{00000000-0005-0000-0000-00001B060000}"/>
    <cellStyle name="Cálculo 2 6 10 2" xfId="1571" xr:uid="{00000000-0005-0000-0000-00001C060000}"/>
    <cellStyle name="Cálculo 2 6 11" xfId="1572" xr:uid="{00000000-0005-0000-0000-00001D060000}"/>
    <cellStyle name="Cálculo 2 6 11 2" xfId="1573" xr:uid="{00000000-0005-0000-0000-00001E060000}"/>
    <cellStyle name="Cálculo 2 6 12" xfId="1574" xr:uid="{00000000-0005-0000-0000-00001F060000}"/>
    <cellStyle name="Cálculo 2 6 12 2" xfId="1575" xr:uid="{00000000-0005-0000-0000-000020060000}"/>
    <cellStyle name="Cálculo 2 6 13" xfId="1576" xr:uid="{00000000-0005-0000-0000-000021060000}"/>
    <cellStyle name="Cálculo 2 6 13 2" xfId="1577" xr:uid="{00000000-0005-0000-0000-000022060000}"/>
    <cellStyle name="Cálculo 2 6 14" xfId="1578" xr:uid="{00000000-0005-0000-0000-000023060000}"/>
    <cellStyle name="Cálculo 2 6 14 2" xfId="1579" xr:uid="{00000000-0005-0000-0000-000024060000}"/>
    <cellStyle name="Cálculo 2 6 15" xfId="1580" xr:uid="{00000000-0005-0000-0000-000025060000}"/>
    <cellStyle name="Cálculo 2 6 2" xfId="1581" xr:uid="{00000000-0005-0000-0000-000026060000}"/>
    <cellStyle name="Cálculo 2 6 2 10" xfId="1582" xr:uid="{00000000-0005-0000-0000-000027060000}"/>
    <cellStyle name="Cálculo 2 6 2 10 2" xfId="1583" xr:uid="{00000000-0005-0000-0000-000028060000}"/>
    <cellStyle name="Cálculo 2 6 2 11" xfId="1584" xr:uid="{00000000-0005-0000-0000-000029060000}"/>
    <cellStyle name="Cálculo 2 6 2 11 2" xfId="1585" xr:uid="{00000000-0005-0000-0000-00002A060000}"/>
    <cellStyle name="Cálculo 2 6 2 12" xfId="1586" xr:uid="{00000000-0005-0000-0000-00002B060000}"/>
    <cellStyle name="Cálculo 2 6 2 12 2" xfId="1587" xr:uid="{00000000-0005-0000-0000-00002C060000}"/>
    <cellStyle name="Cálculo 2 6 2 13" xfId="1588" xr:uid="{00000000-0005-0000-0000-00002D060000}"/>
    <cellStyle name="Cálculo 2 6 2 2" xfId="1589" xr:uid="{00000000-0005-0000-0000-00002E060000}"/>
    <cellStyle name="Cálculo 2 6 2 2 10" xfId="1590" xr:uid="{00000000-0005-0000-0000-00002F060000}"/>
    <cellStyle name="Cálculo 2 6 2 2 10 2" xfId="1591" xr:uid="{00000000-0005-0000-0000-000030060000}"/>
    <cellStyle name="Cálculo 2 6 2 2 11" xfId="1592" xr:uid="{00000000-0005-0000-0000-000031060000}"/>
    <cellStyle name="Cálculo 2 6 2 2 2" xfId="1593" xr:uid="{00000000-0005-0000-0000-000032060000}"/>
    <cellStyle name="Cálculo 2 6 2 2 2 2" xfId="1594" xr:uid="{00000000-0005-0000-0000-000033060000}"/>
    <cellStyle name="Cálculo 2 6 2 2 3" xfId="1595" xr:uid="{00000000-0005-0000-0000-000034060000}"/>
    <cellStyle name="Cálculo 2 6 2 2 3 2" xfId="1596" xr:uid="{00000000-0005-0000-0000-000035060000}"/>
    <cellStyle name="Cálculo 2 6 2 2 4" xfId="1597" xr:uid="{00000000-0005-0000-0000-000036060000}"/>
    <cellStyle name="Cálculo 2 6 2 2 4 2" xfId="1598" xr:uid="{00000000-0005-0000-0000-000037060000}"/>
    <cellStyle name="Cálculo 2 6 2 2 5" xfId="1599" xr:uid="{00000000-0005-0000-0000-000038060000}"/>
    <cellStyle name="Cálculo 2 6 2 2 5 2" xfId="1600" xr:uid="{00000000-0005-0000-0000-000039060000}"/>
    <cellStyle name="Cálculo 2 6 2 2 6" xfId="1601" xr:uid="{00000000-0005-0000-0000-00003A060000}"/>
    <cellStyle name="Cálculo 2 6 2 2 6 2" xfId="1602" xr:uid="{00000000-0005-0000-0000-00003B060000}"/>
    <cellStyle name="Cálculo 2 6 2 2 7" xfId="1603" xr:uid="{00000000-0005-0000-0000-00003C060000}"/>
    <cellStyle name="Cálculo 2 6 2 2 7 2" xfId="1604" xr:uid="{00000000-0005-0000-0000-00003D060000}"/>
    <cellStyle name="Cálculo 2 6 2 2 8" xfId="1605" xr:uid="{00000000-0005-0000-0000-00003E060000}"/>
    <cellStyle name="Cálculo 2 6 2 2 8 2" xfId="1606" xr:uid="{00000000-0005-0000-0000-00003F060000}"/>
    <cellStyle name="Cálculo 2 6 2 2 9" xfId="1607" xr:uid="{00000000-0005-0000-0000-000040060000}"/>
    <cellStyle name="Cálculo 2 6 2 2 9 2" xfId="1608" xr:uid="{00000000-0005-0000-0000-000041060000}"/>
    <cellStyle name="Cálculo 2 6 2 3" xfId="1609" xr:uid="{00000000-0005-0000-0000-000042060000}"/>
    <cellStyle name="Cálculo 2 6 2 3 10" xfId="1610" xr:uid="{00000000-0005-0000-0000-000043060000}"/>
    <cellStyle name="Cálculo 2 6 2 3 10 2" xfId="1611" xr:uid="{00000000-0005-0000-0000-000044060000}"/>
    <cellStyle name="Cálculo 2 6 2 3 11" xfId="1612" xr:uid="{00000000-0005-0000-0000-000045060000}"/>
    <cellStyle name="Cálculo 2 6 2 3 2" xfId="1613" xr:uid="{00000000-0005-0000-0000-000046060000}"/>
    <cellStyle name="Cálculo 2 6 2 3 2 2" xfId="1614" xr:uid="{00000000-0005-0000-0000-000047060000}"/>
    <cellStyle name="Cálculo 2 6 2 3 3" xfId="1615" xr:uid="{00000000-0005-0000-0000-000048060000}"/>
    <cellStyle name="Cálculo 2 6 2 3 3 2" xfId="1616" xr:uid="{00000000-0005-0000-0000-000049060000}"/>
    <cellStyle name="Cálculo 2 6 2 3 4" xfId="1617" xr:uid="{00000000-0005-0000-0000-00004A060000}"/>
    <cellStyle name="Cálculo 2 6 2 3 4 2" xfId="1618" xr:uid="{00000000-0005-0000-0000-00004B060000}"/>
    <cellStyle name="Cálculo 2 6 2 3 5" xfId="1619" xr:uid="{00000000-0005-0000-0000-00004C060000}"/>
    <cellStyle name="Cálculo 2 6 2 3 5 2" xfId="1620" xr:uid="{00000000-0005-0000-0000-00004D060000}"/>
    <cellStyle name="Cálculo 2 6 2 3 6" xfId="1621" xr:uid="{00000000-0005-0000-0000-00004E060000}"/>
    <cellStyle name="Cálculo 2 6 2 3 6 2" xfId="1622" xr:uid="{00000000-0005-0000-0000-00004F060000}"/>
    <cellStyle name="Cálculo 2 6 2 3 7" xfId="1623" xr:uid="{00000000-0005-0000-0000-000050060000}"/>
    <cellStyle name="Cálculo 2 6 2 3 7 2" xfId="1624" xr:uid="{00000000-0005-0000-0000-000051060000}"/>
    <cellStyle name="Cálculo 2 6 2 3 8" xfId="1625" xr:uid="{00000000-0005-0000-0000-000052060000}"/>
    <cellStyle name="Cálculo 2 6 2 3 8 2" xfId="1626" xr:uid="{00000000-0005-0000-0000-000053060000}"/>
    <cellStyle name="Cálculo 2 6 2 3 9" xfId="1627" xr:uid="{00000000-0005-0000-0000-000054060000}"/>
    <cellStyle name="Cálculo 2 6 2 3 9 2" xfId="1628" xr:uid="{00000000-0005-0000-0000-000055060000}"/>
    <cellStyle name="Cálculo 2 6 2 4" xfId="1629" xr:uid="{00000000-0005-0000-0000-000056060000}"/>
    <cellStyle name="Cálculo 2 6 2 4 2" xfId="1630" xr:uid="{00000000-0005-0000-0000-000057060000}"/>
    <cellStyle name="Cálculo 2 6 2 5" xfId="1631" xr:uid="{00000000-0005-0000-0000-000058060000}"/>
    <cellStyle name="Cálculo 2 6 2 5 2" xfId="1632" xr:uid="{00000000-0005-0000-0000-000059060000}"/>
    <cellStyle name="Cálculo 2 6 2 6" xfId="1633" xr:uid="{00000000-0005-0000-0000-00005A060000}"/>
    <cellStyle name="Cálculo 2 6 2 6 2" xfId="1634" xr:uid="{00000000-0005-0000-0000-00005B060000}"/>
    <cellStyle name="Cálculo 2 6 2 7" xfId="1635" xr:uid="{00000000-0005-0000-0000-00005C060000}"/>
    <cellStyle name="Cálculo 2 6 2 7 2" xfId="1636" xr:uid="{00000000-0005-0000-0000-00005D060000}"/>
    <cellStyle name="Cálculo 2 6 2 8" xfId="1637" xr:uid="{00000000-0005-0000-0000-00005E060000}"/>
    <cellStyle name="Cálculo 2 6 2 8 2" xfId="1638" xr:uid="{00000000-0005-0000-0000-00005F060000}"/>
    <cellStyle name="Cálculo 2 6 2 9" xfId="1639" xr:uid="{00000000-0005-0000-0000-000060060000}"/>
    <cellStyle name="Cálculo 2 6 2 9 2" xfId="1640" xr:uid="{00000000-0005-0000-0000-000061060000}"/>
    <cellStyle name="Cálculo 2 6 3" xfId="1641" xr:uid="{00000000-0005-0000-0000-000062060000}"/>
    <cellStyle name="Cálculo 2 6 3 10" xfId="1642" xr:uid="{00000000-0005-0000-0000-000063060000}"/>
    <cellStyle name="Cálculo 2 6 3 10 2" xfId="1643" xr:uid="{00000000-0005-0000-0000-000064060000}"/>
    <cellStyle name="Cálculo 2 6 3 11" xfId="1644" xr:uid="{00000000-0005-0000-0000-000065060000}"/>
    <cellStyle name="Cálculo 2 6 3 11 2" xfId="1645" xr:uid="{00000000-0005-0000-0000-000066060000}"/>
    <cellStyle name="Cálculo 2 6 3 12" xfId="1646" xr:uid="{00000000-0005-0000-0000-000067060000}"/>
    <cellStyle name="Cálculo 2 6 3 12 2" xfId="1647" xr:uid="{00000000-0005-0000-0000-000068060000}"/>
    <cellStyle name="Cálculo 2 6 3 13" xfId="1648" xr:uid="{00000000-0005-0000-0000-000069060000}"/>
    <cellStyle name="Cálculo 2 6 3 2" xfId="1649" xr:uid="{00000000-0005-0000-0000-00006A060000}"/>
    <cellStyle name="Cálculo 2 6 3 2 10" xfId="1650" xr:uid="{00000000-0005-0000-0000-00006B060000}"/>
    <cellStyle name="Cálculo 2 6 3 2 10 2" xfId="1651" xr:uid="{00000000-0005-0000-0000-00006C060000}"/>
    <cellStyle name="Cálculo 2 6 3 2 11" xfId="1652" xr:uid="{00000000-0005-0000-0000-00006D060000}"/>
    <cellStyle name="Cálculo 2 6 3 2 2" xfId="1653" xr:uid="{00000000-0005-0000-0000-00006E060000}"/>
    <cellStyle name="Cálculo 2 6 3 2 2 2" xfId="1654" xr:uid="{00000000-0005-0000-0000-00006F060000}"/>
    <cellStyle name="Cálculo 2 6 3 2 3" xfId="1655" xr:uid="{00000000-0005-0000-0000-000070060000}"/>
    <cellStyle name="Cálculo 2 6 3 2 3 2" xfId="1656" xr:uid="{00000000-0005-0000-0000-000071060000}"/>
    <cellStyle name="Cálculo 2 6 3 2 4" xfId="1657" xr:uid="{00000000-0005-0000-0000-000072060000}"/>
    <cellStyle name="Cálculo 2 6 3 2 4 2" xfId="1658" xr:uid="{00000000-0005-0000-0000-000073060000}"/>
    <cellStyle name="Cálculo 2 6 3 2 5" xfId="1659" xr:uid="{00000000-0005-0000-0000-000074060000}"/>
    <cellStyle name="Cálculo 2 6 3 2 5 2" xfId="1660" xr:uid="{00000000-0005-0000-0000-000075060000}"/>
    <cellStyle name="Cálculo 2 6 3 2 6" xfId="1661" xr:uid="{00000000-0005-0000-0000-000076060000}"/>
    <cellStyle name="Cálculo 2 6 3 2 6 2" xfId="1662" xr:uid="{00000000-0005-0000-0000-000077060000}"/>
    <cellStyle name="Cálculo 2 6 3 2 7" xfId="1663" xr:uid="{00000000-0005-0000-0000-000078060000}"/>
    <cellStyle name="Cálculo 2 6 3 2 7 2" xfId="1664" xr:uid="{00000000-0005-0000-0000-000079060000}"/>
    <cellStyle name="Cálculo 2 6 3 2 8" xfId="1665" xr:uid="{00000000-0005-0000-0000-00007A060000}"/>
    <cellStyle name="Cálculo 2 6 3 2 8 2" xfId="1666" xr:uid="{00000000-0005-0000-0000-00007B060000}"/>
    <cellStyle name="Cálculo 2 6 3 2 9" xfId="1667" xr:uid="{00000000-0005-0000-0000-00007C060000}"/>
    <cellStyle name="Cálculo 2 6 3 2 9 2" xfId="1668" xr:uid="{00000000-0005-0000-0000-00007D060000}"/>
    <cellStyle name="Cálculo 2 6 3 3" xfId="1669" xr:uid="{00000000-0005-0000-0000-00007E060000}"/>
    <cellStyle name="Cálculo 2 6 3 3 10" xfId="1670" xr:uid="{00000000-0005-0000-0000-00007F060000}"/>
    <cellStyle name="Cálculo 2 6 3 3 10 2" xfId="1671" xr:uid="{00000000-0005-0000-0000-000080060000}"/>
    <cellStyle name="Cálculo 2 6 3 3 11" xfId="1672" xr:uid="{00000000-0005-0000-0000-000081060000}"/>
    <cellStyle name="Cálculo 2 6 3 3 2" xfId="1673" xr:uid="{00000000-0005-0000-0000-000082060000}"/>
    <cellStyle name="Cálculo 2 6 3 3 2 2" xfId="1674" xr:uid="{00000000-0005-0000-0000-000083060000}"/>
    <cellStyle name="Cálculo 2 6 3 3 3" xfId="1675" xr:uid="{00000000-0005-0000-0000-000084060000}"/>
    <cellStyle name="Cálculo 2 6 3 3 3 2" xfId="1676" xr:uid="{00000000-0005-0000-0000-000085060000}"/>
    <cellStyle name="Cálculo 2 6 3 3 4" xfId="1677" xr:uid="{00000000-0005-0000-0000-000086060000}"/>
    <cellStyle name="Cálculo 2 6 3 3 4 2" xfId="1678" xr:uid="{00000000-0005-0000-0000-000087060000}"/>
    <cellStyle name="Cálculo 2 6 3 3 5" xfId="1679" xr:uid="{00000000-0005-0000-0000-000088060000}"/>
    <cellStyle name="Cálculo 2 6 3 3 5 2" xfId="1680" xr:uid="{00000000-0005-0000-0000-000089060000}"/>
    <cellStyle name="Cálculo 2 6 3 3 6" xfId="1681" xr:uid="{00000000-0005-0000-0000-00008A060000}"/>
    <cellStyle name="Cálculo 2 6 3 3 6 2" xfId="1682" xr:uid="{00000000-0005-0000-0000-00008B060000}"/>
    <cellStyle name="Cálculo 2 6 3 3 7" xfId="1683" xr:uid="{00000000-0005-0000-0000-00008C060000}"/>
    <cellStyle name="Cálculo 2 6 3 3 7 2" xfId="1684" xr:uid="{00000000-0005-0000-0000-00008D060000}"/>
    <cellStyle name="Cálculo 2 6 3 3 8" xfId="1685" xr:uid="{00000000-0005-0000-0000-00008E060000}"/>
    <cellStyle name="Cálculo 2 6 3 3 8 2" xfId="1686" xr:uid="{00000000-0005-0000-0000-00008F060000}"/>
    <cellStyle name="Cálculo 2 6 3 3 9" xfId="1687" xr:uid="{00000000-0005-0000-0000-000090060000}"/>
    <cellStyle name="Cálculo 2 6 3 3 9 2" xfId="1688" xr:uid="{00000000-0005-0000-0000-000091060000}"/>
    <cellStyle name="Cálculo 2 6 3 4" xfId="1689" xr:uid="{00000000-0005-0000-0000-000092060000}"/>
    <cellStyle name="Cálculo 2 6 3 4 2" xfId="1690" xr:uid="{00000000-0005-0000-0000-000093060000}"/>
    <cellStyle name="Cálculo 2 6 3 5" xfId="1691" xr:uid="{00000000-0005-0000-0000-000094060000}"/>
    <cellStyle name="Cálculo 2 6 3 5 2" xfId="1692" xr:uid="{00000000-0005-0000-0000-000095060000}"/>
    <cellStyle name="Cálculo 2 6 3 6" xfId="1693" xr:uid="{00000000-0005-0000-0000-000096060000}"/>
    <cellStyle name="Cálculo 2 6 3 6 2" xfId="1694" xr:uid="{00000000-0005-0000-0000-000097060000}"/>
    <cellStyle name="Cálculo 2 6 3 7" xfId="1695" xr:uid="{00000000-0005-0000-0000-000098060000}"/>
    <cellStyle name="Cálculo 2 6 3 7 2" xfId="1696" xr:uid="{00000000-0005-0000-0000-000099060000}"/>
    <cellStyle name="Cálculo 2 6 3 8" xfId="1697" xr:uid="{00000000-0005-0000-0000-00009A060000}"/>
    <cellStyle name="Cálculo 2 6 3 8 2" xfId="1698" xr:uid="{00000000-0005-0000-0000-00009B060000}"/>
    <cellStyle name="Cálculo 2 6 3 9" xfId="1699" xr:uid="{00000000-0005-0000-0000-00009C060000}"/>
    <cellStyle name="Cálculo 2 6 3 9 2" xfId="1700" xr:uid="{00000000-0005-0000-0000-00009D060000}"/>
    <cellStyle name="Cálculo 2 6 4" xfId="1701" xr:uid="{00000000-0005-0000-0000-00009E060000}"/>
    <cellStyle name="Cálculo 2 6 4 10" xfId="1702" xr:uid="{00000000-0005-0000-0000-00009F060000}"/>
    <cellStyle name="Cálculo 2 6 4 10 2" xfId="1703" xr:uid="{00000000-0005-0000-0000-0000A0060000}"/>
    <cellStyle name="Cálculo 2 6 4 11" xfId="1704" xr:uid="{00000000-0005-0000-0000-0000A1060000}"/>
    <cellStyle name="Cálculo 2 6 4 2" xfId="1705" xr:uid="{00000000-0005-0000-0000-0000A2060000}"/>
    <cellStyle name="Cálculo 2 6 4 2 2" xfId="1706" xr:uid="{00000000-0005-0000-0000-0000A3060000}"/>
    <cellStyle name="Cálculo 2 6 4 3" xfId="1707" xr:uid="{00000000-0005-0000-0000-0000A4060000}"/>
    <cellStyle name="Cálculo 2 6 4 3 2" xfId="1708" xr:uid="{00000000-0005-0000-0000-0000A5060000}"/>
    <cellStyle name="Cálculo 2 6 4 4" xfId="1709" xr:uid="{00000000-0005-0000-0000-0000A6060000}"/>
    <cellStyle name="Cálculo 2 6 4 4 2" xfId="1710" xr:uid="{00000000-0005-0000-0000-0000A7060000}"/>
    <cellStyle name="Cálculo 2 6 4 5" xfId="1711" xr:uid="{00000000-0005-0000-0000-0000A8060000}"/>
    <cellStyle name="Cálculo 2 6 4 5 2" xfId="1712" xr:uid="{00000000-0005-0000-0000-0000A9060000}"/>
    <cellStyle name="Cálculo 2 6 4 6" xfId="1713" xr:uid="{00000000-0005-0000-0000-0000AA060000}"/>
    <cellStyle name="Cálculo 2 6 4 6 2" xfId="1714" xr:uid="{00000000-0005-0000-0000-0000AB060000}"/>
    <cellStyle name="Cálculo 2 6 4 7" xfId="1715" xr:uid="{00000000-0005-0000-0000-0000AC060000}"/>
    <cellStyle name="Cálculo 2 6 4 7 2" xfId="1716" xr:uid="{00000000-0005-0000-0000-0000AD060000}"/>
    <cellStyle name="Cálculo 2 6 4 8" xfId="1717" xr:uid="{00000000-0005-0000-0000-0000AE060000}"/>
    <cellStyle name="Cálculo 2 6 4 8 2" xfId="1718" xr:uid="{00000000-0005-0000-0000-0000AF060000}"/>
    <cellStyle name="Cálculo 2 6 4 9" xfId="1719" xr:uid="{00000000-0005-0000-0000-0000B0060000}"/>
    <cellStyle name="Cálculo 2 6 4 9 2" xfId="1720" xr:uid="{00000000-0005-0000-0000-0000B1060000}"/>
    <cellStyle name="Cálculo 2 6 5" xfId="1721" xr:uid="{00000000-0005-0000-0000-0000B2060000}"/>
    <cellStyle name="Cálculo 2 6 5 10" xfId="1722" xr:uid="{00000000-0005-0000-0000-0000B3060000}"/>
    <cellStyle name="Cálculo 2 6 5 10 2" xfId="1723" xr:uid="{00000000-0005-0000-0000-0000B4060000}"/>
    <cellStyle name="Cálculo 2 6 5 11" xfId="1724" xr:uid="{00000000-0005-0000-0000-0000B5060000}"/>
    <cellStyle name="Cálculo 2 6 5 2" xfId="1725" xr:uid="{00000000-0005-0000-0000-0000B6060000}"/>
    <cellStyle name="Cálculo 2 6 5 2 2" xfId="1726" xr:uid="{00000000-0005-0000-0000-0000B7060000}"/>
    <cellStyle name="Cálculo 2 6 5 3" xfId="1727" xr:uid="{00000000-0005-0000-0000-0000B8060000}"/>
    <cellStyle name="Cálculo 2 6 5 3 2" xfId="1728" xr:uid="{00000000-0005-0000-0000-0000B9060000}"/>
    <cellStyle name="Cálculo 2 6 5 4" xfId="1729" xr:uid="{00000000-0005-0000-0000-0000BA060000}"/>
    <cellStyle name="Cálculo 2 6 5 4 2" xfId="1730" xr:uid="{00000000-0005-0000-0000-0000BB060000}"/>
    <cellStyle name="Cálculo 2 6 5 5" xfId="1731" xr:uid="{00000000-0005-0000-0000-0000BC060000}"/>
    <cellStyle name="Cálculo 2 6 5 5 2" xfId="1732" xr:uid="{00000000-0005-0000-0000-0000BD060000}"/>
    <cellStyle name="Cálculo 2 6 5 6" xfId="1733" xr:uid="{00000000-0005-0000-0000-0000BE060000}"/>
    <cellStyle name="Cálculo 2 6 5 6 2" xfId="1734" xr:uid="{00000000-0005-0000-0000-0000BF060000}"/>
    <cellStyle name="Cálculo 2 6 5 7" xfId="1735" xr:uid="{00000000-0005-0000-0000-0000C0060000}"/>
    <cellStyle name="Cálculo 2 6 5 7 2" xfId="1736" xr:uid="{00000000-0005-0000-0000-0000C1060000}"/>
    <cellStyle name="Cálculo 2 6 5 8" xfId="1737" xr:uid="{00000000-0005-0000-0000-0000C2060000}"/>
    <cellStyle name="Cálculo 2 6 5 8 2" xfId="1738" xr:uid="{00000000-0005-0000-0000-0000C3060000}"/>
    <cellStyle name="Cálculo 2 6 5 9" xfId="1739" xr:uid="{00000000-0005-0000-0000-0000C4060000}"/>
    <cellStyle name="Cálculo 2 6 5 9 2" xfId="1740" xr:uid="{00000000-0005-0000-0000-0000C5060000}"/>
    <cellStyle name="Cálculo 2 6 6" xfId="1741" xr:uid="{00000000-0005-0000-0000-0000C6060000}"/>
    <cellStyle name="Cálculo 2 6 6 2" xfId="1742" xr:uid="{00000000-0005-0000-0000-0000C7060000}"/>
    <cellStyle name="Cálculo 2 6 7" xfId="1743" xr:uid="{00000000-0005-0000-0000-0000C8060000}"/>
    <cellStyle name="Cálculo 2 6 7 2" xfId="1744" xr:uid="{00000000-0005-0000-0000-0000C9060000}"/>
    <cellStyle name="Cálculo 2 6 8" xfId="1745" xr:uid="{00000000-0005-0000-0000-0000CA060000}"/>
    <cellStyle name="Cálculo 2 6 8 2" xfId="1746" xr:uid="{00000000-0005-0000-0000-0000CB060000}"/>
    <cellStyle name="Cálculo 2 6 9" xfId="1747" xr:uid="{00000000-0005-0000-0000-0000CC060000}"/>
    <cellStyle name="Cálculo 2 6 9 2" xfId="1748" xr:uid="{00000000-0005-0000-0000-0000CD060000}"/>
    <cellStyle name="Cálculo 2 7" xfId="1749" xr:uid="{00000000-0005-0000-0000-0000CE060000}"/>
    <cellStyle name="Cálculo 2 7 10" xfId="1750" xr:uid="{00000000-0005-0000-0000-0000CF060000}"/>
    <cellStyle name="Cálculo 2 7 10 2" xfId="1751" xr:uid="{00000000-0005-0000-0000-0000D0060000}"/>
    <cellStyle name="Cálculo 2 7 11" xfId="1752" xr:uid="{00000000-0005-0000-0000-0000D1060000}"/>
    <cellStyle name="Cálculo 2 7 11 2" xfId="1753" xr:uid="{00000000-0005-0000-0000-0000D2060000}"/>
    <cellStyle name="Cálculo 2 7 12" xfId="1754" xr:uid="{00000000-0005-0000-0000-0000D3060000}"/>
    <cellStyle name="Cálculo 2 7 12 2" xfId="1755" xr:uid="{00000000-0005-0000-0000-0000D4060000}"/>
    <cellStyle name="Cálculo 2 7 13" xfId="1756" xr:uid="{00000000-0005-0000-0000-0000D5060000}"/>
    <cellStyle name="Cálculo 2 7 2" xfId="1757" xr:uid="{00000000-0005-0000-0000-0000D6060000}"/>
    <cellStyle name="Cálculo 2 7 2 10" xfId="1758" xr:uid="{00000000-0005-0000-0000-0000D7060000}"/>
    <cellStyle name="Cálculo 2 7 2 10 2" xfId="1759" xr:uid="{00000000-0005-0000-0000-0000D8060000}"/>
    <cellStyle name="Cálculo 2 7 2 11" xfId="1760" xr:uid="{00000000-0005-0000-0000-0000D9060000}"/>
    <cellStyle name="Cálculo 2 7 2 2" xfId="1761" xr:uid="{00000000-0005-0000-0000-0000DA060000}"/>
    <cellStyle name="Cálculo 2 7 2 2 2" xfId="1762" xr:uid="{00000000-0005-0000-0000-0000DB060000}"/>
    <cellStyle name="Cálculo 2 7 2 3" xfId="1763" xr:uid="{00000000-0005-0000-0000-0000DC060000}"/>
    <cellStyle name="Cálculo 2 7 2 3 2" xfId="1764" xr:uid="{00000000-0005-0000-0000-0000DD060000}"/>
    <cellStyle name="Cálculo 2 7 2 4" xfId="1765" xr:uid="{00000000-0005-0000-0000-0000DE060000}"/>
    <cellStyle name="Cálculo 2 7 2 4 2" xfId="1766" xr:uid="{00000000-0005-0000-0000-0000DF060000}"/>
    <cellStyle name="Cálculo 2 7 2 5" xfId="1767" xr:uid="{00000000-0005-0000-0000-0000E0060000}"/>
    <cellStyle name="Cálculo 2 7 2 5 2" xfId="1768" xr:uid="{00000000-0005-0000-0000-0000E1060000}"/>
    <cellStyle name="Cálculo 2 7 2 6" xfId="1769" xr:uid="{00000000-0005-0000-0000-0000E2060000}"/>
    <cellStyle name="Cálculo 2 7 2 6 2" xfId="1770" xr:uid="{00000000-0005-0000-0000-0000E3060000}"/>
    <cellStyle name="Cálculo 2 7 2 7" xfId="1771" xr:uid="{00000000-0005-0000-0000-0000E4060000}"/>
    <cellStyle name="Cálculo 2 7 2 7 2" xfId="1772" xr:uid="{00000000-0005-0000-0000-0000E5060000}"/>
    <cellStyle name="Cálculo 2 7 2 8" xfId="1773" xr:uid="{00000000-0005-0000-0000-0000E6060000}"/>
    <cellStyle name="Cálculo 2 7 2 8 2" xfId="1774" xr:uid="{00000000-0005-0000-0000-0000E7060000}"/>
    <cellStyle name="Cálculo 2 7 2 9" xfId="1775" xr:uid="{00000000-0005-0000-0000-0000E8060000}"/>
    <cellStyle name="Cálculo 2 7 2 9 2" xfId="1776" xr:uid="{00000000-0005-0000-0000-0000E9060000}"/>
    <cellStyle name="Cálculo 2 7 3" xfId="1777" xr:uid="{00000000-0005-0000-0000-0000EA060000}"/>
    <cellStyle name="Cálculo 2 7 3 10" xfId="1778" xr:uid="{00000000-0005-0000-0000-0000EB060000}"/>
    <cellStyle name="Cálculo 2 7 3 10 2" xfId="1779" xr:uid="{00000000-0005-0000-0000-0000EC060000}"/>
    <cellStyle name="Cálculo 2 7 3 11" xfId="1780" xr:uid="{00000000-0005-0000-0000-0000ED060000}"/>
    <cellStyle name="Cálculo 2 7 3 2" xfId="1781" xr:uid="{00000000-0005-0000-0000-0000EE060000}"/>
    <cellStyle name="Cálculo 2 7 3 2 2" xfId="1782" xr:uid="{00000000-0005-0000-0000-0000EF060000}"/>
    <cellStyle name="Cálculo 2 7 3 3" xfId="1783" xr:uid="{00000000-0005-0000-0000-0000F0060000}"/>
    <cellStyle name="Cálculo 2 7 3 3 2" xfId="1784" xr:uid="{00000000-0005-0000-0000-0000F1060000}"/>
    <cellStyle name="Cálculo 2 7 3 4" xfId="1785" xr:uid="{00000000-0005-0000-0000-0000F2060000}"/>
    <cellStyle name="Cálculo 2 7 3 4 2" xfId="1786" xr:uid="{00000000-0005-0000-0000-0000F3060000}"/>
    <cellStyle name="Cálculo 2 7 3 5" xfId="1787" xr:uid="{00000000-0005-0000-0000-0000F4060000}"/>
    <cellStyle name="Cálculo 2 7 3 5 2" xfId="1788" xr:uid="{00000000-0005-0000-0000-0000F5060000}"/>
    <cellStyle name="Cálculo 2 7 3 6" xfId="1789" xr:uid="{00000000-0005-0000-0000-0000F6060000}"/>
    <cellStyle name="Cálculo 2 7 3 6 2" xfId="1790" xr:uid="{00000000-0005-0000-0000-0000F7060000}"/>
    <cellStyle name="Cálculo 2 7 3 7" xfId="1791" xr:uid="{00000000-0005-0000-0000-0000F8060000}"/>
    <cellStyle name="Cálculo 2 7 3 7 2" xfId="1792" xr:uid="{00000000-0005-0000-0000-0000F9060000}"/>
    <cellStyle name="Cálculo 2 7 3 8" xfId="1793" xr:uid="{00000000-0005-0000-0000-0000FA060000}"/>
    <cellStyle name="Cálculo 2 7 3 8 2" xfId="1794" xr:uid="{00000000-0005-0000-0000-0000FB060000}"/>
    <cellStyle name="Cálculo 2 7 3 9" xfId="1795" xr:uid="{00000000-0005-0000-0000-0000FC060000}"/>
    <cellStyle name="Cálculo 2 7 3 9 2" xfId="1796" xr:uid="{00000000-0005-0000-0000-0000FD060000}"/>
    <cellStyle name="Cálculo 2 7 4" xfId="1797" xr:uid="{00000000-0005-0000-0000-0000FE060000}"/>
    <cellStyle name="Cálculo 2 7 4 2" xfId="1798" xr:uid="{00000000-0005-0000-0000-0000FF060000}"/>
    <cellStyle name="Cálculo 2 7 5" xfId="1799" xr:uid="{00000000-0005-0000-0000-000000070000}"/>
    <cellStyle name="Cálculo 2 7 5 2" xfId="1800" xr:uid="{00000000-0005-0000-0000-000001070000}"/>
    <cellStyle name="Cálculo 2 7 6" xfId="1801" xr:uid="{00000000-0005-0000-0000-000002070000}"/>
    <cellStyle name="Cálculo 2 7 6 2" xfId="1802" xr:uid="{00000000-0005-0000-0000-000003070000}"/>
    <cellStyle name="Cálculo 2 7 7" xfId="1803" xr:uid="{00000000-0005-0000-0000-000004070000}"/>
    <cellStyle name="Cálculo 2 7 7 2" xfId="1804" xr:uid="{00000000-0005-0000-0000-000005070000}"/>
    <cellStyle name="Cálculo 2 7 8" xfId="1805" xr:uid="{00000000-0005-0000-0000-000006070000}"/>
    <cellStyle name="Cálculo 2 7 8 2" xfId="1806" xr:uid="{00000000-0005-0000-0000-000007070000}"/>
    <cellStyle name="Cálculo 2 7 9" xfId="1807" xr:uid="{00000000-0005-0000-0000-000008070000}"/>
    <cellStyle name="Cálculo 2 7 9 2" xfId="1808" xr:uid="{00000000-0005-0000-0000-000009070000}"/>
    <cellStyle name="Cálculo 2 8" xfId="1809" xr:uid="{00000000-0005-0000-0000-00000A070000}"/>
    <cellStyle name="Cálculo 2 8 10" xfId="1810" xr:uid="{00000000-0005-0000-0000-00000B070000}"/>
    <cellStyle name="Cálculo 2 8 10 2" xfId="1811" xr:uid="{00000000-0005-0000-0000-00000C070000}"/>
    <cellStyle name="Cálculo 2 8 11" xfId="1812" xr:uid="{00000000-0005-0000-0000-00000D070000}"/>
    <cellStyle name="Cálculo 2 8 11 2" xfId="1813" xr:uid="{00000000-0005-0000-0000-00000E070000}"/>
    <cellStyle name="Cálculo 2 8 12" xfId="1814" xr:uid="{00000000-0005-0000-0000-00000F070000}"/>
    <cellStyle name="Cálculo 2 8 12 2" xfId="1815" xr:uid="{00000000-0005-0000-0000-000010070000}"/>
    <cellStyle name="Cálculo 2 8 13" xfId="1816" xr:uid="{00000000-0005-0000-0000-000011070000}"/>
    <cellStyle name="Cálculo 2 8 2" xfId="1817" xr:uid="{00000000-0005-0000-0000-000012070000}"/>
    <cellStyle name="Cálculo 2 8 2 10" xfId="1818" xr:uid="{00000000-0005-0000-0000-000013070000}"/>
    <cellStyle name="Cálculo 2 8 2 10 2" xfId="1819" xr:uid="{00000000-0005-0000-0000-000014070000}"/>
    <cellStyle name="Cálculo 2 8 2 11" xfId="1820" xr:uid="{00000000-0005-0000-0000-000015070000}"/>
    <cellStyle name="Cálculo 2 8 2 2" xfId="1821" xr:uid="{00000000-0005-0000-0000-000016070000}"/>
    <cellStyle name="Cálculo 2 8 2 2 2" xfId="1822" xr:uid="{00000000-0005-0000-0000-000017070000}"/>
    <cellStyle name="Cálculo 2 8 2 3" xfId="1823" xr:uid="{00000000-0005-0000-0000-000018070000}"/>
    <cellStyle name="Cálculo 2 8 2 3 2" xfId="1824" xr:uid="{00000000-0005-0000-0000-000019070000}"/>
    <cellStyle name="Cálculo 2 8 2 4" xfId="1825" xr:uid="{00000000-0005-0000-0000-00001A070000}"/>
    <cellStyle name="Cálculo 2 8 2 4 2" xfId="1826" xr:uid="{00000000-0005-0000-0000-00001B070000}"/>
    <cellStyle name="Cálculo 2 8 2 5" xfId="1827" xr:uid="{00000000-0005-0000-0000-00001C070000}"/>
    <cellStyle name="Cálculo 2 8 2 5 2" xfId="1828" xr:uid="{00000000-0005-0000-0000-00001D070000}"/>
    <cellStyle name="Cálculo 2 8 2 6" xfId="1829" xr:uid="{00000000-0005-0000-0000-00001E070000}"/>
    <cellStyle name="Cálculo 2 8 2 6 2" xfId="1830" xr:uid="{00000000-0005-0000-0000-00001F070000}"/>
    <cellStyle name="Cálculo 2 8 2 7" xfId="1831" xr:uid="{00000000-0005-0000-0000-000020070000}"/>
    <cellStyle name="Cálculo 2 8 2 7 2" xfId="1832" xr:uid="{00000000-0005-0000-0000-000021070000}"/>
    <cellStyle name="Cálculo 2 8 2 8" xfId="1833" xr:uid="{00000000-0005-0000-0000-000022070000}"/>
    <cellStyle name="Cálculo 2 8 2 8 2" xfId="1834" xr:uid="{00000000-0005-0000-0000-000023070000}"/>
    <cellStyle name="Cálculo 2 8 2 9" xfId="1835" xr:uid="{00000000-0005-0000-0000-000024070000}"/>
    <cellStyle name="Cálculo 2 8 2 9 2" xfId="1836" xr:uid="{00000000-0005-0000-0000-000025070000}"/>
    <cellStyle name="Cálculo 2 8 3" xfId="1837" xr:uid="{00000000-0005-0000-0000-000026070000}"/>
    <cellStyle name="Cálculo 2 8 3 10" xfId="1838" xr:uid="{00000000-0005-0000-0000-000027070000}"/>
    <cellStyle name="Cálculo 2 8 3 10 2" xfId="1839" xr:uid="{00000000-0005-0000-0000-000028070000}"/>
    <cellStyle name="Cálculo 2 8 3 11" xfId="1840" xr:uid="{00000000-0005-0000-0000-000029070000}"/>
    <cellStyle name="Cálculo 2 8 3 2" xfId="1841" xr:uid="{00000000-0005-0000-0000-00002A070000}"/>
    <cellStyle name="Cálculo 2 8 3 2 2" xfId="1842" xr:uid="{00000000-0005-0000-0000-00002B070000}"/>
    <cellStyle name="Cálculo 2 8 3 3" xfId="1843" xr:uid="{00000000-0005-0000-0000-00002C070000}"/>
    <cellStyle name="Cálculo 2 8 3 3 2" xfId="1844" xr:uid="{00000000-0005-0000-0000-00002D070000}"/>
    <cellStyle name="Cálculo 2 8 3 4" xfId="1845" xr:uid="{00000000-0005-0000-0000-00002E070000}"/>
    <cellStyle name="Cálculo 2 8 3 4 2" xfId="1846" xr:uid="{00000000-0005-0000-0000-00002F070000}"/>
    <cellStyle name="Cálculo 2 8 3 5" xfId="1847" xr:uid="{00000000-0005-0000-0000-000030070000}"/>
    <cellStyle name="Cálculo 2 8 3 5 2" xfId="1848" xr:uid="{00000000-0005-0000-0000-000031070000}"/>
    <cellStyle name="Cálculo 2 8 3 6" xfId="1849" xr:uid="{00000000-0005-0000-0000-000032070000}"/>
    <cellStyle name="Cálculo 2 8 3 6 2" xfId="1850" xr:uid="{00000000-0005-0000-0000-000033070000}"/>
    <cellStyle name="Cálculo 2 8 3 7" xfId="1851" xr:uid="{00000000-0005-0000-0000-000034070000}"/>
    <cellStyle name="Cálculo 2 8 3 7 2" xfId="1852" xr:uid="{00000000-0005-0000-0000-000035070000}"/>
    <cellStyle name="Cálculo 2 8 3 8" xfId="1853" xr:uid="{00000000-0005-0000-0000-000036070000}"/>
    <cellStyle name="Cálculo 2 8 3 8 2" xfId="1854" xr:uid="{00000000-0005-0000-0000-000037070000}"/>
    <cellStyle name="Cálculo 2 8 3 9" xfId="1855" xr:uid="{00000000-0005-0000-0000-000038070000}"/>
    <cellStyle name="Cálculo 2 8 3 9 2" xfId="1856" xr:uid="{00000000-0005-0000-0000-000039070000}"/>
    <cellStyle name="Cálculo 2 8 4" xfId="1857" xr:uid="{00000000-0005-0000-0000-00003A070000}"/>
    <cellStyle name="Cálculo 2 8 4 2" xfId="1858" xr:uid="{00000000-0005-0000-0000-00003B070000}"/>
    <cellStyle name="Cálculo 2 8 5" xfId="1859" xr:uid="{00000000-0005-0000-0000-00003C070000}"/>
    <cellStyle name="Cálculo 2 8 5 2" xfId="1860" xr:uid="{00000000-0005-0000-0000-00003D070000}"/>
    <cellStyle name="Cálculo 2 8 6" xfId="1861" xr:uid="{00000000-0005-0000-0000-00003E070000}"/>
    <cellStyle name="Cálculo 2 8 6 2" xfId="1862" xr:uid="{00000000-0005-0000-0000-00003F070000}"/>
    <cellStyle name="Cálculo 2 8 7" xfId="1863" xr:uid="{00000000-0005-0000-0000-000040070000}"/>
    <cellStyle name="Cálculo 2 8 7 2" xfId="1864" xr:uid="{00000000-0005-0000-0000-000041070000}"/>
    <cellStyle name="Cálculo 2 8 8" xfId="1865" xr:uid="{00000000-0005-0000-0000-000042070000}"/>
    <cellStyle name="Cálculo 2 8 8 2" xfId="1866" xr:uid="{00000000-0005-0000-0000-000043070000}"/>
    <cellStyle name="Cálculo 2 8 9" xfId="1867" xr:uid="{00000000-0005-0000-0000-000044070000}"/>
    <cellStyle name="Cálculo 2 8 9 2" xfId="1868" xr:uid="{00000000-0005-0000-0000-000045070000}"/>
    <cellStyle name="Cálculo 2 9" xfId="1869" xr:uid="{00000000-0005-0000-0000-000046070000}"/>
    <cellStyle name="Cálculo 2 9 2" xfId="1870" xr:uid="{00000000-0005-0000-0000-000047070000}"/>
    <cellStyle name="Cálculo 3" xfId="1871" xr:uid="{00000000-0005-0000-0000-000048070000}"/>
    <cellStyle name="Cálculo 3 10" xfId="1872" xr:uid="{00000000-0005-0000-0000-000049070000}"/>
    <cellStyle name="Cálculo 3 10 2" xfId="1873" xr:uid="{00000000-0005-0000-0000-00004A070000}"/>
    <cellStyle name="Cálculo 3 11" xfId="1874" xr:uid="{00000000-0005-0000-0000-00004B070000}"/>
    <cellStyle name="Cálculo 3 11 2" xfId="1875" xr:uid="{00000000-0005-0000-0000-00004C070000}"/>
    <cellStyle name="Cálculo 3 12" xfId="1876" xr:uid="{00000000-0005-0000-0000-00004D070000}"/>
    <cellStyle name="Cálculo 3 12 2" xfId="1877" xr:uid="{00000000-0005-0000-0000-00004E070000}"/>
    <cellStyle name="Cálculo 3 13" xfId="1878" xr:uid="{00000000-0005-0000-0000-00004F070000}"/>
    <cellStyle name="Cálculo 3 13 2" xfId="1879" xr:uid="{00000000-0005-0000-0000-000050070000}"/>
    <cellStyle name="Cálculo 3 14" xfId="1880" xr:uid="{00000000-0005-0000-0000-000051070000}"/>
    <cellStyle name="Cálculo 3 14 2" xfId="1881" xr:uid="{00000000-0005-0000-0000-000052070000}"/>
    <cellStyle name="Cálculo 3 15" xfId="1882" xr:uid="{00000000-0005-0000-0000-000053070000}"/>
    <cellStyle name="Cálculo 3 16" xfId="1883" xr:uid="{00000000-0005-0000-0000-000054070000}"/>
    <cellStyle name="Cálculo 3 17" xfId="1884" xr:uid="{00000000-0005-0000-0000-000055070000}"/>
    <cellStyle name="Cálculo 3 2" xfId="1885" xr:uid="{00000000-0005-0000-0000-000056070000}"/>
    <cellStyle name="Cálculo 3 2 10" xfId="1886" xr:uid="{00000000-0005-0000-0000-000057070000}"/>
    <cellStyle name="Cálculo 3 2 10 2" xfId="1887" xr:uid="{00000000-0005-0000-0000-000058070000}"/>
    <cellStyle name="Cálculo 3 2 11" xfId="1888" xr:uid="{00000000-0005-0000-0000-000059070000}"/>
    <cellStyle name="Cálculo 3 2 11 2" xfId="1889" xr:uid="{00000000-0005-0000-0000-00005A070000}"/>
    <cellStyle name="Cálculo 3 2 12" xfId="1890" xr:uid="{00000000-0005-0000-0000-00005B070000}"/>
    <cellStyle name="Cálculo 3 2 12 2" xfId="1891" xr:uid="{00000000-0005-0000-0000-00005C070000}"/>
    <cellStyle name="Cálculo 3 2 13" xfId="1892" xr:uid="{00000000-0005-0000-0000-00005D070000}"/>
    <cellStyle name="Cálculo 3 2 13 2" xfId="1893" xr:uid="{00000000-0005-0000-0000-00005E070000}"/>
    <cellStyle name="Cálculo 3 2 14" xfId="1894" xr:uid="{00000000-0005-0000-0000-00005F070000}"/>
    <cellStyle name="Cálculo 3 2 14 2" xfId="1895" xr:uid="{00000000-0005-0000-0000-000060070000}"/>
    <cellStyle name="Cálculo 3 2 15" xfId="1896" xr:uid="{00000000-0005-0000-0000-000061070000}"/>
    <cellStyle name="Cálculo 3 2 16" xfId="1897" xr:uid="{00000000-0005-0000-0000-000062070000}"/>
    <cellStyle name="Cálculo 3 2 2" xfId="1898" xr:uid="{00000000-0005-0000-0000-000063070000}"/>
    <cellStyle name="Cálculo 3 2 2 10" xfId="1899" xr:uid="{00000000-0005-0000-0000-000064070000}"/>
    <cellStyle name="Cálculo 3 2 2 10 2" xfId="1900" xr:uid="{00000000-0005-0000-0000-000065070000}"/>
    <cellStyle name="Cálculo 3 2 2 11" xfId="1901" xr:uid="{00000000-0005-0000-0000-000066070000}"/>
    <cellStyle name="Cálculo 3 2 2 11 2" xfId="1902" xr:uid="{00000000-0005-0000-0000-000067070000}"/>
    <cellStyle name="Cálculo 3 2 2 12" xfId="1903" xr:uid="{00000000-0005-0000-0000-000068070000}"/>
    <cellStyle name="Cálculo 3 2 2 12 2" xfId="1904" xr:uid="{00000000-0005-0000-0000-000069070000}"/>
    <cellStyle name="Cálculo 3 2 2 13" xfId="1905" xr:uid="{00000000-0005-0000-0000-00006A070000}"/>
    <cellStyle name="Cálculo 3 2 2 2" xfId="1906" xr:uid="{00000000-0005-0000-0000-00006B070000}"/>
    <cellStyle name="Cálculo 3 2 2 2 10" xfId="1907" xr:uid="{00000000-0005-0000-0000-00006C070000}"/>
    <cellStyle name="Cálculo 3 2 2 2 10 2" xfId="1908" xr:uid="{00000000-0005-0000-0000-00006D070000}"/>
    <cellStyle name="Cálculo 3 2 2 2 11" xfId="1909" xr:uid="{00000000-0005-0000-0000-00006E070000}"/>
    <cellStyle name="Cálculo 3 2 2 2 2" xfId="1910" xr:uid="{00000000-0005-0000-0000-00006F070000}"/>
    <cellStyle name="Cálculo 3 2 2 2 2 2" xfId="1911" xr:uid="{00000000-0005-0000-0000-000070070000}"/>
    <cellStyle name="Cálculo 3 2 2 2 3" xfId="1912" xr:uid="{00000000-0005-0000-0000-000071070000}"/>
    <cellStyle name="Cálculo 3 2 2 2 3 2" xfId="1913" xr:uid="{00000000-0005-0000-0000-000072070000}"/>
    <cellStyle name="Cálculo 3 2 2 2 4" xfId="1914" xr:uid="{00000000-0005-0000-0000-000073070000}"/>
    <cellStyle name="Cálculo 3 2 2 2 4 2" xfId="1915" xr:uid="{00000000-0005-0000-0000-000074070000}"/>
    <cellStyle name="Cálculo 3 2 2 2 5" xfId="1916" xr:uid="{00000000-0005-0000-0000-000075070000}"/>
    <cellStyle name="Cálculo 3 2 2 2 5 2" xfId="1917" xr:uid="{00000000-0005-0000-0000-000076070000}"/>
    <cellStyle name="Cálculo 3 2 2 2 6" xfId="1918" xr:uid="{00000000-0005-0000-0000-000077070000}"/>
    <cellStyle name="Cálculo 3 2 2 2 6 2" xfId="1919" xr:uid="{00000000-0005-0000-0000-000078070000}"/>
    <cellStyle name="Cálculo 3 2 2 2 7" xfId="1920" xr:uid="{00000000-0005-0000-0000-000079070000}"/>
    <cellStyle name="Cálculo 3 2 2 2 7 2" xfId="1921" xr:uid="{00000000-0005-0000-0000-00007A070000}"/>
    <cellStyle name="Cálculo 3 2 2 2 8" xfId="1922" xr:uid="{00000000-0005-0000-0000-00007B070000}"/>
    <cellStyle name="Cálculo 3 2 2 2 8 2" xfId="1923" xr:uid="{00000000-0005-0000-0000-00007C070000}"/>
    <cellStyle name="Cálculo 3 2 2 2 9" xfId="1924" xr:uid="{00000000-0005-0000-0000-00007D070000}"/>
    <cellStyle name="Cálculo 3 2 2 2 9 2" xfId="1925" xr:uid="{00000000-0005-0000-0000-00007E070000}"/>
    <cellStyle name="Cálculo 3 2 2 3" xfId="1926" xr:uid="{00000000-0005-0000-0000-00007F070000}"/>
    <cellStyle name="Cálculo 3 2 2 3 10" xfId="1927" xr:uid="{00000000-0005-0000-0000-000080070000}"/>
    <cellStyle name="Cálculo 3 2 2 3 10 2" xfId="1928" xr:uid="{00000000-0005-0000-0000-000081070000}"/>
    <cellStyle name="Cálculo 3 2 2 3 11" xfId="1929" xr:uid="{00000000-0005-0000-0000-000082070000}"/>
    <cellStyle name="Cálculo 3 2 2 3 2" xfId="1930" xr:uid="{00000000-0005-0000-0000-000083070000}"/>
    <cellStyle name="Cálculo 3 2 2 3 2 2" xfId="1931" xr:uid="{00000000-0005-0000-0000-000084070000}"/>
    <cellStyle name="Cálculo 3 2 2 3 3" xfId="1932" xr:uid="{00000000-0005-0000-0000-000085070000}"/>
    <cellStyle name="Cálculo 3 2 2 3 3 2" xfId="1933" xr:uid="{00000000-0005-0000-0000-000086070000}"/>
    <cellStyle name="Cálculo 3 2 2 3 4" xfId="1934" xr:uid="{00000000-0005-0000-0000-000087070000}"/>
    <cellStyle name="Cálculo 3 2 2 3 4 2" xfId="1935" xr:uid="{00000000-0005-0000-0000-000088070000}"/>
    <cellStyle name="Cálculo 3 2 2 3 5" xfId="1936" xr:uid="{00000000-0005-0000-0000-000089070000}"/>
    <cellStyle name="Cálculo 3 2 2 3 5 2" xfId="1937" xr:uid="{00000000-0005-0000-0000-00008A070000}"/>
    <cellStyle name="Cálculo 3 2 2 3 6" xfId="1938" xr:uid="{00000000-0005-0000-0000-00008B070000}"/>
    <cellStyle name="Cálculo 3 2 2 3 6 2" xfId="1939" xr:uid="{00000000-0005-0000-0000-00008C070000}"/>
    <cellStyle name="Cálculo 3 2 2 3 7" xfId="1940" xr:uid="{00000000-0005-0000-0000-00008D070000}"/>
    <cellStyle name="Cálculo 3 2 2 3 7 2" xfId="1941" xr:uid="{00000000-0005-0000-0000-00008E070000}"/>
    <cellStyle name="Cálculo 3 2 2 3 8" xfId="1942" xr:uid="{00000000-0005-0000-0000-00008F070000}"/>
    <cellStyle name="Cálculo 3 2 2 3 8 2" xfId="1943" xr:uid="{00000000-0005-0000-0000-000090070000}"/>
    <cellStyle name="Cálculo 3 2 2 3 9" xfId="1944" xr:uid="{00000000-0005-0000-0000-000091070000}"/>
    <cellStyle name="Cálculo 3 2 2 3 9 2" xfId="1945" xr:uid="{00000000-0005-0000-0000-000092070000}"/>
    <cellStyle name="Cálculo 3 2 2 4" xfId="1946" xr:uid="{00000000-0005-0000-0000-000093070000}"/>
    <cellStyle name="Cálculo 3 2 2 4 2" xfId="1947" xr:uid="{00000000-0005-0000-0000-000094070000}"/>
    <cellStyle name="Cálculo 3 2 2 5" xfId="1948" xr:uid="{00000000-0005-0000-0000-000095070000}"/>
    <cellStyle name="Cálculo 3 2 2 5 2" xfId="1949" xr:uid="{00000000-0005-0000-0000-000096070000}"/>
    <cellStyle name="Cálculo 3 2 2 6" xfId="1950" xr:uid="{00000000-0005-0000-0000-000097070000}"/>
    <cellStyle name="Cálculo 3 2 2 6 2" xfId="1951" xr:uid="{00000000-0005-0000-0000-000098070000}"/>
    <cellStyle name="Cálculo 3 2 2 7" xfId="1952" xr:uid="{00000000-0005-0000-0000-000099070000}"/>
    <cellStyle name="Cálculo 3 2 2 7 2" xfId="1953" xr:uid="{00000000-0005-0000-0000-00009A070000}"/>
    <cellStyle name="Cálculo 3 2 2 8" xfId="1954" xr:uid="{00000000-0005-0000-0000-00009B070000}"/>
    <cellStyle name="Cálculo 3 2 2 8 2" xfId="1955" xr:uid="{00000000-0005-0000-0000-00009C070000}"/>
    <cellStyle name="Cálculo 3 2 2 9" xfId="1956" xr:uid="{00000000-0005-0000-0000-00009D070000}"/>
    <cellStyle name="Cálculo 3 2 2 9 2" xfId="1957" xr:uid="{00000000-0005-0000-0000-00009E070000}"/>
    <cellStyle name="Cálculo 3 2 3" xfId="1958" xr:uid="{00000000-0005-0000-0000-00009F070000}"/>
    <cellStyle name="Cálculo 3 2 3 10" xfId="1959" xr:uid="{00000000-0005-0000-0000-0000A0070000}"/>
    <cellStyle name="Cálculo 3 2 3 10 2" xfId="1960" xr:uid="{00000000-0005-0000-0000-0000A1070000}"/>
    <cellStyle name="Cálculo 3 2 3 11" xfId="1961" xr:uid="{00000000-0005-0000-0000-0000A2070000}"/>
    <cellStyle name="Cálculo 3 2 3 11 2" xfId="1962" xr:uid="{00000000-0005-0000-0000-0000A3070000}"/>
    <cellStyle name="Cálculo 3 2 3 12" xfId="1963" xr:uid="{00000000-0005-0000-0000-0000A4070000}"/>
    <cellStyle name="Cálculo 3 2 3 12 2" xfId="1964" xr:uid="{00000000-0005-0000-0000-0000A5070000}"/>
    <cellStyle name="Cálculo 3 2 3 13" xfId="1965" xr:uid="{00000000-0005-0000-0000-0000A6070000}"/>
    <cellStyle name="Cálculo 3 2 3 2" xfId="1966" xr:uid="{00000000-0005-0000-0000-0000A7070000}"/>
    <cellStyle name="Cálculo 3 2 3 2 10" xfId="1967" xr:uid="{00000000-0005-0000-0000-0000A8070000}"/>
    <cellStyle name="Cálculo 3 2 3 2 10 2" xfId="1968" xr:uid="{00000000-0005-0000-0000-0000A9070000}"/>
    <cellStyle name="Cálculo 3 2 3 2 11" xfId="1969" xr:uid="{00000000-0005-0000-0000-0000AA070000}"/>
    <cellStyle name="Cálculo 3 2 3 2 2" xfId="1970" xr:uid="{00000000-0005-0000-0000-0000AB070000}"/>
    <cellStyle name="Cálculo 3 2 3 2 2 2" xfId="1971" xr:uid="{00000000-0005-0000-0000-0000AC070000}"/>
    <cellStyle name="Cálculo 3 2 3 2 3" xfId="1972" xr:uid="{00000000-0005-0000-0000-0000AD070000}"/>
    <cellStyle name="Cálculo 3 2 3 2 3 2" xfId="1973" xr:uid="{00000000-0005-0000-0000-0000AE070000}"/>
    <cellStyle name="Cálculo 3 2 3 2 4" xfId="1974" xr:uid="{00000000-0005-0000-0000-0000AF070000}"/>
    <cellStyle name="Cálculo 3 2 3 2 4 2" xfId="1975" xr:uid="{00000000-0005-0000-0000-0000B0070000}"/>
    <cellStyle name="Cálculo 3 2 3 2 5" xfId="1976" xr:uid="{00000000-0005-0000-0000-0000B1070000}"/>
    <cellStyle name="Cálculo 3 2 3 2 5 2" xfId="1977" xr:uid="{00000000-0005-0000-0000-0000B2070000}"/>
    <cellStyle name="Cálculo 3 2 3 2 6" xfId="1978" xr:uid="{00000000-0005-0000-0000-0000B3070000}"/>
    <cellStyle name="Cálculo 3 2 3 2 6 2" xfId="1979" xr:uid="{00000000-0005-0000-0000-0000B4070000}"/>
    <cellStyle name="Cálculo 3 2 3 2 7" xfId="1980" xr:uid="{00000000-0005-0000-0000-0000B5070000}"/>
    <cellStyle name="Cálculo 3 2 3 2 7 2" xfId="1981" xr:uid="{00000000-0005-0000-0000-0000B6070000}"/>
    <cellStyle name="Cálculo 3 2 3 2 8" xfId="1982" xr:uid="{00000000-0005-0000-0000-0000B7070000}"/>
    <cellStyle name="Cálculo 3 2 3 2 8 2" xfId="1983" xr:uid="{00000000-0005-0000-0000-0000B8070000}"/>
    <cellStyle name="Cálculo 3 2 3 2 9" xfId="1984" xr:uid="{00000000-0005-0000-0000-0000B9070000}"/>
    <cellStyle name="Cálculo 3 2 3 2 9 2" xfId="1985" xr:uid="{00000000-0005-0000-0000-0000BA070000}"/>
    <cellStyle name="Cálculo 3 2 3 3" xfId="1986" xr:uid="{00000000-0005-0000-0000-0000BB070000}"/>
    <cellStyle name="Cálculo 3 2 3 3 10" xfId="1987" xr:uid="{00000000-0005-0000-0000-0000BC070000}"/>
    <cellStyle name="Cálculo 3 2 3 3 10 2" xfId="1988" xr:uid="{00000000-0005-0000-0000-0000BD070000}"/>
    <cellStyle name="Cálculo 3 2 3 3 11" xfId="1989" xr:uid="{00000000-0005-0000-0000-0000BE070000}"/>
    <cellStyle name="Cálculo 3 2 3 3 2" xfId="1990" xr:uid="{00000000-0005-0000-0000-0000BF070000}"/>
    <cellStyle name="Cálculo 3 2 3 3 2 2" xfId="1991" xr:uid="{00000000-0005-0000-0000-0000C0070000}"/>
    <cellStyle name="Cálculo 3 2 3 3 3" xfId="1992" xr:uid="{00000000-0005-0000-0000-0000C1070000}"/>
    <cellStyle name="Cálculo 3 2 3 3 3 2" xfId="1993" xr:uid="{00000000-0005-0000-0000-0000C2070000}"/>
    <cellStyle name="Cálculo 3 2 3 3 4" xfId="1994" xr:uid="{00000000-0005-0000-0000-0000C3070000}"/>
    <cellStyle name="Cálculo 3 2 3 3 4 2" xfId="1995" xr:uid="{00000000-0005-0000-0000-0000C4070000}"/>
    <cellStyle name="Cálculo 3 2 3 3 5" xfId="1996" xr:uid="{00000000-0005-0000-0000-0000C5070000}"/>
    <cellStyle name="Cálculo 3 2 3 3 5 2" xfId="1997" xr:uid="{00000000-0005-0000-0000-0000C6070000}"/>
    <cellStyle name="Cálculo 3 2 3 3 6" xfId="1998" xr:uid="{00000000-0005-0000-0000-0000C7070000}"/>
    <cellStyle name="Cálculo 3 2 3 3 6 2" xfId="1999" xr:uid="{00000000-0005-0000-0000-0000C8070000}"/>
    <cellStyle name="Cálculo 3 2 3 3 7" xfId="2000" xr:uid="{00000000-0005-0000-0000-0000C9070000}"/>
    <cellStyle name="Cálculo 3 2 3 3 7 2" xfId="2001" xr:uid="{00000000-0005-0000-0000-0000CA070000}"/>
    <cellStyle name="Cálculo 3 2 3 3 8" xfId="2002" xr:uid="{00000000-0005-0000-0000-0000CB070000}"/>
    <cellStyle name="Cálculo 3 2 3 3 8 2" xfId="2003" xr:uid="{00000000-0005-0000-0000-0000CC070000}"/>
    <cellStyle name="Cálculo 3 2 3 3 9" xfId="2004" xr:uid="{00000000-0005-0000-0000-0000CD070000}"/>
    <cellStyle name="Cálculo 3 2 3 3 9 2" xfId="2005" xr:uid="{00000000-0005-0000-0000-0000CE070000}"/>
    <cellStyle name="Cálculo 3 2 3 4" xfId="2006" xr:uid="{00000000-0005-0000-0000-0000CF070000}"/>
    <cellStyle name="Cálculo 3 2 3 4 2" xfId="2007" xr:uid="{00000000-0005-0000-0000-0000D0070000}"/>
    <cellStyle name="Cálculo 3 2 3 5" xfId="2008" xr:uid="{00000000-0005-0000-0000-0000D1070000}"/>
    <cellStyle name="Cálculo 3 2 3 5 2" xfId="2009" xr:uid="{00000000-0005-0000-0000-0000D2070000}"/>
    <cellStyle name="Cálculo 3 2 3 6" xfId="2010" xr:uid="{00000000-0005-0000-0000-0000D3070000}"/>
    <cellStyle name="Cálculo 3 2 3 6 2" xfId="2011" xr:uid="{00000000-0005-0000-0000-0000D4070000}"/>
    <cellStyle name="Cálculo 3 2 3 7" xfId="2012" xr:uid="{00000000-0005-0000-0000-0000D5070000}"/>
    <cellStyle name="Cálculo 3 2 3 7 2" xfId="2013" xr:uid="{00000000-0005-0000-0000-0000D6070000}"/>
    <cellStyle name="Cálculo 3 2 3 8" xfId="2014" xr:uid="{00000000-0005-0000-0000-0000D7070000}"/>
    <cellStyle name="Cálculo 3 2 3 8 2" xfId="2015" xr:uid="{00000000-0005-0000-0000-0000D8070000}"/>
    <cellStyle name="Cálculo 3 2 3 9" xfId="2016" xr:uid="{00000000-0005-0000-0000-0000D9070000}"/>
    <cellStyle name="Cálculo 3 2 3 9 2" xfId="2017" xr:uid="{00000000-0005-0000-0000-0000DA070000}"/>
    <cellStyle name="Cálculo 3 2 4" xfId="2018" xr:uid="{00000000-0005-0000-0000-0000DB070000}"/>
    <cellStyle name="Cálculo 3 2 4 10" xfId="2019" xr:uid="{00000000-0005-0000-0000-0000DC070000}"/>
    <cellStyle name="Cálculo 3 2 4 10 2" xfId="2020" xr:uid="{00000000-0005-0000-0000-0000DD070000}"/>
    <cellStyle name="Cálculo 3 2 4 11" xfId="2021" xr:uid="{00000000-0005-0000-0000-0000DE070000}"/>
    <cellStyle name="Cálculo 3 2 4 2" xfId="2022" xr:uid="{00000000-0005-0000-0000-0000DF070000}"/>
    <cellStyle name="Cálculo 3 2 4 2 2" xfId="2023" xr:uid="{00000000-0005-0000-0000-0000E0070000}"/>
    <cellStyle name="Cálculo 3 2 4 3" xfId="2024" xr:uid="{00000000-0005-0000-0000-0000E1070000}"/>
    <cellStyle name="Cálculo 3 2 4 3 2" xfId="2025" xr:uid="{00000000-0005-0000-0000-0000E2070000}"/>
    <cellStyle name="Cálculo 3 2 4 4" xfId="2026" xr:uid="{00000000-0005-0000-0000-0000E3070000}"/>
    <cellStyle name="Cálculo 3 2 4 4 2" xfId="2027" xr:uid="{00000000-0005-0000-0000-0000E4070000}"/>
    <cellStyle name="Cálculo 3 2 4 5" xfId="2028" xr:uid="{00000000-0005-0000-0000-0000E5070000}"/>
    <cellStyle name="Cálculo 3 2 4 5 2" xfId="2029" xr:uid="{00000000-0005-0000-0000-0000E6070000}"/>
    <cellStyle name="Cálculo 3 2 4 6" xfId="2030" xr:uid="{00000000-0005-0000-0000-0000E7070000}"/>
    <cellStyle name="Cálculo 3 2 4 6 2" xfId="2031" xr:uid="{00000000-0005-0000-0000-0000E8070000}"/>
    <cellStyle name="Cálculo 3 2 4 7" xfId="2032" xr:uid="{00000000-0005-0000-0000-0000E9070000}"/>
    <cellStyle name="Cálculo 3 2 4 7 2" xfId="2033" xr:uid="{00000000-0005-0000-0000-0000EA070000}"/>
    <cellStyle name="Cálculo 3 2 4 8" xfId="2034" xr:uid="{00000000-0005-0000-0000-0000EB070000}"/>
    <cellStyle name="Cálculo 3 2 4 8 2" xfId="2035" xr:uid="{00000000-0005-0000-0000-0000EC070000}"/>
    <cellStyle name="Cálculo 3 2 4 9" xfId="2036" xr:uid="{00000000-0005-0000-0000-0000ED070000}"/>
    <cellStyle name="Cálculo 3 2 4 9 2" xfId="2037" xr:uid="{00000000-0005-0000-0000-0000EE070000}"/>
    <cellStyle name="Cálculo 3 2 5" xfId="2038" xr:uid="{00000000-0005-0000-0000-0000EF070000}"/>
    <cellStyle name="Cálculo 3 2 5 10" xfId="2039" xr:uid="{00000000-0005-0000-0000-0000F0070000}"/>
    <cellStyle name="Cálculo 3 2 5 10 2" xfId="2040" xr:uid="{00000000-0005-0000-0000-0000F1070000}"/>
    <cellStyle name="Cálculo 3 2 5 11" xfId="2041" xr:uid="{00000000-0005-0000-0000-0000F2070000}"/>
    <cellStyle name="Cálculo 3 2 5 2" xfId="2042" xr:uid="{00000000-0005-0000-0000-0000F3070000}"/>
    <cellStyle name="Cálculo 3 2 5 2 2" xfId="2043" xr:uid="{00000000-0005-0000-0000-0000F4070000}"/>
    <cellStyle name="Cálculo 3 2 5 3" xfId="2044" xr:uid="{00000000-0005-0000-0000-0000F5070000}"/>
    <cellStyle name="Cálculo 3 2 5 3 2" xfId="2045" xr:uid="{00000000-0005-0000-0000-0000F6070000}"/>
    <cellStyle name="Cálculo 3 2 5 4" xfId="2046" xr:uid="{00000000-0005-0000-0000-0000F7070000}"/>
    <cellStyle name="Cálculo 3 2 5 4 2" xfId="2047" xr:uid="{00000000-0005-0000-0000-0000F8070000}"/>
    <cellStyle name="Cálculo 3 2 5 5" xfId="2048" xr:uid="{00000000-0005-0000-0000-0000F9070000}"/>
    <cellStyle name="Cálculo 3 2 5 5 2" xfId="2049" xr:uid="{00000000-0005-0000-0000-0000FA070000}"/>
    <cellStyle name="Cálculo 3 2 5 6" xfId="2050" xr:uid="{00000000-0005-0000-0000-0000FB070000}"/>
    <cellStyle name="Cálculo 3 2 5 6 2" xfId="2051" xr:uid="{00000000-0005-0000-0000-0000FC070000}"/>
    <cellStyle name="Cálculo 3 2 5 7" xfId="2052" xr:uid="{00000000-0005-0000-0000-0000FD070000}"/>
    <cellStyle name="Cálculo 3 2 5 7 2" xfId="2053" xr:uid="{00000000-0005-0000-0000-0000FE070000}"/>
    <cellStyle name="Cálculo 3 2 5 8" xfId="2054" xr:uid="{00000000-0005-0000-0000-0000FF070000}"/>
    <cellStyle name="Cálculo 3 2 5 8 2" xfId="2055" xr:uid="{00000000-0005-0000-0000-000000080000}"/>
    <cellStyle name="Cálculo 3 2 5 9" xfId="2056" xr:uid="{00000000-0005-0000-0000-000001080000}"/>
    <cellStyle name="Cálculo 3 2 5 9 2" xfId="2057" xr:uid="{00000000-0005-0000-0000-000002080000}"/>
    <cellStyle name="Cálculo 3 2 6" xfId="2058" xr:uid="{00000000-0005-0000-0000-000003080000}"/>
    <cellStyle name="Cálculo 3 2 6 2" xfId="2059" xr:uid="{00000000-0005-0000-0000-000004080000}"/>
    <cellStyle name="Cálculo 3 2 7" xfId="2060" xr:uid="{00000000-0005-0000-0000-000005080000}"/>
    <cellStyle name="Cálculo 3 2 7 2" xfId="2061" xr:uid="{00000000-0005-0000-0000-000006080000}"/>
    <cellStyle name="Cálculo 3 2 8" xfId="2062" xr:uid="{00000000-0005-0000-0000-000007080000}"/>
    <cellStyle name="Cálculo 3 2 8 2" xfId="2063" xr:uid="{00000000-0005-0000-0000-000008080000}"/>
    <cellStyle name="Cálculo 3 2 9" xfId="2064" xr:uid="{00000000-0005-0000-0000-000009080000}"/>
    <cellStyle name="Cálculo 3 2 9 2" xfId="2065" xr:uid="{00000000-0005-0000-0000-00000A080000}"/>
    <cellStyle name="Cálculo 3 3" xfId="2066" xr:uid="{00000000-0005-0000-0000-00000B080000}"/>
    <cellStyle name="Cálculo 3 3 10" xfId="2067" xr:uid="{00000000-0005-0000-0000-00000C080000}"/>
    <cellStyle name="Cálculo 3 3 10 2" xfId="2068" xr:uid="{00000000-0005-0000-0000-00000D080000}"/>
    <cellStyle name="Cálculo 3 3 11" xfId="2069" xr:uid="{00000000-0005-0000-0000-00000E080000}"/>
    <cellStyle name="Cálculo 3 3 11 2" xfId="2070" xr:uid="{00000000-0005-0000-0000-00000F080000}"/>
    <cellStyle name="Cálculo 3 3 12" xfId="2071" xr:uid="{00000000-0005-0000-0000-000010080000}"/>
    <cellStyle name="Cálculo 3 3 12 2" xfId="2072" xr:uid="{00000000-0005-0000-0000-000011080000}"/>
    <cellStyle name="Cálculo 3 3 13" xfId="2073" xr:uid="{00000000-0005-0000-0000-000012080000}"/>
    <cellStyle name="Cálculo 3 3 13 2" xfId="2074" xr:uid="{00000000-0005-0000-0000-000013080000}"/>
    <cellStyle name="Cálculo 3 3 14" xfId="2075" xr:uid="{00000000-0005-0000-0000-000014080000}"/>
    <cellStyle name="Cálculo 3 3 14 2" xfId="2076" xr:uid="{00000000-0005-0000-0000-000015080000}"/>
    <cellStyle name="Cálculo 3 3 15" xfId="2077" xr:uid="{00000000-0005-0000-0000-000016080000}"/>
    <cellStyle name="Cálculo 3 3 2" xfId="2078" xr:uid="{00000000-0005-0000-0000-000017080000}"/>
    <cellStyle name="Cálculo 3 3 2 10" xfId="2079" xr:uid="{00000000-0005-0000-0000-000018080000}"/>
    <cellStyle name="Cálculo 3 3 2 10 2" xfId="2080" xr:uid="{00000000-0005-0000-0000-000019080000}"/>
    <cellStyle name="Cálculo 3 3 2 11" xfId="2081" xr:uid="{00000000-0005-0000-0000-00001A080000}"/>
    <cellStyle name="Cálculo 3 3 2 11 2" xfId="2082" xr:uid="{00000000-0005-0000-0000-00001B080000}"/>
    <cellStyle name="Cálculo 3 3 2 12" xfId="2083" xr:uid="{00000000-0005-0000-0000-00001C080000}"/>
    <cellStyle name="Cálculo 3 3 2 12 2" xfId="2084" xr:uid="{00000000-0005-0000-0000-00001D080000}"/>
    <cellStyle name="Cálculo 3 3 2 13" xfId="2085" xr:uid="{00000000-0005-0000-0000-00001E080000}"/>
    <cellStyle name="Cálculo 3 3 2 2" xfId="2086" xr:uid="{00000000-0005-0000-0000-00001F080000}"/>
    <cellStyle name="Cálculo 3 3 2 2 10" xfId="2087" xr:uid="{00000000-0005-0000-0000-000020080000}"/>
    <cellStyle name="Cálculo 3 3 2 2 10 2" xfId="2088" xr:uid="{00000000-0005-0000-0000-000021080000}"/>
    <cellStyle name="Cálculo 3 3 2 2 11" xfId="2089" xr:uid="{00000000-0005-0000-0000-000022080000}"/>
    <cellStyle name="Cálculo 3 3 2 2 2" xfId="2090" xr:uid="{00000000-0005-0000-0000-000023080000}"/>
    <cellStyle name="Cálculo 3 3 2 2 2 2" xfId="2091" xr:uid="{00000000-0005-0000-0000-000024080000}"/>
    <cellStyle name="Cálculo 3 3 2 2 3" xfId="2092" xr:uid="{00000000-0005-0000-0000-000025080000}"/>
    <cellStyle name="Cálculo 3 3 2 2 3 2" xfId="2093" xr:uid="{00000000-0005-0000-0000-000026080000}"/>
    <cellStyle name="Cálculo 3 3 2 2 4" xfId="2094" xr:uid="{00000000-0005-0000-0000-000027080000}"/>
    <cellStyle name="Cálculo 3 3 2 2 4 2" xfId="2095" xr:uid="{00000000-0005-0000-0000-000028080000}"/>
    <cellStyle name="Cálculo 3 3 2 2 5" xfId="2096" xr:uid="{00000000-0005-0000-0000-000029080000}"/>
    <cellStyle name="Cálculo 3 3 2 2 5 2" xfId="2097" xr:uid="{00000000-0005-0000-0000-00002A080000}"/>
    <cellStyle name="Cálculo 3 3 2 2 6" xfId="2098" xr:uid="{00000000-0005-0000-0000-00002B080000}"/>
    <cellStyle name="Cálculo 3 3 2 2 6 2" xfId="2099" xr:uid="{00000000-0005-0000-0000-00002C080000}"/>
    <cellStyle name="Cálculo 3 3 2 2 7" xfId="2100" xr:uid="{00000000-0005-0000-0000-00002D080000}"/>
    <cellStyle name="Cálculo 3 3 2 2 7 2" xfId="2101" xr:uid="{00000000-0005-0000-0000-00002E080000}"/>
    <cellStyle name="Cálculo 3 3 2 2 8" xfId="2102" xr:uid="{00000000-0005-0000-0000-00002F080000}"/>
    <cellStyle name="Cálculo 3 3 2 2 8 2" xfId="2103" xr:uid="{00000000-0005-0000-0000-000030080000}"/>
    <cellStyle name="Cálculo 3 3 2 2 9" xfId="2104" xr:uid="{00000000-0005-0000-0000-000031080000}"/>
    <cellStyle name="Cálculo 3 3 2 2 9 2" xfId="2105" xr:uid="{00000000-0005-0000-0000-000032080000}"/>
    <cellStyle name="Cálculo 3 3 2 3" xfId="2106" xr:uid="{00000000-0005-0000-0000-000033080000}"/>
    <cellStyle name="Cálculo 3 3 2 3 10" xfId="2107" xr:uid="{00000000-0005-0000-0000-000034080000}"/>
    <cellStyle name="Cálculo 3 3 2 3 10 2" xfId="2108" xr:uid="{00000000-0005-0000-0000-000035080000}"/>
    <cellStyle name="Cálculo 3 3 2 3 11" xfId="2109" xr:uid="{00000000-0005-0000-0000-000036080000}"/>
    <cellStyle name="Cálculo 3 3 2 3 2" xfId="2110" xr:uid="{00000000-0005-0000-0000-000037080000}"/>
    <cellStyle name="Cálculo 3 3 2 3 2 2" xfId="2111" xr:uid="{00000000-0005-0000-0000-000038080000}"/>
    <cellStyle name="Cálculo 3 3 2 3 3" xfId="2112" xr:uid="{00000000-0005-0000-0000-000039080000}"/>
    <cellStyle name="Cálculo 3 3 2 3 3 2" xfId="2113" xr:uid="{00000000-0005-0000-0000-00003A080000}"/>
    <cellStyle name="Cálculo 3 3 2 3 4" xfId="2114" xr:uid="{00000000-0005-0000-0000-00003B080000}"/>
    <cellStyle name="Cálculo 3 3 2 3 4 2" xfId="2115" xr:uid="{00000000-0005-0000-0000-00003C080000}"/>
    <cellStyle name="Cálculo 3 3 2 3 5" xfId="2116" xr:uid="{00000000-0005-0000-0000-00003D080000}"/>
    <cellStyle name="Cálculo 3 3 2 3 5 2" xfId="2117" xr:uid="{00000000-0005-0000-0000-00003E080000}"/>
    <cellStyle name="Cálculo 3 3 2 3 6" xfId="2118" xr:uid="{00000000-0005-0000-0000-00003F080000}"/>
    <cellStyle name="Cálculo 3 3 2 3 6 2" xfId="2119" xr:uid="{00000000-0005-0000-0000-000040080000}"/>
    <cellStyle name="Cálculo 3 3 2 3 7" xfId="2120" xr:uid="{00000000-0005-0000-0000-000041080000}"/>
    <cellStyle name="Cálculo 3 3 2 3 7 2" xfId="2121" xr:uid="{00000000-0005-0000-0000-000042080000}"/>
    <cellStyle name="Cálculo 3 3 2 3 8" xfId="2122" xr:uid="{00000000-0005-0000-0000-000043080000}"/>
    <cellStyle name="Cálculo 3 3 2 3 8 2" xfId="2123" xr:uid="{00000000-0005-0000-0000-000044080000}"/>
    <cellStyle name="Cálculo 3 3 2 3 9" xfId="2124" xr:uid="{00000000-0005-0000-0000-000045080000}"/>
    <cellStyle name="Cálculo 3 3 2 3 9 2" xfId="2125" xr:uid="{00000000-0005-0000-0000-000046080000}"/>
    <cellStyle name="Cálculo 3 3 2 4" xfId="2126" xr:uid="{00000000-0005-0000-0000-000047080000}"/>
    <cellStyle name="Cálculo 3 3 2 4 2" xfId="2127" xr:uid="{00000000-0005-0000-0000-000048080000}"/>
    <cellStyle name="Cálculo 3 3 2 5" xfId="2128" xr:uid="{00000000-0005-0000-0000-000049080000}"/>
    <cellStyle name="Cálculo 3 3 2 5 2" xfId="2129" xr:uid="{00000000-0005-0000-0000-00004A080000}"/>
    <cellStyle name="Cálculo 3 3 2 6" xfId="2130" xr:uid="{00000000-0005-0000-0000-00004B080000}"/>
    <cellStyle name="Cálculo 3 3 2 6 2" xfId="2131" xr:uid="{00000000-0005-0000-0000-00004C080000}"/>
    <cellStyle name="Cálculo 3 3 2 7" xfId="2132" xr:uid="{00000000-0005-0000-0000-00004D080000}"/>
    <cellStyle name="Cálculo 3 3 2 7 2" xfId="2133" xr:uid="{00000000-0005-0000-0000-00004E080000}"/>
    <cellStyle name="Cálculo 3 3 2 8" xfId="2134" xr:uid="{00000000-0005-0000-0000-00004F080000}"/>
    <cellStyle name="Cálculo 3 3 2 8 2" xfId="2135" xr:uid="{00000000-0005-0000-0000-000050080000}"/>
    <cellStyle name="Cálculo 3 3 2 9" xfId="2136" xr:uid="{00000000-0005-0000-0000-000051080000}"/>
    <cellStyle name="Cálculo 3 3 2 9 2" xfId="2137" xr:uid="{00000000-0005-0000-0000-000052080000}"/>
    <cellStyle name="Cálculo 3 3 3" xfId="2138" xr:uid="{00000000-0005-0000-0000-000053080000}"/>
    <cellStyle name="Cálculo 3 3 3 10" xfId="2139" xr:uid="{00000000-0005-0000-0000-000054080000}"/>
    <cellStyle name="Cálculo 3 3 3 10 2" xfId="2140" xr:uid="{00000000-0005-0000-0000-000055080000}"/>
    <cellStyle name="Cálculo 3 3 3 11" xfId="2141" xr:uid="{00000000-0005-0000-0000-000056080000}"/>
    <cellStyle name="Cálculo 3 3 3 11 2" xfId="2142" xr:uid="{00000000-0005-0000-0000-000057080000}"/>
    <cellStyle name="Cálculo 3 3 3 12" xfId="2143" xr:uid="{00000000-0005-0000-0000-000058080000}"/>
    <cellStyle name="Cálculo 3 3 3 12 2" xfId="2144" xr:uid="{00000000-0005-0000-0000-000059080000}"/>
    <cellStyle name="Cálculo 3 3 3 13" xfId="2145" xr:uid="{00000000-0005-0000-0000-00005A080000}"/>
    <cellStyle name="Cálculo 3 3 3 2" xfId="2146" xr:uid="{00000000-0005-0000-0000-00005B080000}"/>
    <cellStyle name="Cálculo 3 3 3 2 10" xfId="2147" xr:uid="{00000000-0005-0000-0000-00005C080000}"/>
    <cellStyle name="Cálculo 3 3 3 2 10 2" xfId="2148" xr:uid="{00000000-0005-0000-0000-00005D080000}"/>
    <cellStyle name="Cálculo 3 3 3 2 11" xfId="2149" xr:uid="{00000000-0005-0000-0000-00005E080000}"/>
    <cellStyle name="Cálculo 3 3 3 2 2" xfId="2150" xr:uid="{00000000-0005-0000-0000-00005F080000}"/>
    <cellStyle name="Cálculo 3 3 3 2 2 2" xfId="2151" xr:uid="{00000000-0005-0000-0000-000060080000}"/>
    <cellStyle name="Cálculo 3 3 3 2 3" xfId="2152" xr:uid="{00000000-0005-0000-0000-000061080000}"/>
    <cellStyle name="Cálculo 3 3 3 2 3 2" xfId="2153" xr:uid="{00000000-0005-0000-0000-000062080000}"/>
    <cellStyle name="Cálculo 3 3 3 2 4" xfId="2154" xr:uid="{00000000-0005-0000-0000-000063080000}"/>
    <cellStyle name="Cálculo 3 3 3 2 4 2" xfId="2155" xr:uid="{00000000-0005-0000-0000-000064080000}"/>
    <cellStyle name="Cálculo 3 3 3 2 5" xfId="2156" xr:uid="{00000000-0005-0000-0000-000065080000}"/>
    <cellStyle name="Cálculo 3 3 3 2 5 2" xfId="2157" xr:uid="{00000000-0005-0000-0000-000066080000}"/>
    <cellStyle name="Cálculo 3 3 3 2 6" xfId="2158" xr:uid="{00000000-0005-0000-0000-000067080000}"/>
    <cellStyle name="Cálculo 3 3 3 2 6 2" xfId="2159" xr:uid="{00000000-0005-0000-0000-000068080000}"/>
    <cellStyle name="Cálculo 3 3 3 2 7" xfId="2160" xr:uid="{00000000-0005-0000-0000-000069080000}"/>
    <cellStyle name="Cálculo 3 3 3 2 7 2" xfId="2161" xr:uid="{00000000-0005-0000-0000-00006A080000}"/>
    <cellStyle name="Cálculo 3 3 3 2 8" xfId="2162" xr:uid="{00000000-0005-0000-0000-00006B080000}"/>
    <cellStyle name="Cálculo 3 3 3 2 8 2" xfId="2163" xr:uid="{00000000-0005-0000-0000-00006C080000}"/>
    <cellStyle name="Cálculo 3 3 3 2 9" xfId="2164" xr:uid="{00000000-0005-0000-0000-00006D080000}"/>
    <cellStyle name="Cálculo 3 3 3 2 9 2" xfId="2165" xr:uid="{00000000-0005-0000-0000-00006E080000}"/>
    <cellStyle name="Cálculo 3 3 3 3" xfId="2166" xr:uid="{00000000-0005-0000-0000-00006F080000}"/>
    <cellStyle name="Cálculo 3 3 3 3 10" xfId="2167" xr:uid="{00000000-0005-0000-0000-000070080000}"/>
    <cellStyle name="Cálculo 3 3 3 3 10 2" xfId="2168" xr:uid="{00000000-0005-0000-0000-000071080000}"/>
    <cellStyle name="Cálculo 3 3 3 3 11" xfId="2169" xr:uid="{00000000-0005-0000-0000-000072080000}"/>
    <cellStyle name="Cálculo 3 3 3 3 2" xfId="2170" xr:uid="{00000000-0005-0000-0000-000073080000}"/>
    <cellStyle name="Cálculo 3 3 3 3 2 2" xfId="2171" xr:uid="{00000000-0005-0000-0000-000074080000}"/>
    <cellStyle name="Cálculo 3 3 3 3 3" xfId="2172" xr:uid="{00000000-0005-0000-0000-000075080000}"/>
    <cellStyle name="Cálculo 3 3 3 3 3 2" xfId="2173" xr:uid="{00000000-0005-0000-0000-000076080000}"/>
    <cellStyle name="Cálculo 3 3 3 3 4" xfId="2174" xr:uid="{00000000-0005-0000-0000-000077080000}"/>
    <cellStyle name="Cálculo 3 3 3 3 4 2" xfId="2175" xr:uid="{00000000-0005-0000-0000-000078080000}"/>
    <cellStyle name="Cálculo 3 3 3 3 5" xfId="2176" xr:uid="{00000000-0005-0000-0000-000079080000}"/>
    <cellStyle name="Cálculo 3 3 3 3 5 2" xfId="2177" xr:uid="{00000000-0005-0000-0000-00007A080000}"/>
    <cellStyle name="Cálculo 3 3 3 3 6" xfId="2178" xr:uid="{00000000-0005-0000-0000-00007B080000}"/>
    <cellStyle name="Cálculo 3 3 3 3 6 2" xfId="2179" xr:uid="{00000000-0005-0000-0000-00007C080000}"/>
    <cellStyle name="Cálculo 3 3 3 3 7" xfId="2180" xr:uid="{00000000-0005-0000-0000-00007D080000}"/>
    <cellStyle name="Cálculo 3 3 3 3 7 2" xfId="2181" xr:uid="{00000000-0005-0000-0000-00007E080000}"/>
    <cellStyle name="Cálculo 3 3 3 3 8" xfId="2182" xr:uid="{00000000-0005-0000-0000-00007F080000}"/>
    <cellStyle name="Cálculo 3 3 3 3 8 2" xfId="2183" xr:uid="{00000000-0005-0000-0000-000080080000}"/>
    <cellStyle name="Cálculo 3 3 3 3 9" xfId="2184" xr:uid="{00000000-0005-0000-0000-000081080000}"/>
    <cellStyle name="Cálculo 3 3 3 3 9 2" xfId="2185" xr:uid="{00000000-0005-0000-0000-000082080000}"/>
    <cellStyle name="Cálculo 3 3 3 4" xfId="2186" xr:uid="{00000000-0005-0000-0000-000083080000}"/>
    <cellStyle name="Cálculo 3 3 3 4 2" xfId="2187" xr:uid="{00000000-0005-0000-0000-000084080000}"/>
    <cellStyle name="Cálculo 3 3 3 5" xfId="2188" xr:uid="{00000000-0005-0000-0000-000085080000}"/>
    <cellStyle name="Cálculo 3 3 3 5 2" xfId="2189" xr:uid="{00000000-0005-0000-0000-000086080000}"/>
    <cellStyle name="Cálculo 3 3 3 6" xfId="2190" xr:uid="{00000000-0005-0000-0000-000087080000}"/>
    <cellStyle name="Cálculo 3 3 3 6 2" xfId="2191" xr:uid="{00000000-0005-0000-0000-000088080000}"/>
    <cellStyle name="Cálculo 3 3 3 7" xfId="2192" xr:uid="{00000000-0005-0000-0000-000089080000}"/>
    <cellStyle name="Cálculo 3 3 3 7 2" xfId="2193" xr:uid="{00000000-0005-0000-0000-00008A080000}"/>
    <cellStyle name="Cálculo 3 3 3 8" xfId="2194" xr:uid="{00000000-0005-0000-0000-00008B080000}"/>
    <cellStyle name="Cálculo 3 3 3 8 2" xfId="2195" xr:uid="{00000000-0005-0000-0000-00008C080000}"/>
    <cellStyle name="Cálculo 3 3 3 9" xfId="2196" xr:uid="{00000000-0005-0000-0000-00008D080000}"/>
    <cellStyle name="Cálculo 3 3 3 9 2" xfId="2197" xr:uid="{00000000-0005-0000-0000-00008E080000}"/>
    <cellStyle name="Cálculo 3 3 4" xfId="2198" xr:uid="{00000000-0005-0000-0000-00008F080000}"/>
    <cellStyle name="Cálculo 3 3 4 10" xfId="2199" xr:uid="{00000000-0005-0000-0000-000090080000}"/>
    <cellStyle name="Cálculo 3 3 4 10 2" xfId="2200" xr:uid="{00000000-0005-0000-0000-000091080000}"/>
    <cellStyle name="Cálculo 3 3 4 11" xfId="2201" xr:uid="{00000000-0005-0000-0000-000092080000}"/>
    <cellStyle name="Cálculo 3 3 4 2" xfId="2202" xr:uid="{00000000-0005-0000-0000-000093080000}"/>
    <cellStyle name="Cálculo 3 3 4 2 2" xfId="2203" xr:uid="{00000000-0005-0000-0000-000094080000}"/>
    <cellStyle name="Cálculo 3 3 4 3" xfId="2204" xr:uid="{00000000-0005-0000-0000-000095080000}"/>
    <cellStyle name="Cálculo 3 3 4 3 2" xfId="2205" xr:uid="{00000000-0005-0000-0000-000096080000}"/>
    <cellStyle name="Cálculo 3 3 4 4" xfId="2206" xr:uid="{00000000-0005-0000-0000-000097080000}"/>
    <cellStyle name="Cálculo 3 3 4 4 2" xfId="2207" xr:uid="{00000000-0005-0000-0000-000098080000}"/>
    <cellStyle name="Cálculo 3 3 4 5" xfId="2208" xr:uid="{00000000-0005-0000-0000-000099080000}"/>
    <cellStyle name="Cálculo 3 3 4 5 2" xfId="2209" xr:uid="{00000000-0005-0000-0000-00009A080000}"/>
    <cellStyle name="Cálculo 3 3 4 6" xfId="2210" xr:uid="{00000000-0005-0000-0000-00009B080000}"/>
    <cellStyle name="Cálculo 3 3 4 6 2" xfId="2211" xr:uid="{00000000-0005-0000-0000-00009C080000}"/>
    <cellStyle name="Cálculo 3 3 4 7" xfId="2212" xr:uid="{00000000-0005-0000-0000-00009D080000}"/>
    <cellStyle name="Cálculo 3 3 4 7 2" xfId="2213" xr:uid="{00000000-0005-0000-0000-00009E080000}"/>
    <cellStyle name="Cálculo 3 3 4 8" xfId="2214" xr:uid="{00000000-0005-0000-0000-00009F080000}"/>
    <cellStyle name="Cálculo 3 3 4 8 2" xfId="2215" xr:uid="{00000000-0005-0000-0000-0000A0080000}"/>
    <cellStyle name="Cálculo 3 3 4 9" xfId="2216" xr:uid="{00000000-0005-0000-0000-0000A1080000}"/>
    <cellStyle name="Cálculo 3 3 4 9 2" xfId="2217" xr:uid="{00000000-0005-0000-0000-0000A2080000}"/>
    <cellStyle name="Cálculo 3 3 5" xfId="2218" xr:uid="{00000000-0005-0000-0000-0000A3080000}"/>
    <cellStyle name="Cálculo 3 3 5 10" xfId="2219" xr:uid="{00000000-0005-0000-0000-0000A4080000}"/>
    <cellStyle name="Cálculo 3 3 5 10 2" xfId="2220" xr:uid="{00000000-0005-0000-0000-0000A5080000}"/>
    <cellStyle name="Cálculo 3 3 5 11" xfId="2221" xr:uid="{00000000-0005-0000-0000-0000A6080000}"/>
    <cellStyle name="Cálculo 3 3 5 2" xfId="2222" xr:uid="{00000000-0005-0000-0000-0000A7080000}"/>
    <cellStyle name="Cálculo 3 3 5 2 2" xfId="2223" xr:uid="{00000000-0005-0000-0000-0000A8080000}"/>
    <cellStyle name="Cálculo 3 3 5 3" xfId="2224" xr:uid="{00000000-0005-0000-0000-0000A9080000}"/>
    <cellStyle name="Cálculo 3 3 5 3 2" xfId="2225" xr:uid="{00000000-0005-0000-0000-0000AA080000}"/>
    <cellStyle name="Cálculo 3 3 5 4" xfId="2226" xr:uid="{00000000-0005-0000-0000-0000AB080000}"/>
    <cellStyle name="Cálculo 3 3 5 4 2" xfId="2227" xr:uid="{00000000-0005-0000-0000-0000AC080000}"/>
    <cellStyle name="Cálculo 3 3 5 5" xfId="2228" xr:uid="{00000000-0005-0000-0000-0000AD080000}"/>
    <cellStyle name="Cálculo 3 3 5 5 2" xfId="2229" xr:uid="{00000000-0005-0000-0000-0000AE080000}"/>
    <cellStyle name="Cálculo 3 3 5 6" xfId="2230" xr:uid="{00000000-0005-0000-0000-0000AF080000}"/>
    <cellStyle name="Cálculo 3 3 5 6 2" xfId="2231" xr:uid="{00000000-0005-0000-0000-0000B0080000}"/>
    <cellStyle name="Cálculo 3 3 5 7" xfId="2232" xr:uid="{00000000-0005-0000-0000-0000B1080000}"/>
    <cellStyle name="Cálculo 3 3 5 7 2" xfId="2233" xr:uid="{00000000-0005-0000-0000-0000B2080000}"/>
    <cellStyle name="Cálculo 3 3 5 8" xfId="2234" xr:uid="{00000000-0005-0000-0000-0000B3080000}"/>
    <cellStyle name="Cálculo 3 3 5 8 2" xfId="2235" xr:uid="{00000000-0005-0000-0000-0000B4080000}"/>
    <cellStyle name="Cálculo 3 3 5 9" xfId="2236" xr:uid="{00000000-0005-0000-0000-0000B5080000}"/>
    <cellStyle name="Cálculo 3 3 5 9 2" xfId="2237" xr:uid="{00000000-0005-0000-0000-0000B6080000}"/>
    <cellStyle name="Cálculo 3 3 6" xfId="2238" xr:uid="{00000000-0005-0000-0000-0000B7080000}"/>
    <cellStyle name="Cálculo 3 3 6 2" xfId="2239" xr:uid="{00000000-0005-0000-0000-0000B8080000}"/>
    <cellStyle name="Cálculo 3 3 7" xfId="2240" xr:uid="{00000000-0005-0000-0000-0000B9080000}"/>
    <cellStyle name="Cálculo 3 3 7 2" xfId="2241" xr:uid="{00000000-0005-0000-0000-0000BA080000}"/>
    <cellStyle name="Cálculo 3 3 8" xfId="2242" xr:uid="{00000000-0005-0000-0000-0000BB080000}"/>
    <cellStyle name="Cálculo 3 3 8 2" xfId="2243" xr:uid="{00000000-0005-0000-0000-0000BC080000}"/>
    <cellStyle name="Cálculo 3 3 9" xfId="2244" xr:uid="{00000000-0005-0000-0000-0000BD080000}"/>
    <cellStyle name="Cálculo 3 3 9 2" xfId="2245" xr:uid="{00000000-0005-0000-0000-0000BE080000}"/>
    <cellStyle name="Cálculo 3 4" xfId="2246" xr:uid="{00000000-0005-0000-0000-0000BF080000}"/>
    <cellStyle name="Cálculo 3 4 10" xfId="2247" xr:uid="{00000000-0005-0000-0000-0000C0080000}"/>
    <cellStyle name="Cálculo 3 4 10 2" xfId="2248" xr:uid="{00000000-0005-0000-0000-0000C1080000}"/>
    <cellStyle name="Cálculo 3 4 11" xfId="2249" xr:uid="{00000000-0005-0000-0000-0000C2080000}"/>
    <cellStyle name="Cálculo 3 4 11 2" xfId="2250" xr:uid="{00000000-0005-0000-0000-0000C3080000}"/>
    <cellStyle name="Cálculo 3 4 12" xfId="2251" xr:uid="{00000000-0005-0000-0000-0000C4080000}"/>
    <cellStyle name="Cálculo 3 4 12 2" xfId="2252" xr:uid="{00000000-0005-0000-0000-0000C5080000}"/>
    <cellStyle name="Cálculo 3 4 13" xfId="2253" xr:uid="{00000000-0005-0000-0000-0000C6080000}"/>
    <cellStyle name="Cálculo 3 4 2" xfId="2254" xr:uid="{00000000-0005-0000-0000-0000C7080000}"/>
    <cellStyle name="Cálculo 3 4 2 10" xfId="2255" xr:uid="{00000000-0005-0000-0000-0000C8080000}"/>
    <cellStyle name="Cálculo 3 4 2 10 2" xfId="2256" xr:uid="{00000000-0005-0000-0000-0000C9080000}"/>
    <cellStyle name="Cálculo 3 4 2 11" xfId="2257" xr:uid="{00000000-0005-0000-0000-0000CA080000}"/>
    <cellStyle name="Cálculo 3 4 2 2" xfId="2258" xr:uid="{00000000-0005-0000-0000-0000CB080000}"/>
    <cellStyle name="Cálculo 3 4 2 2 2" xfId="2259" xr:uid="{00000000-0005-0000-0000-0000CC080000}"/>
    <cellStyle name="Cálculo 3 4 2 3" xfId="2260" xr:uid="{00000000-0005-0000-0000-0000CD080000}"/>
    <cellStyle name="Cálculo 3 4 2 3 2" xfId="2261" xr:uid="{00000000-0005-0000-0000-0000CE080000}"/>
    <cellStyle name="Cálculo 3 4 2 4" xfId="2262" xr:uid="{00000000-0005-0000-0000-0000CF080000}"/>
    <cellStyle name="Cálculo 3 4 2 4 2" xfId="2263" xr:uid="{00000000-0005-0000-0000-0000D0080000}"/>
    <cellStyle name="Cálculo 3 4 2 5" xfId="2264" xr:uid="{00000000-0005-0000-0000-0000D1080000}"/>
    <cellStyle name="Cálculo 3 4 2 5 2" xfId="2265" xr:uid="{00000000-0005-0000-0000-0000D2080000}"/>
    <cellStyle name="Cálculo 3 4 2 6" xfId="2266" xr:uid="{00000000-0005-0000-0000-0000D3080000}"/>
    <cellStyle name="Cálculo 3 4 2 6 2" xfId="2267" xr:uid="{00000000-0005-0000-0000-0000D4080000}"/>
    <cellStyle name="Cálculo 3 4 2 7" xfId="2268" xr:uid="{00000000-0005-0000-0000-0000D5080000}"/>
    <cellStyle name="Cálculo 3 4 2 7 2" xfId="2269" xr:uid="{00000000-0005-0000-0000-0000D6080000}"/>
    <cellStyle name="Cálculo 3 4 2 8" xfId="2270" xr:uid="{00000000-0005-0000-0000-0000D7080000}"/>
    <cellStyle name="Cálculo 3 4 2 8 2" xfId="2271" xr:uid="{00000000-0005-0000-0000-0000D8080000}"/>
    <cellStyle name="Cálculo 3 4 2 9" xfId="2272" xr:uid="{00000000-0005-0000-0000-0000D9080000}"/>
    <cellStyle name="Cálculo 3 4 2 9 2" xfId="2273" xr:uid="{00000000-0005-0000-0000-0000DA080000}"/>
    <cellStyle name="Cálculo 3 4 3" xfId="2274" xr:uid="{00000000-0005-0000-0000-0000DB080000}"/>
    <cellStyle name="Cálculo 3 4 3 10" xfId="2275" xr:uid="{00000000-0005-0000-0000-0000DC080000}"/>
    <cellStyle name="Cálculo 3 4 3 10 2" xfId="2276" xr:uid="{00000000-0005-0000-0000-0000DD080000}"/>
    <cellStyle name="Cálculo 3 4 3 11" xfId="2277" xr:uid="{00000000-0005-0000-0000-0000DE080000}"/>
    <cellStyle name="Cálculo 3 4 3 2" xfId="2278" xr:uid="{00000000-0005-0000-0000-0000DF080000}"/>
    <cellStyle name="Cálculo 3 4 3 2 2" xfId="2279" xr:uid="{00000000-0005-0000-0000-0000E0080000}"/>
    <cellStyle name="Cálculo 3 4 3 3" xfId="2280" xr:uid="{00000000-0005-0000-0000-0000E1080000}"/>
    <cellStyle name="Cálculo 3 4 3 3 2" xfId="2281" xr:uid="{00000000-0005-0000-0000-0000E2080000}"/>
    <cellStyle name="Cálculo 3 4 3 4" xfId="2282" xr:uid="{00000000-0005-0000-0000-0000E3080000}"/>
    <cellStyle name="Cálculo 3 4 3 4 2" xfId="2283" xr:uid="{00000000-0005-0000-0000-0000E4080000}"/>
    <cellStyle name="Cálculo 3 4 3 5" xfId="2284" xr:uid="{00000000-0005-0000-0000-0000E5080000}"/>
    <cellStyle name="Cálculo 3 4 3 5 2" xfId="2285" xr:uid="{00000000-0005-0000-0000-0000E6080000}"/>
    <cellStyle name="Cálculo 3 4 3 6" xfId="2286" xr:uid="{00000000-0005-0000-0000-0000E7080000}"/>
    <cellStyle name="Cálculo 3 4 3 6 2" xfId="2287" xr:uid="{00000000-0005-0000-0000-0000E8080000}"/>
    <cellStyle name="Cálculo 3 4 3 7" xfId="2288" xr:uid="{00000000-0005-0000-0000-0000E9080000}"/>
    <cellStyle name="Cálculo 3 4 3 7 2" xfId="2289" xr:uid="{00000000-0005-0000-0000-0000EA080000}"/>
    <cellStyle name="Cálculo 3 4 3 8" xfId="2290" xr:uid="{00000000-0005-0000-0000-0000EB080000}"/>
    <cellStyle name="Cálculo 3 4 3 8 2" xfId="2291" xr:uid="{00000000-0005-0000-0000-0000EC080000}"/>
    <cellStyle name="Cálculo 3 4 3 9" xfId="2292" xr:uid="{00000000-0005-0000-0000-0000ED080000}"/>
    <cellStyle name="Cálculo 3 4 3 9 2" xfId="2293" xr:uid="{00000000-0005-0000-0000-0000EE080000}"/>
    <cellStyle name="Cálculo 3 4 4" xfId="2294" xr:uid="{00000000-0005-0000-0000-0000EF080000}"/>
    <cellStyle name="Cálculo 3 4 4 2" xfId="2295" xr:uid="{00000000-0005-0000-0000-0000F0080000}"/>
    <cellStyle name="Cálculo 3 4 5" xfId="2296" xr:uid="{00000000-0005-0000-0000-0000F1080000}"/>
    <cellStyle name="Cálculo 3 4 5 2" xfId="2297" xr:uid="{00000000-0005-0000-0000-0000F2080000}"/>
    <cellStyle name="Cálculo 3 4 6" xfId="2298" xr:uid="{00000000-0005-0000-0000-0000F3080000}"/>
    <cellStyle name="Cálculo 3 4 6 2" xfId="2299" xr:uid="{00000000-0005-0000-0000-0000F4080000}"/>
    <cellStyle name="Cálculo 3 4 7" xfId="2300" xr:uid="{00000000-0005-0000-0000-0000F5080000}"/>
    <cellStyle name="Cálculo 3 4 7 2" xfId="2301" xr:uid="{00000000-0005-0000-0000-0000F6080000}"/>
    <cellStyle name="Cálculo 3 4 8" xfId="2302" xr:uid="{00000000-0005-0000-0000-0000F7080000}"/>
    <cellStyle name="Cálculo 3 4 8 2" xfId="2303" xr:uid="{00000000-0005-0000-0000-0000F8080000}"/>
    <cellStyle name="Cálculo 3 4 9" xfId="2304" xr:uid="{00000000-0005-0000-0000-0000F9080000}"/>
    <cellStyle name="Cálculo 3 4 9 2" xfId="2305" xr:uid="{00000000-0005-0000-0000-0000FA080000}"/>
    <cellStyle name="Cálculo 3 5" xfId="2306" xr:uid="{00000000-0005-0000-0000-0000FB080000}"/>
    <cellStyle name="Cálculo 3 5 10" xfId="2307" xr:uid="{00000000-0005-0000-0000-0000FC080000}"/>
    <cellStyle name="Cálculo 3 5 10 2" xfId="2308" xr:uid="{00000000-0005-0000-0000-0000FD080000}"/>
    <cellStyle name="Cálculo 3 5 11" xfId="2309" xr:uid="{00000000-0005-0000-0000-0000FE080000}"/>
    <cellStyle name="Cálculo 3 5 11 2" xfId="2310" xr:uid="{00000000-0005-0000-0000-0000FF080000}"/>
    <cellStyle name="Cálculo 3 5 12" xfId="2311" xr:uid="{00000000-0005-0000-0000-000000090000}"/>
    <cellStyle name="Cálculo 3 5 12 2" xfId="2312" xr:uid="{00000000-0005-0000-0000-000001090000}"/>
    <cellStyle name="Cálculo 3 5 13" xfId="2313" xr:uid="{00000000-0005-0000-0000-000002090000}"/>
    <cellStyle name="Cálculo 3 5 2" xfId="2314" xr:uid="{00000000-0005-0000-0000-000003090000}"/>
    <cellStyle name="Cálculo 3 5 2 10" xfId="2315" xr:uid="{00000000-0005-0000-0000-000004090000}"/>
    <cellStyle name="Cálculo 3 5 2 10 2" xfId="2316" xr:uid="{00000000-0005-0000-0000-000005090000}"/>
    <cellStyle name="Cálculo 3 5 2 11" xfId="2317" xr:uid="{00000000-0005-0000-0000-000006090000}"/>
    <cellStyle name="Cálculo 3 5 2 2" xfId="2318" xr:uid="{00000000-0005-0000-0000-000007090000}"/>
    <cellStyle name="Cálculo 3 5 2 2 2" xfId="2319" xr:uid="{00000000-0005-0000-0000-000008090000}"/>
    <cellStyle name="Cálculo 3 5 2 3" xfId="2320" xr:uid="{00000000-0005-0000-0000-000009090000}"/>
    <cellStyle name="Cálculo 3 5 2 3 2" xfId="2321" xr:uid="{00000000-0005-0000-0000-00000A090000}"/>
    <cellStyle name="Cálculo 3 5 2 4" xfId="2322" xr:uid="{00000000-0005-0000-0000-00000B090000}"/>
    <cellStyle name="Cálculo 3 5 2 4 2" xfId="2323" xr:uid="{00000000-0005-0000-0000-00000C090000}"/>
    <cellStyle name="Cálculo 3 5 2 5" xfId="2324" xr:uid="{00000000-0005-0000-0000-00000D090000}"/>
    <cellStyle name="Cálculo 3 5 2 5 2" xfId="2325" xr:uid="{00000000-0005-0000-0000-00000E090000}"/>
    <cellStyle name="Cálculo 3 5 2 6" xfId="2326" xr:uid="{00000000-0005-0000-0000-00000F090000}"/>
    <cellStyle name="Cálculo 3 5 2 6 2" xfId="2327" xr:uid="{00000000-0005-0000-0000-000010090000}"/>
    <cellStyle name="Cálculo 3 5 2 7" xfId="2328" xr:uid="{00000000-0005-0000-0000-000011090000}"/>
    <cellStyle name="Cálculo 3 5 2 7 2" xfId="2329" xr:uid="{00000000-0005-0000-0000-000012090000}"/>
    <cellStyle name="Cálculo 3 5 2 8" xfId="2330" xr:uid="{00000000-0005-0000-0000-000013090000}"/>
    <cellStyle name="Cálculo 3 5 2 8 2" xfId="2331" xr:uid="{00000000-0005-0000-0000-000014090000}"/>
    <cellStyle name="Cálculo 3 5 2 9" xfId="2332" xr:uid="{00000000-0005-0000-0000-000015090000}"/>
    <cellStyle name="Cálculo 3 5 2 9 2" xfId="2333" xr:uid="{00000000-0005-0000-0000-000016090000}"/>
    <cellStyle name="Cálculo 3 5 3" xfId="2334" xr:uid="{00000000-0005-0000-0000-000017090000}"/>
    <cellStyle name="Cálculo 3 5 3 10" xfId="2335" xr:uid="{00000000-0005-0000-0000-000018090000}"/>
    <cellStyle name="Cálculo 3 5 3 10 2" xfId="2336" xr:uid="{00000000-0005-0000-0000-000019090000}"/>
    <cellStyle name="Cálculo 3 5 3 11" xfId="2337" xr:uid="{00000000-0005-0000-0000-00001A090000}"/>
    <cellStyle name="Cálculo 3 5 3 2" xfId="2338" xr:uid="{00000000-0005-0000-0000-00001B090000}"/>
    <cellStyle name="Cálculo 3 5 3 2 2" xfId="2339" xr:uid="{00000000-0005-0000-0000-00001C090000}"/>
    <cellStyle name="Cálculo 3 5 3 3" xfId="2340" xr:uid="{00000000-0005-0000-0000-00001D090000}"/>
    <cellStyle name="Cálculo 3 5 3 3 2" xfId="2341" xr:uid="{00000000-0005-0000-0000-00001E090000}"/>
    <cellStyle name="Cálculo 3 5 3 4" xfId="2342" xr:uid="{00000000-0005-0000-0000-00001F090000}"/>
    <cellStyle name="Cálculo 3 5 3 4 2" xfId="2343" xr:uid="{00000000-0005-0000-0000-000020090000}"/>
    <cellStyle name="Cálculo 3 5 3 5" xfId="2344" xr:uid="{00000000-0005-0000-0000-000021090000}"/>
    <cellStyle name="Cálculo 3 5 3 5 2" xfId="2345" xr:uid="{00000000-0005-0000-0000-000022090000}"/>
    <cellStyle name="Cálculo 3 5 3 6" xfId="2346" xr:uid="{00000000-0005-0000-0000-000023090000}"/>
    <cellStyle name="Cálculo 3 5 3 6 2" xfId="2347" xr:uid="{00000000-0005-0000-0000-000024090000}"/>
    <cellStyle name="Cálculo 3 5 3 7" xfId="2348" xr:uid="{00000000-0005-0000-0000-000025090000}"/>
    <cellStyle name="Cálculo 3 5 3 7 2" xfId="2349" xr:uid="{00000000-0005-0000-0000-000026090000}"/>
    <cellStyle name="Cálculo 3 5 3 8" xfId="2350" xr:uid="{00000000-0005-0000-0000-000027090000}"/>
    <cellStyle name="Cálculo 3 5 3 8 2" xfId="2351" xr:uid="{00000000-0005-0000-0000-000028090000}"/>
    <cellStyle name="Cálculo 3 5 3 9" xfId="2352" xr:uid="{00000000-0005-0000-0000-000029090000}"/>
    <cellStyle name="Cálculo 3 5 3 9 2" xfId="2353" xr:uid="{00000000-0005-0000-0000-00002A090000}"/>
    <cellStyle name="Cálculo 3 5 4" xfId="2354" xr:uid="{00000000-0005-0000-0000-00002B090000}"/>
    <cellStyle name="Cálculo 3 5 4 2" xfId="2355" xr:uid="{00000000-0005-0000-0000-00002C090000}"/>
    <cellStyle name="Cálculo 3 5 5" xfId="2356" xr:uid="{00000000-0005-0000-0000-00002D090000}"/>
    <cellStyle name="Cálculo 3 5 5 2" xfId="2357" xr:uid="{00000000-0005-0000-0000-00002E090000}"/>
    <cellStyle name="Cálculo 3 5 6" xfId="2358" xr:uid="{00000000-0005-0000-0000-00002F090000}"/>
    <cellStyle name="Cálculo 3 5 6 2" xfId="2359" xr:uid="{00000000-0005-0000-0000-000030090000}"/>
    <cellStyle name="Cálculo 3 5 7" xfId="2360" xr:uid="{00000000-0005-0000-0000-000031090000}"/>
    <cellStyle name="Cálculo 3 5 7 2" xfId="2361" xr:uid="{00000000-0005-0000-0000-000032090000}"/>
    <cellStyle name="Cálculo 3 5 8" xfId="2362" xr:uid="{00000000-0005-0000-0000-000033090000}"/>
    <cellStyle name="Cálculo 3 5 8 2" xfId="2363" xr:uid="{00000000-0005-0000-0000-000034090000}"/>
    <cellStyle name="Cálculo 3 5 9" xfId="2364" xr:uid="{00000000-0005-0000-0000-000035090000}"/>
    <cellStyle name="Cálculo 3 5 9 2" xfId="2365" xr:uid="{00000000-0005-0000-0000-000036090000}"/>
    <cellStyle name="Cálculo 3 6" xfId="2366" xr:uid="{00000000-0005-0000-0000-000037090000}"/>
    <cellStyle name="Cálculo 3 6 2" xfId="2367" xr:uid="{00000000-0005-0000-0000-000038090000}"/>
    <cellStyle name="Cálculo 3 7" xfId="2368" xr:uid="{00000000-0005-0000-0000-000039090000}"/>
    <cellStyle name="Cálculo 3 7 2" xfId="2369" xr:uid="{00000000-0005-0000-0000-00003A090000}"/>
    <cellStyle name="Cálculo 3 8" xfId="2370" xr:uid="{00000000-0005-0000-0000-00003B090000}"/>
    <cellStyle name="Cálculo 3 8 2" xfId="2371" xr:uid="{00000000-0005-0000-0000-00003C090000}"/>
    <cellStyle name="Cálculo 3 9" xfId="2372" xr:uid="{00000000-0005-0000-0000-00003D090000}"/>
    <cellStyle name="Cálculo 3 9 2" xfId="2373" xr:uid="{00000000-0005-0000-0000-00003E090000}"/>
    <cellStyle name="Cálculo 4" xfId="2374" xr:uid="{00000000-0005-0000-0000-00003F090000}"/>
    <cellStyle name="Cálculo 4 10" xfId="2375" xr:uid="{00000000-0005-0000-0000-000040090000}"/>
    <cellStyle name="Cálculo 4 10 2" xfId="2376" xr:uid="{00000000-0005-0000-0000-000041090000}"/>
    <cellStyle name="Cálculo 4 11" xfId="2377" xr:uid="{00000000-0005-0000-0000-000042090000}"/>
    <cellStyle name="Cálculo 4 11 2" xfId="2378" xr:uid="{00000000-0005-0000-0000-000043090000}"/>
    <cellStyle name="Cálculo 4 12" xfId="2379" xr:uid="{00000000-0005-0000-0000-000044090000}"/>
    <cellStyle name="Cálculo 4 12 2" xfId="2380" xr:uid="{00000000-0005-0000-0000-000045090000}"/>
    <cellStyle name="Cálculo 4 13" xfId="2381" xr:uid="{00000000-0005-0000-0000-000046090000}"/>
    <cellStyle name="Cálculo 4 13 2" xfId="2382" xr:uid="{00000000-0005-0000-0000-000047090000}"/>
    <cellStyle name="Cálculo 4 14" xfId="2383" xr:uid="{00000000-0005-0000-0000-000048090000}"/>
    <cellStyle name="Cálculo 4 14 2" xfId="2384" xr:uid="{00000000-0005-0000-0000-000049090000}"/>
    <cellStyle name="Cálculo 4 15" xfId="2385" xr:uid="{00000000-0005-0000-0000-00004A090000}"/>
    <cellStyle name="Cálculo 4 15 2" xfId="2386" xr:uid="{00000000-0005-0000-0000-00004B090000}"/>
    <cellStyle name="Cálculo 4 16" xfId="2387" xr:uid="{00000000-0005-0000-0000-00004C090000}"/>
    <cellStyle name="Cálculo 4 17" xfId="2388" xr:uid="{00000000-0005-0000-0000-00004D090000}"/>
    <cellStyle name="Cálculo 4 18" xfId="2389" xr:uid="{00000000-0005-0000-0000-00004E090000}"/>
    <cellStyle name="Cálculo 4 2" xfId="2390" xr:uid="{00000000-0005-0000-0000-00004F090000}"/>
    <cellStyle name="Cálculo 4 2 10" xfId="2391" xr:uid="{00000000-0005-0000-0000-000050090000}"/>
    <cellStyle name="Cálculo 4 2 10 2" xfId="2392" xr:uid="{00000000-0005-0000-0000-000051090000}"/>
    <cellStyle name="Cálculo 4 2 11" xfId="2393" xr:uid="{00000000-0005-0000-0000-000052090000}"/>
    <cellStyle name="Cálculo 4 2 11 2" xfId="2394" xr:uid="{00000000-0005-0000-0000-000053090000}"/>
    <cellStyle name="Cálculo 4 2 12" xfId="2395" xr:uid="{00000000-0005-0000-0000-000054090000}"/>
    <cellStyle name="Cálculo 4 2 12 2" xfId="2396" xr:uid="{00000000-0005-0000-0000-000055090000}"/>
    <cellStyle name="Cálculo 4 2 13" xfId="2397" xr:uid="{00000000-0005-0000-0000-000056090000}"/>
    <cellStyle name="Cálculo 4 2 13 2" xfId="2398" xr:uid="{00000000-0005-0000-0000-000057090000}"/>
    <cellStyle name="Cálculo 4 2 14" xfId="2399" xr:uid="{00000000-0005-0000-0000-000058090000}"/>
    <cellStyle name="Cálculo 4 2 14 2" xfId="2400" xr:uid="{00000000-0005-0000-0000-000059090000}"/>
    <cellStyle name="Cálculo 4 2 15" xfId="2401" xr:uid="{00000000-0005-0000-0000-00005A090000}"/>
    <cellStyle name="Cálculo 4 2 16" xfId="2402" xr:uid="{00000000-0005-0000-0000-00005B090000}"/>
    <cellStyle name="Cálculo 4 2 2" xfId="2403" xr:uid="{00000000-0005-0000-0000-00005C090000}"/>
    <cellStyle name="Cálculo 4 2 2 10" xfId="2404" xr:uid="{00000000-0005-0000-0000-00005D090000}"/>
    <cellStyle name="Cálculo 4 2 2 10 2" xfId="2405" xr:uid="{00000000-0005-0000-0000-00005E090000}"/>
    <cellStyle name="Cálculo 4 2 2 11" xfId="2406" xr:uid="{00000000-0005-0000-0000-00005F090000}"/>
    <cellStyle name="Cálculo 4 2 2 11 2" xfId="2407" xr:uid="{00000000-0005-0000-0000-000060090000}"/>
    <cellStyle name="Cálculo 4 2 2 12" xfId="2408" xr:uid="{00000000-0005-0000-0000-000061090000}"/>
    <cellStyle name="Cálculo 4 2 2 12 2" xfId="2409" xr:uid="{00000000-0005-0000-0000-000062090000}"/>
    <cellStyle name="Cálculo 4 2 2 13" xfId="2410" xr:uid="{00000000-0005-0000-0000-000063090000}"/>
    <cellStyle name="Cálculo 4 2 2 2" xfId="2411" xr:uid="{00000000-0005-0000-0000-000064090000}"/>
    <cellStyle name="Cálculo 4 2 2 2 10" xfId="2412" xr:uid="{00000000-0005-0000-0000-000065090000}"/>
    <cellStyle name="Cálculo 4 2 2 2 10 2" xfId="2413" xr:uid="{00000000-0005-0000-0000-000066090000}"/>
    <cellStyle name="Cálculo 4 2 2 2 11" xfId="2414" xr:uid="{00000000-0005-0000-0000-000067090000}"/>
    <cellStyle name="Cálculo 4 2 2 2 2" xfId="2415" xr:uid="{00000000-0005-0000-0000-000068090000}"/>
    <cellStyle name="Cálculo 4 2 2 2 2 2" xfId="2416" xr:uid="{00000000-0005-0000-0000-000069090000}"/>
    <cellStyle name="Cálculo 4 2 2 2 3" xfId="2417" xr:uid="{00000000-0005-0000-0000-00006A090000}"/>
    <cellStyle name="Cálculo 4 2 2 2 3 2" xfId="2418" xr:uid="{00000000-0005-0000-0000-00006B090000}"/>
    <cellStyle name="Cálculo 4 2 2 2 4" xfId="2419" xr:uid="{00000000-0005-0000-0000-00006C090000}"/>
    <cellStyle name="Cálculo 4 2 2 2 4 2" xfId="2420" xr:uid="{00000000-0005-0000-0000-00006D090000}"/>
    <cellStyle name="Cálculo 4 2 2 2 5" xfId="2421" xr:uid="{00000000-0005-0000-0000-00006E090000}"/>
    <cellStyle name="Cálculo 4 2 2 2 5 2" xfId="2422" xr:uid="{00000000-0005-0000-0000-00006F090000}"/>
    <cellStyle name="Cálculo 4 2 2 2 6" xfId="2423" xr:uid="{00000000-0005-0000-0000-000070090000}"/>
    <cellStyle name="Cálculo 4 2 2 2 6 2" xfId="2424" xr:uid="{00000000-0005-0000-0000-000071090000}"/>
    <cellStyle name="Cálculo 4 2 2 2 7" xfId="2425" xr:uid="{00000000-0005-0000-0000-000072090000}"/>
    <cellStyle name="Cálculo 4 2 2 2 7 2" xfId="2426" xr:uid="{00000000-0005-0000-0000-000073090000}"/>
    <cellStyle name="Cálculo 4 2 2 2 8" xfId="2427" xr:uid="{00000000-0005-0000-0000-000074090000}"/>
    <cellStyle name="Cálculo 4 2 2 2 8 2" xfId="2428" xr:uid="{00000000-0005-0000-0000-000075090000}"/>
    <cellStyle name="Cálculo 4 2 2 2 9" xfId="2429" xr:uid="{00000000-0005-0000-0000-000076090000}"/>
    <cellStyle name="Cálculo 4 2 2 2 9 2" xfId="2430" xr:uid="{00000000-0005-0000-0000-000077090000}"/>
    <cellStyle name="Cálculo 4 2 2 3" xfId="2431" xr:uid="{00000000-0005-0000-0000-000078090000}"/>
    <cellStyle name="Cálculo 4 2 2 3 10" xfId="2432" xr:uid="{00000000-0005-0000-0000-000079090000}"/>
    <cellStyle name="Cálculo 4 2 2 3 10 2" xfId="2433" xr:uid="{00000000-0005-0000-0000-00007A090000}"/>
    <cellStyle name="Cálculo 4 2 2 3 11" xfId="2434" xr:uid="{00000000-0005-0000-0000-00007B090000}"/>
    <cellStyle name="Cálculo 4 2 2 3 2" xfId="2435" xr:uid="{00000000-0005-0000-0000-00007C090000}"/>
    <cellStyle name="Cálculo 4 2 2 3 2 2" xfId="2436" xr:uid="{00000000-0005-0000-0000-00007D090000}"/>
    <cellStyle name="Cálculo 4 2 2 3 3" xfId="2437" xr:uid="{00000000-0005-0000-0000-00007E090000}"/>
    <cellStyle name="Cálculo 4 2 2 3 3 2" xfId="2438" xr:uid="{00000000-0005-0000-0000-00007F090000}"/>
    <cellStyle name="Cálculo 4 2 2 3 4" xfId="2439" xr:uid="{00000000-0005-0000-0000-000080090000}"/>
    <cellStyle name="Cálculo 4 2 2 3 4 2" xfId="2440" xr:uid="{00000000-0005-0000-0000-000081090000}"/>
    <cellStyle name="Cálculo 4 2 2 3 5" xfId="2441" xr:uid="{00000000-0005-0000-0000-000082090000}"/>
    <cellStyle name="Cálculo 4 2 2 3 5 2" xfId="2442" xr:uid="{00000000-0005-0000-0000-000083090000}"/>
    <cellStyle name="Cálculo 4 2 2 3 6" xfId="2443" xr:uid="{00000000-0005-0000-0000-000084090000}"/>
    <cellStyle name="Cálculo 4 2 2 3 6 2" xfId="2444" xr:uid="{00000000-0005-0000-0000-000085090000}"/>
    <cellStyle name="Cálculo 4 2 2 3 7" xfId="2445" xr:uid="{00000000-0005-0000-0000-000086090000}"/>
    <cellStyle name="Cálculo 4 2 2 3 7 2" xfId="2446" xr:uid="{00000000-0005-0000-0000-000087090000}"/>
    <cellStyle name="Cálculo 4 2 2 3 8" xfId="2447" xr:uid="{00000000-0005-0000-0000-000088090000}"/>
    <cellStyle name="Cálculo 4 2 2 3 8 2" xfId="2448" xr:uid="{00000000-0005-0000-0000-000089090000}"/>
    <cellStyle name="Cálculo 4 2 2 3 9" xfId="2449" xr:uid="{00000000-0005-0000-0000-00008A090000}"/>
    <cellStyle name="Cálculo 4 2 2 3 9 2" xfId="2450" xr:uid="{00000000-0005-0000-0000-00008B090000}"/>
    <cellStyle name="Cálculo 4 2 2 4" xfId="2451" xr:uid="{00000000-0005-0000-0000-00008C090000}"/>
    <cellStyle name="Cálculo 4 2 2 4 2" xfId="2452" xr:uid="{00000000-0005-0000-0000-00008D090000}"/>
    <cellStyle name="Cálculo 4 2 2 5" xfId="2453" xr:uid="{00000000-0005-0000-0000-00008E090000}"/>
    <cellStyle name="Cálculo 4 2 2 5 2" xfId="2454" xr:uid="{00000000-0005-0000-0000-00008F090000}"/>
    <cellStyle name="Cálculo 4 2 2 6" xfId="2455" xr:uid="{00000000-0005-0000-0000-000090090000}"/>
    <cellStyle name="Cálculo 4 2 2 6 2" xfId="2456" xr:uid="{00000000-0005-0000-0000-000091090000}"/>
    <cellStyle name="Cálculo 4 2 2 7" xfId="2457" xr:uid="{00000000-0005-0000-0000-000092090000}"/>
    <cellStyle name="Cálculo 4 2 2 7 2" xfId="2458" xr:uid="{00000000-0005-0000-0000-000093090000}"/>
    <cellStyle name="Cálculo 4 2 2 8" xfId="2459" xr:uid="{00000000-0005-0000-0000-000094090000}"/>
    <cellStyle name="Cálculo 4 2 2 8 2" xfId="2460" xr:uid="{00000000-0005-0000-0000-000095090000}"/>
    <cellStyle name="Cálculo 4 2 2 9" xfId="2461" xr:uid="{00000000-0005-0000-0000-000096090000}"/>
    <cellStyle name="Cálculo 4 2 2 9 2" xfId="2462" xr:uid="{00000000-0005-0000-0000-000097090000}"/>
    <cellStyle name="Cálculo 4 2 3" xfId="2463" xr:uid="{00000000-0005-0000-0000-000098090000}"/>
    <cellStyle name="Cálculo 4 2 3 10" xfId="2464" xr:uid="{00000000-0005-0000-0000-000099090000}"/>
    <cellStyle name="Cálculo 4 2 3 10 2" xfId="2465" xr:uid="{00000000-0005-0000-0000-00009A090000}"/>
    <cellStyle name="Cálculo 4 2 3 11" xfId="2466" xr:uid="{00000000-0005-0000-0000-00009B090000}"/>
    <cellStyle name="Cálculo 4 2 3 11 2" xfId="2467" xr:uid="{00000000-0005-0000-0000-00009C090000}"/>
    <cellStyle name="Cálculo 4 2 3 12" xfId="2468" xr:uid="{00000000-0005-0000-0000-00009D090000}"/>
    <cellStyle name="Cálculo 4 2 3 12 2" xfId="2469" xr:uid="{00000000-0005-0000-0000-00009E090000}"/>
    <cellStyle name="Cálculo 4 2 3 13" xfId="2470" xr:uid="{00000000-0005-0000-0000-00009F090000}"/>
    <cellStyle name="Cálculo 4 2 3 2" xfId="2471" xr:uid="{00000000-0005-0000-0000-0000A0090000}"/>
    <cellStyle name="Cálculo 4 2 3 2 10" xfId="2472" xr:uid="{00000000-0005-0000-0000-0000A1090000}"/>
    <cellStyle name="Cálculo 4 2 3 2 10 2" xfId="2473" xr:uid="{00000000-0005-0000-0000-0000A2090000}"/>
    <cellStyle name="Cálculo 4 2 3 2 11" xfId="2474" xr:uid="{00000000-0005-0000-0000-0000A3090000}"/>
    <cellStyle name="Cálculo 4 2 3 2 2" xfId="2475" xr:uid="{00000000-0005-0000-0000-0000A4090000}"/>
    <cellStyle name="Cálculo 4 2 3 2 2 2" xfId="2476" xr:uid="{00000000-0005-0000-0000-0000A5090000}"/>
    <cellStyle name="Cálculo 4 2 3 2 3" xfId="2477" xr:uid="{00000000-0005-0000-0000-0000A6090000}"/>
    <cellStyle name="Cálculo 4 2 3 2 3 2" xfId="2478" xr:uid="{00000000-0005-0000-0000-0000A7090000}"/>
    <cellStyle name="Cálculo 4 2 3 2 4" xfId="2479" xr:uid="{00000000-0005-0000-0000-0000A8090000}"/>
    <cellStyle name="Cálculo 4 2 3 2 4 2" xfId="2480" xr:uid="{00000000-0005-0000-0000-0000A9090000}"/>
    <cellStyle name="Cálculo 4 2 3 2 5" xfId="2481" xr:uid="{00000000-0005-0000-0000-0000AA090000}"/>
    <cellStyle name="Cálculo 4 2 3 2 5 2" xfId="2482" xr:uid="{00000000-0005-0000-0000-0000AB090000}"/>
    <cellStyle name="Cálculo 4 2 3 2 6" xfId="2483" xr:uid="{00000000-0005-0000-0000-0000AC090000}"/>
    <cellStyle name="Cálculo 4 2 3 2 6 2" xfId="2484" xr:uid="{00000000-0005-0000-0000-0000AD090000}"/>
    <cellStyle name="Cálculo 4 2 3 2 7" xfId="2485" xr:uid="{00000000-0005-0000-0000-0000AE090000}"/>
    <cellStyle name="Cálculo 4 2 3 2 7 2" xfId="2486" xr:uid="{00000000-0005-0000-0000-0000AF090000}"/>
    <cellStyle name="Cálculo 4 2 3 2 8" xfId="2487" xr:uid="{00000000-0005-0000-0000-0000B0090000}"/>
    <cellStyle name="Cálculo 4 2 3 2 8 2" xfId="2488" xr:uid="{00000000-0005-0000-0000-0000B1090000}"/>
    <cellStyle name="Cálculo 4 2 3 2 9" xfId="2489" xr:uid="{00000000-0005-0000-0000-0000B2090000}"/>
    <cellStyle name="Cálculo 4 2 3 2 9 2" xfId="2490" xr:uid="{00000000-0005-0000-0000-0000B3090000}"/>
    <cellStyle name="Cálculo 4 2 3 3" xfId="2491" xr:uid="{00000000-0005-0000-0000-0000B4090000}"/>
    <cellStyle name="Cálculo 4 2 3 3 10" xfId="2492" xr:uid="{00000000-0005-0000-0000-0000B5090000}"/>
    <cellStyle name="Cálculo 4 2 3 3 10 2" xfId="2493" xr:uid="{00000000-0005-0000-0000-0000B6090000}"/>
    <cellStyle name="Cálculo 4 2 3 3 11" xfId="2494" xr:uid="{00000000-0005-0000-0000-0000B7090000}"/>
    <cellStyle name="Cálculo 4 2 3 3 2" xfId="2495" xr:uid="{00000000-0005-0000-0000-0000B8090000}"/>
    <cellStyle name="Cálculo 4 2 3 3 2 2" xfId="2496" xr:uid="{00000000-0005-0000-0000-0000B9090000}"/>
    <cellStyle name="Cálculo 4 2 3 3 3" xfId="2497" xr:uid="{00000000-0005-0000-0000-0000BA090000}"/>
    <cellStyle name="Cálculo 4 2 3 3 3 2" xfId="2498" xr:uid="{00000000-0005-0000-0000-0000BB090000}"/>
    <cellStyle name="Cálculo 4 2 3 3 4" xfId="2499" xr:uid="{00000000-0005-0000-0000-0000BC090000}"/>
    <cellStyle name="Cálculo 4 2 3 3 4 2" xfId="2500" xr:uid="{00000000-0005-0000-0000-0000BD090000}"/>
    <cellStyle name="Cálculo 4 2 3 3 5" xfId="2501" xr:uid="{00000000-0005-0000-0000-0000BE090000}"/>
    <cellStyle name="Cálculo 4 2 3 3 5 2" xfId="2502" xr:uid="{00000000-0005-0000-0000-0000BF090000}"/>
    <cellStyle name="Cálculo 4 2 3 3 6" xfId="2503" xr:uid="{00000000-0005-0000-0000-0000C0090000}"/>
    <cellStyle name="Cálculo 4 2 3 3 6 2" xfId="2504" xr:uid="{00000000-0005-0000-0000-0000C1090000}"/>
    <cellStyle name="Cálculo 4 2 3 3 7" xfId="2505" xr:uid="{00000000-0005-0000-0000-0000C2090000}"/>
    <cellStyle name="Cálculo 4 2 3 3 7 2" xfId="2506" xr:uid="{00000000-0005-0000-0000-0000C3090000}"/>
    <cellStyle name="Cálculo 4 2 3 3 8" xfId="2507" xr:uid="{00000000-0005-0000-0000-0000C4090000}"/>
    <cellStyle name="Cálculo 4 2 3 3 8 2" xfId="2508" xr:uid="{00000000-0005-0000-0000-0000C5090000}"/>
    <cellStyle name="Cálculo 4 2 3 3 9" xfId="2509" xr:uid="{00000000-0005-0000-0000-0000C6090000}"/>
    <cellStyle name="Cálculo 4 2 3 3 9 2" xfId="2510" xr:uid="{00000000-0005-0000-0000-0000C7090000}"/>
    <cellStyle name="Cálculo 4 2 3 4" xfId="2511" xr:uid="{00000000-0005-0000-0000-0000C8090000}"/>
    <cellStyle name="Cálculo 4 2 3 4 2" xfId="2512" xr:uid="{00000000-0005-0000-0000-0000C9090000}"/>
    <cellStyle name="Cálculo 4 2 3 5" xfId="2513" xr:uid="{00000000-0005-0000-0000-0000CA090000}"/>
    <cellStyle name="Cálculo 4 2 3 5 2" xfId="2514" xr:uid="{00000000-0005-0000-0000-0000CB090000}"/>
    <cellStyle name="Cálculo 4 2 3 6" xfId="2515" xr:uid="{00000000-0005-0000-0000-0000CC090000}"/>
    <cellStyle name="Cálculo 4 2 3 6 2" xfId="2516" xr:uid="{00000000-0005-0000-0000-0000CD090000}"/>
    <cellStyle name="Cálculo 4 2 3 7" xfId="2517" xr:uid="{00000000-0005-0000-0000-0000CE090000}"/>
    <cellStyle name="Cálculo 4 2 3 7 2" xfId="2518" xr:uid="{00000000-0005-0000-0000-0000CF090000}"/>
    <cellStyle name="Cálculo 4 2 3 8" xfId="2519" xr:uid="{00000000-0005-0000-0000-0000D0090000}"/>
    <cellStyle name="Cálculo 4 2 3 8 2" xfId="2520" xr:uid="{00000000-0005-0000-0000-0000D1090000}"/>
    <cellStyle name="Cálculo 4 2 3 9" xfId="2521" xr:uid="{00000000-0005-0000-0000-0000D2090000}"/>
    <cellStyle name="Cálculo 4 2 3 9 2" xfId="2522" xr:uid="{00000000-0005-0000-0000-0000D3090000}"/>
    <cellStyle name="Cálculo 4 2 4" xfId="2523" xr:uid="{00000000-0005-0000-0000-0000D4090000}"/>
    <cellStyle name="Cálculo 4 2 4 10" xfId="2524" xr:uid="{00000000-0005-0000-0000-0000D5090000}"/>
    <cellStyle name="Cálculo 4 2 4 10 2" xfId="2525" xr:uid="{00000000-0005-0000-0000-0000D6090000}"/>
    <cellStyle name="Cálculo 4 2 4 11" xfId="2526" xr:uid="{00000000-0005-0000-0000-0000D7090000}"/>
    <cellStyle name="Cálculo 4 2 4 2" xfId="2527" xr:uid="{00000000-0005-0000-0000-0000D8090000}"/>
    <cellStyle name="Cálculo 4 2 4 2 2" xfId="2528" xr:uid="{00000000-0005-0000-0000-0000D9090000}"/>
    <cellStyle name="Cálculo 4 2 4 3" xfId="2529" xr:uid="{00000000-0005-0000-0000-0000DA090000}"/>
    <cellStyle name="Cálculo 4 2 4 3 2" xfId="2530" xr:uid="{00000000-0005-0000-0000-0000DB090000}"/>
    <cellStyle name="Cálculo 4 2 4 4" xfId="2531" xr:uid="{00000000-0005-0000-0000-0000DC090000}"/>
    <cellStyle name="Cálculo 4 2 4 4 2" xfId="2532" xr:uid="{00000000-0005-0000-0000-0000DD090000}"/>
    <cellStyle name="Cálculo 4 2 4 5" xfId="2533" xr:uid="{00000000-0005-0000-0000-0000DE090000}"/>
    <cellStyle name="Cálculo 4 2 4 5 2" xfId="2534" xr:uid="{00000000-0005-0000-0000-0000DF090000}"/>
    <cellStyle name="Cálculo 4 2 4 6" xfId="2535" xr:uid="{00000000-0005-0000-0000-0000E0090000}"/>
    <cellStyle name="Cálculo 4 2 4 6 2" xfId="2536" xr:uid="{00000000-0005-0000-0000-0000E1090000}"/>
    <cellStyle name="Cálculo 4 2 4 7" xfId="2537" xr:uid="{00000000-0005-0000-0000-0000E2090000}"/>
    <cellStyle name="Cálculo 4 2 4 7 2" xfId="2538" xr:uid="{00000000-0005-0000-0000-0000E3090000}"/>
    <cellStyle name="Cálculo 4 2 4 8" xfId="2539" xr:uid="{00000000-0005-0000-0000-0000E4090000}"/>
    <cellStyle name="Cálculo 4 2 4 8 2" xfId="2540" xr:uid="{00000000-0005-0000-0000-0000E5090000}"/>
    <cellStyle name="Cálculo 4 2 4 9" xfId="2541" xr:uid="{00000000-0005-0000-0000-0000E6090000}"/>
    <cellStyle name="Cálculo 4 2 4 9 2" xfId="2542" xr:uid="{00000000-0005-0000-0000-0000E7090000}"/>
    <cellStyle name="Cálculo 4 2 5" xfId="2543" xr:uid="{00000000-0005-0000-0000-0000E8090000}"/>
    <cellStyle name="Cálculo 4 2 5 10" xfId="2544" xr:uid="{00000000-0005-0000-0000-0000E9090000}"/>
    <cellStyle name="Cálculo 4 2 5 10 2" xfId="2545" xr:uid="{00000000-0005-0000-0000-0000EA090000}"/>
    <cellStyle name="Cálculo 4 2 5 11" xfId="2546" xr:uid="{00000000-0005-0000-0000-0000EB090000}"/>
    <cellStyle name="Cálculo 4 2 5 2" xfId="2547" xr:uid="{00000000-0005-0000-0000-0000EC090000}"/>
    <cellStyle name="Cálculo 4 2 5 2 2" xfId="2548" xr:uid="{00000000-0005-0000-0000-0000ED090000}"/>
    <cellStyle name="Cálculo 4 2 5 3" xfId="2549" xr:uid="{00000000-0005-0000-0000-0000EE090000}"/>
    <cellStyle name="Cálculo 4 2 5 3 2" xfId="2550" xr:uid="{00000000-0005-0000-0000-0000EF090000}"/>
    <cellStyle name="Cálculo 4 2 5 4" xfId="2551" xr:uid="{00000000-0005-0000-0000-0000F0090000}"/>
    <cellStyle name="Cálculo 4 2 5 4 2" xfId="2552" xr:uid="{00000000-0005-0000-0000-0000F1090000}"/>
    <cellStyle name="Cálculo 4 2 5 5" xfId="2553" xr:uid="{00000000-0005-0000-0000-0000F2090000}"/>
    <cellStyle name="Cálculo 4 2 5 5 2" xfId="2554" xr:uid="{00000000-0005-0000-0000-0000F3090000}"/>
    <cellStyle name="Cálculo 4 2 5 6" xfId="2555" xr:uid="{00000000-0005-0000-0000-0000F4090000}"/>
    <cellStyle name="Cálculo 4 2 5 6 2" xfId="2556" xr:uid="{00000000-0005-0000-0000-0000F5090000}"/>
    <cellStyle name="Cálculo 4 2 5 7" xfId="2557" xr:uid="{00000000-0005-0000-0000-0000F6090000}"/>
    <cellStyle name="Cálculo 4 2 5 7 2" xfId="2558" xr:uid="{00000000-0005-0000-0000-0000F7090000}"/>
    <cellStyle name="Cálculo 4 2 5 8" xfId="2559" xr:uid="{00000000-0005-0000-0000-0000F8090000}"/>
    <cellStyle name="Cálculo 4 2 5 8 2" xfId="2560" xr:uid="{00000000-0005-0000-0000-0000F9090000}"/>
    <cellStyle name="Cálculo 4 2 5 9" xfId="2561" xr:uid="{00000000-0005-0000-0000-0000FA090000}"/>
    <cellStyle name="Cálculo 4 2 5 9 2" xfId="2562" xr:uid="{00000000-0005-0000-0000-0000FB090000}"/>
    <cellStyle name="Cálculo 4 2 6" xfId="2563" xr:uid="{00000000-0005-0000-0000-0000FC090000}"/>
    <cellStyle name="Cálculo 4 2 6 2" xfId="2564" xr:uid="{00000000-0005-0000-0000-0000FD090000}"/>
    <cellStyle name="Cálculo 4 2 7" xfId="2565" xr:uid="{00000000-0005-0000-0000-0000FE090000}"/>
    <cellStyle name="Cálculo 4 2 7 2" xfId="2566" xr:uid="{00000000-0005-0000-0000-0000FF090000}"/>
    <cellStyle name="Cálculo 4 2 8" xfId="2567" xr:uid="{00000000-0005-0000-0000-0000000A0000}"/>
    <cellStyle name="Cálculo 4 2 8 2" xfId="2568" xr:uid="{00000000-0005-0000-0000-0000010A0000}"/>
    <cellStyle name="Cálculo 4 2 9" xfId="2569" xr:uid="{00000000-0005-0000-0000-0000020A0000}"/>
    <cellStyle name="Cálculo 4 2 9 2" xfId="2570" xr:uid="{00000000-0005-0000-0000-0000030A0000}"/>
    <cellStyle name="Cálculo 4 3" xfId="2571" xr:uid="{00000000-0005-0000-0000-0000040A0000}"/>
    <cellStyle name="Cálculo 4 3 10" xfId="2572" xr:uid="{00000000-0005-0000-0000-0000050A0000}"/>
    <cellStyle name="Cálculo 4 3 10 2" xfId="2573" xr:uid="{00000000-0005-0000-0000-0000060A0000}"/>
    <cellStyle name="Cálculo 4 3 11" xfId="2574" xr:uid="{00000000-0005-0000-0000-0000070A0000}"/>
    <cellStyle name="Cálculo 4 3 11 2" xfId="2575" xr:uid="{00000000-0005-0000-0000-0000080A0000}"/>
    <cellStyle name="Cálculo 4 3 12" xfId="2576" xr:uid="{00000000-0005-0000-0000-0000090A0000}"/>
    <cellStyle name="Cálculo 4 3 12 2" xfId="2577" xr:uid="{00000000-0005-0000-0000-00000A0A0000}"/>
    <cellStyle name="Cálculo 4 3 13" xfId="2578" xr:uid="{00000000-0005-0000-0000-00000B0A0000}"/>
    <cellStyle name="Cálculo 4 3 2" xfId="2579" xr:uid="{00000000-0005-0000-0000-00000C0A0000}"/>
    <cellStyle name="Cálculo 4 3 2 10" xfId="2580" xr:uid="{00000000-0005-0000-0000-00000D0A0000}"/>
    <cellStyle name="Cálculo 4 3 2 10 2" xfId="2581" xr:uid="{00000000-0005-0000-0000-00000E0A0000}"/>
    <cellStyle name="Cálculo 4 3 2 11" xfId="2582" xr:uid="{00000000-0005-0000-0000-00000F0A0000}"/>
    <cellStyle name="Cálculo 4 3 2 2" xfId="2583" xr:uid="{00000000-0005-0000-0000-0000100A0000}"/>
    <cellStyle name="Cálculo 4 3 2 2 2" xfId="2584" xr:uid="{00000000-0005-0000-0000-0000110A0000}"/>
    <cellStyle name="Cálculo 4 3 2 3" xfId="2585" xr:uid="{00000000-0005-0000-0000-0000120A0000}"/>
    <cellStyle name="Cálculo 4 3 2 3 2" xfId="2586" xr:uid="{00000000-0005-0000-0000-0000130A0000}"/>
    <cellStyle name="Cálculo 4 3 2 4" xfId="2587" xr:uid="{00000000-0005-0000-0000-0000140A0000}"/>
    <cellStyle name="Cálculo 4 3 2 4 2" xfId="2588" xr:uid="{00000000-0005-0000-0000-0000150A0000}"/>
    <cellStyle name="Cálculo 4 3 2 5" xfId="2589" xr:uid="{00000000-0005-0000-0000-0000160A0000}"/>
    <cellStyle name="Cálculo 4 3 2 5 2" xfId="2590" xr:uid="{00000000-0005-0000-0000-0000170A0000}"/>
    <cellStyle name="Cálculo 4 3 2 6" xfId="2591" xr:uid="{00000000-0005-0000-0000-0000180A0000}"/>
    <cellStyle name="Cálculo 4 3 2 6 2" xfId="2592" xr:uid="{00000000-0005-0000-0000-0000190A0000}"/>
    <cellStyle name="Cálculo 4 3 2 7" xfId="2593" xr:uid="{00000000-0005-0000-0000-00001A0A0000}"/>
    <cellStyle name="Cálculo 4 3 2 7 2" xfId="2594" xr:uid="{00000000-0005-0000-0000-00001B0A0000}"/>
    <cellStyle name="Cálculo 4 3 2 8" xfId="2595" xr:uid="{00000000-0005-0000-0000-00001C0A0000}"/>
    <cellStyle name="Cálculo 4 3 2 8 2" xfId="2596" xr:uid="{00000000-0005-0000-0000-00001D0A0000}"/>
    <cellStyle name="Cálculo 4 3 2 9" xfId="2597" xr:uid="{00000000-0005-0000-0000-00001E0A0000}"/>
    <cellStyle name="Cálculo 4 3 2 9 2" xfId="2598" xr:uid="{00000000-0005-0000-0000-00001F0A0000}"/>
    <cellStyle name="Cálculo 4 3 3" xfId="2599" xr:uid="{00000000-0005-0000-0000-0000200A0000}"/>
    <cellStyle name="Cálculo 4 3 3 10" xfId="2600" xr:uid="{00000000-0005-0000-0000-0000210A0000}"/>
    <cellStyle name="Cálculo 4 3 3 10 2" xfId="2601" xr:uid="{00000000-0005-0000-0000-0000220A0000}"/>
    <cellStyle name="Cálculo 4 3 3 11" xfId="2602" xr:uid="{00000000-0005-0000-0000-0000230A0000}"/>
    <cellStyle name="Cálculo 4 3 3 2" xfId="2603" xr:uid="{00000000-0005-0000-0000-0000240A0000}"/>
    <cellStyle name="Cálculo 4 3 3 2 2" xfId="2604" xr:uid="{00000000-0005-0000-0000-0000250A0000}"/>
    <cellStyle name="Cálculo 4 3 3 3" xfId="2605" xr:uid="{00000000-0005-0000-0000-0000260A0000}"/>
    <cellStyle name="Cálculo 4 3 3 3 2" xfId="2606" xr:uid="{00000000-0005-0000-0000-0000270A0000}"/>
    <cellStyle name="Cálculo 4 3 3 4" xfId="2607" xr:uid="{00000000-0005-0000-0000-0000280A0000}"/>
    <cellStyle name="Cálculo 4 3 3 4 2" xfId="2608" xr:uid="{00000000-0005-0000-0000-0000290A0000}"/>
    <cellStyle name="Cálculo 4 3 3 5" xfId="2609" xr:uid="{00000000-0005-0000-0000-00002A0A0000}"/>
    <cellStyle name="Cálculo 4 3 3 5 2" xfId="2610" xr:uid="{00000000-0005-0000-0000-00002B0A0000}"/>
    <cellStyle name="Cálculo 4 3 3 6" xfId="2611" xr:uid="{00000000-0005-0000-0000-00002C0A0000}"/>
    <cellStyle name="Cálculo 4 3 3 6 2" xfId="2612" xr:uid="{00000000-0005-0000-0000-00002D0A0000}"/>
    <cellStyle name="Cálculo 4 3 3 7" xfId="2613" xr:uid="{00000000-0005-0000-0000-00002E0A0000}"/>
    <cellStyle name="Cálculo 4 3 3 7 2" xfId="2614" xr:uid="{00000000-0005-0000-0000-00002F0A0000}"/>
    <cellStyle name="Cálculo 4 3 3 8" xfId="2615" xr:uid="{00000000-0005-0000-0000-0000300A0000}"/>
    <cellStyle name="Cálculo 4 3 3 8 2" xfId="2616" xr:uid="{00000000-0005-0000-0000-0000310A0000}"/>
    <cellStyle name="Cálculo 4 3 3 9" xfId="2617" xr:uid="{00000000-0005-0000-0000-0000320A0000}"/>
    <cellStyle name="Cálculo 4 3 3 9 2" xfId="2618" xr:uid="{00000000-0005-0000-0000-0000330A0000}"/>
    <cellStyle name="Cálculo 4 3 4" xfId="2619" xr:uid="{00000000-0005-0000-0000-0000340A0000}"/>
    <cellStyle name="Cálculo 4 3 4 2" xfId="2620" xr:uid="{00000000-0005-0000-0000-0000350A0000}"/>
    <cellStyle name="Cálculo 4 3 5" xfId="2621" xr:uid="{00000000-0005-0000-0000-0000360A0000}"/>
    <cellStyle name="Cálculo 4 3 5 2" xfId="2622" xr:uid="{00000000-0005-0000-0000-0000370A0000}"/>
    <cellStyle name="Cálculo 4 3 6" xfId="2623" xr:uid="{00000000-0005-0000-0000-0000380A0000}"/>
    <cellStyle name="Cálculo 4 3 6 2" xfId="2624" xr:uid="{00000000-0005-0000-0000-0000390A0000}"/>
    <cellStyle name="Cálculo 4 3 7" xfId="2625" xr:uid="{00000000-0005-0000-0000-00003A0A0000}"/>
    <cellStyle name="Cálculo 4 3 7 2" xfId="2626" xr:uid="{00000000-0005-0000-0000-00003B0A0000}"/>
    <cellStyle name="Cálculo 4 3 8" xfId="2627" xr:uid="{00000000-0005-0000-0000-00003C0A0000}"/>
    <cellStyle name="Cálculo 4 3 8 2" xfId="2628" xr:uid="{00000000-0005-0000-0000-00003D0A0000}"/>
    <cellStyle name="Cálculo 4 3 9" xfId="2629" xr:uid="{00000000-0005-0000-0000-00003E0A0000}"/>
    <cellStyle name="Cálculo 4 3 9 2" xfId="2630" xr:uid="{00000000-0005-0000-0000-00003F0A0000}"/>
    <cellStyle name="Cálculo 4 4" xfId="2631" xr:uid="{00000000-0005-0000-0000-0000400A0000}"/>
    <cellStyle name="Cálculo 4 4 10" xfId="2632" xr:uid="{00000000-0005-0000-0000-0000410A0000}"/>
    <cellStyle name="Cálculo 4 4 10 2" xfId="2633" xr:uid="{00000000-0005-0000-0000-0000420A0000}"/>
    <cellStyle name="Cálculo 4 4 11" xfId="2634" xr:uid="{00000000-0005-0000-0000-0000430A0000}"/>
    <cellStyle name="Cálculo 4 4 11 2" xfId="2635" xr:uid="{00000000-0005-0000-0000-0000440A0000}"/>
    <cellStyle name="Cálculo 4 4 12" xfId="2636" xr:uid="{00000000-0005-0000-0000-0000450A0000}"/>
    <cellStyle name="Cálculo 4 4 12 2" xfId="2637" xr:uid="{00000000-0005-0000-0000-0000460A0000}"/>
    <cellStyle name="Cálculo 4 4 13" xfId="2638" xr:uid="{00000000-0005-0000-0000-0000470A0000}"/>
    <cellStyle name="Cálculo 4 4 2" xfId="2639" xr:uid="{00000000-0005-0000-0000-0000480A0000}"/>
    <cellStyle name="Cálculo 4 4 2 10" xfId="2640" xr:uid="{00000000-0005-0000-0000-0000490A0000}"/>
    <cellStyle name="Cálculo 4 4 2 10 2" xfId="2641" xr:uid="{00000000-0005-0000-0000-00004A0A0000}"/>
    <cellStyle name="Cálculo 4 4 2 11" xfId="2642" xr:uid="{00000000-0005-0000-0000-00004B0A0000}"/>
    <cellStyle name="Cálculo 4 4 2 2" xfId="2643" xr:uid="{00000000-0005-0000-0000-00004C0A0000}"/>
    <cellStyle name="Cálculo 4 4 2 2 2" xfId="2644" xr:uid="{00000000-0005-0000-0000-00004D0A0000}"/>
    <cellStyle name="Cálculo 4 4 2 3" xfId="2645" xr:uid="{00000000-0005-0000-0000-00004E0A0000}"/>
    <cellStyle name="Cálculo 4 4 2 3 2" xfId="2646" xr:uid="{00000000-0005-0000-0000-00004F0A0000}"/>
    <cellStyle name="Cálculo 4 4 2 4" xfId="2647" xr:uid="{00000000-0005-0000-0000-0000500A0000}"/>
    <cellStyle name="Cálculo 4 4 2 4 2" xfId="2648" xr:uid="{00000000-0005-0000-0000-0000510A0000}"/>
    <cellStyle name="Cálculo 4 4 2 5" xfId="2649" xr:uid="{00000000-0005-0000-0000-0000520A0000}"/>
    <cellStyle name="Cálculo 4 4 2 5 2" xfId="2650" xr:uid="{00000000-0005-0000-0000-0000530A0000}"/>
    <cellStyle name="Cálculo 4 4 2 6" xfId="2651" xr:uid="{00000000-0005-0000-0000-0000540A0000}"/>
    <cellStyle name="Cálculo 4 4 2 6 2" xfId="2652" xr:uid="{00000000-0005-0000-0000-0000550A0000}"/>
    <cellStyle name="Cálculo 4 4 2 7" xfId="2653" xr:uid="{00000000-0005-0000-0000-0000560A0000}"/>
    <cellStyle name="Cálculo 4 4 2 7 2" xfId="2654" xr:uid="{00000000-0005-0000-0000-0000570A0000}"/>
    <cellStyle name="Cálculo 4 4 2 8" xfId="2655" xr:uid="{00000000-0005-0000-0000-0000580A0000}"/>
    <cellStyle name="Cálculo 4 4 2 8 2" xfId="2656" xr:uid="{00000000-0005-0000-0000-0000590A0000}"/>
    <cellStyle name="Cálculo 4 4 2 9" xfId="2657" xr:uid="{00000000-0005-0000-0000-00005A0A0000}"/>
    <cellStyle name="Cálculo 4 4 2 9 2" xfId="2658" xr:uid="{00000000-0005-0000-0000-00005B0A0000}"/>
    <cellStyle name="Cálculo 4 4 3" xfId="2659" xr:uid="{00000000-0005-0000-0000-00005C0A0000}"/>
    <cellStyle name="Cálculo 4 4 3 10" xfId="2660" xr:uid="{00000000-0005-0000-0000-00005D0A0000}"/>
    <cellStyle name="Cálculo 4 4 3 10 2" xfId="2661" xr:uid="{00000000-0005-0000-0000-00005E0A0000}"/>
    <cellStyle name="Cálculo 4 4 3 11" xfId="2662" xr:uid="{00000000-0005-0000-0000-00005F0A0000}"/>
    <cellStyle name="Cálculo 4 4 3 2" xfId="2663" xr:uid="{00000000-0005-0000-0000-0000600A0000}"/>
    <cellStyle name="Cálculo 4 4 3 2 2" xfId="2664" xr:uid="{00000000-0005-0000-0000-0000610A0000}"/>
    <cellStyle name="Cálculo 4 4 3 3" xfId="2665" xr:uid="{00000000-0005-0000-0000-0000620A0000}"/>
    <cellStyle name="Cálculo 4 4 3 3 2" xfId="2666" xr:uid="{00000000-0005-0000-0000-0000630A0000}"/>
    <cellStyle name="Cálculo 4 4 3 4" xfId="2667" xr:uid="{00000000-0005-0000-0000-0000640A0000}"/>
    <cellStyle name="Cálculo 4 4 3 4 2" xfId="2668" xr:uid="{00000000-0005-0000-0000-0000650A0000}"/>
    <cellStyle name="Cálculo 4 4 3 5" xfId="2669" xr:uid="{00000000-0005-0000-0000-0000660A0000}"/>
    <cellStyle name="Cálculo 4 4 3 5 2" xfId="2670" xr:uid="{00000000-0005-0000-0000-0000670A0000}"/>
    <cellStyle name="Cálculo 4 4 3 6" xfId="2671" xr:uid="{00000000-0005-0000-0000-0000680A0000}"/>
    <cellStyle name="Cálculo 4 4 3 6 2" xfId="2672" xr:uid="{00000000-0005-0000-0000-0000690A0000}"/>
    <cellStyle name="Cálculo 4 4 3 7" xfId="2673" xr:uid="{00000000-0005-0000-0000-00006A0A0000}"/>
    <cellStyle name="Cálculo 4 4 3 7 2" xfId="2674" xr:uid="{00000000-0005-0000-0000-00006B0A0000}"/>
    <cellStyle name="Cálculo 4 4 3 8" xfId="2675" xr:uid="{00000000-0005-0000-0000-00006C0A0000}"/>
    <cellStyle name="Cálculo 4 4 3 8 2" xfId="2676" xr:uid="{00000000-0005-0000-0000-00006D0A0000}"/>
    <cellStyle name="Cálculo 4 4 3 9" xfId="2677" xr:uid="{00000000-0005-0000-0000-00006E0A0000}"/>
    <cellStyle name="Cálculo 4 4 3 9 2" xfId="2678" xr:uid="{00000000-0005-0000-0000-00006F0A0000}"/>
    <cellStyle name="Cálculo 4 4 4" xfId="2679" xr:uid="{00000000-0005-0000-0000-0000700A0000}"/>
    <cellStyle name="Cálculo 4 4 4 2" xfId="2680" xr:uid="{00000000-0005-0000-0000-0000710A0000}"/>
    <cellStyle name="Cálculo 4 4 5" xfId="2681" xr:uid="{00000000-0005-0000-0000-0000720A0000}"/>
    <cellStyle name="Cálculo 4 4 5 2" xfId="2682" xr:uid="{00000000-0005-0000-0000-0000730A0000}"/>
    <cellStyle name="Cálculo 4 4 6" xfId="2683" xr:uid="{00000000-0005-0000-0000-0000740A0000}"/>
    <cellStyle name="Cálculo 4 4 6 2" xfId="2684" xr:uid="{00000000-0005-0000-0000-0000750A0000}"/>
    <cellStyle name="Cálculo 4 4 7" xfId="2685" xr:uid="{00000000-0005-0000-0000-0000760A0000}"/>
    <cellStyle name="Cálculo 4 4 7 2" xfId="2686" xr:uid="{00000000-0005-0000-0000-0000770A0000}"/>
    <cellStyle name="Cálculo 4 4 8" xfId="2687" xr:uid="{00000000-0005-0000-0000-0000780A0000}"/>
    <cellStyle name="Cálculo 4 4 8 2" xfId="2688" xr:uid="{00000000-0005-0000-0000-0000790A0000}"/>
    <cellStyle name="Cálculo 4 4 9" xfId="2689" xr:uid="{00000000-0005-0000-0000-00007A0A0000}"/>
    <cellStyle name="Cálculo 4 4 9 2" xfId="2690" xr:uid="{00000000-0005-0000-0000-00007B0A0000}"/>
    <cellStyle name="Cálculo 4 5" xfId="2691" xr:uid="{00000000-0005-0000-0000-00007C0A0000}"/>
    <cellStyle name="Cálculo 4 5 10" xfId="2692" xr:uid="{00000000-0005-0000-0000-00007D0A0000}"/>
    <cellStyle name="Cálculo 4 5 10 2" xfId="2693" xr:uid="{00000000-0005-0000-0000-00007E0A0000}"/>
    <cellStyle name="Cálculo 4 5 11" xfId="2694" xr:uid="{00000000-0005-0000-0000-00007F0A0000}"/>
    <cellStyle name="Cálculo 4 5 2" xfId="2695" xr:uid="{00000000-0005-0000-0000-0000800A0000}"/>
    <cellStyle name="Cálculo 4 5 2 2" xfId="2696" xr:uid="{00000000-0005-0000-0000-0000810A0000}"/>
    <cellStyle name="Cálculo 4 5 3" xfId="2697" xr:uid="{00000000-0005-0000-0000-0000820A0000}"/>
    <cellStyle name="Cálculo 4 5 3 2" xfId="2698" xr:uid="{00000000-0005-0000-0000-0000830A0000}"/>
    <cellStyle name="Cálculo 4 5 4" xfId="2699" xr:uid="{00000000-0005-0000-0000-0000840A0000}"/>
    <cellStyle name="Cálculo 4 5 4 2" xfId="2700" xr:uid="{00000000-0005-0000-0000-0000850A0000}"/>
    <cellStyle name="Cálculo 4 5 5" xfId="2701" xr:uid="{00000000-0005-0000-0000-0000860A0000}"/>
    <cellStyle name="Cálculo 4 5 5 2" xfId="2702" xr:uid="{00000000-0005-0000-0000-0000870A0000}"/>
    <cellStyle name="Cálculo 4 5 6" xfId="2703" xr:uid="{00000000-0005-0000-0000-0000880A0000}"/>
    <cellStyle name="Cálculo 4 5 6 2" xfId="2704" xr:uid="{00000000-0005-0000-0000-0000890A0000}"/>
    <cellStyle name="Cálculo 4 5 7" xfId="2705" xr:uid="{00000000-0005-0000-0000-00008A0A0000}"/>
    <cellStyle name="Cálculo 4 5 7 2" xfId="2706" xr:uid="{00000000-0005-0000-0000-00008B0A0000}"/>
    <cellStyle name="Cálculo 4 5 8" xfId="2707" xr:uid="{00000000-0005-0000-0000-00008C0A0000}"/>
    <cellStyle name="Cálculo 4 5 8 2" xfId="2708" xr:uid="{00000000-0005-0000-0000-00008D0A0000}"/>
    <cellStyle name="Cálculo 4 5 9" xfId="2709" xr:uid="{00000000-0005-0000-0000-00008E0A0000}"/>
    <cellStyle name="Cálculo 4 5 9 2" xfId="2710" xr:uid="{00000000-0005-0000-0000-00008F0A0000}"/>
    <cellStyle name="Cálculo 4 6" xfId="2711" xr:uid="{00000000-0005-0000-0000-0000900A0000}"/>
    <cellStyle name="Cálculo 4 6 10" xfId="2712" xr:uid="{00000000-0005-0000-0000-0000910A0000}"/>
    <cellStyle name="Cálculo 4 6 10 2" xfId="2713" xr:uid="{00000000-0005-0000-0000-0000920A0000}"/>
    <cellStyle name="Cálculo 4 6 11" xfId="2714" xr:uid="{00000000-0005-0000-0000-0000930A0000}"/>
    <cellStyle name="Cálculo 4 6 2" xfId="2715" xr:uid="{00000000-0005-0000-0000-0000940A0000}"/>
    <cellStyle name="Cálculo 4 6 2 2" xfId="2716" xr:uid="{00000000-0005-0000-0000-0000950A0000}"/>
    <cellStyle name="Cálculo 4 6 3" xfId="2717" xr:uid="{00000000-0005-0000-0000-0000960A0000}"/>
    <cellStyle name="Cálculo 4 6 3 2" xfId="2718" xr:uid="{00000000-0005-0000-0000-0000970A0000}"/>
    <cellStyle name="Cálculo 4 6 4" xfId="2719" xr:uid="{00000000-0005-0000-0000-0000980A0000}"/>
    <cellStyle name="Cálculo 4 6 4 2" xfId="2720" xr:uid="{00000000-0005-0000-0000-0000990A0000}"/>
    <cellStyle name="Cálculo 4 6 5" xfId="2721" xr:uid="{00000000-0005-0000-0000-00009A0A0000}"/>
    <cellStyle name="Cálculo 4 6 5 2" xfId="2722" xr:uid="{00000000-0005-0000-0000-00009B0A0000}"/>
    <cellStyle name="Cálculo 4 6 6" xfId="2723" xr:uid="{00000000-0005-0000-0000-00009C0A0000}"/>
    <cellStyle name="Cálculo 4 6 6 2" xfId="2724" xr:uid="{00000000-0005-0000-0000-00009D0A0000}"/>
    <cellStyle name="Cálculo 4 6 7" xfId="2725" xr:uid="{00000000-0005-0000-0000-00009E0A0000}"/>
    <cellStyle name="Cálculo 4 6 7 2" xfId="2726" xr:uid="{00000000-0005-0000-0000-00009F0A0000}"/>
    <cellStyle name="Cálculo 4 6 8" xfId="2727" xr:uid="{00000000-0005-0000-0000-0000A00A0000}"/>
    <cellStyle name="Cálculo 4 6 8 2" xfId="2728" xr:uid="{00000000-0005-0000-0000-0000A10A0000}"/>
    <cellStyle name="Cálculo 4 6 9" xfId="2729" xr:uid="{00000000-0005-0000-0000-0000A20A0000}"/>
    <cellStyle name="Cálculo 4 6 9 2" xfId="2730" xr:uid="{00000000-0005-0000-0000-0000A30A0000}"/>
    <cellStyle name="Cálculo 4 7" xfId="2731" xr:uid="{00000000-0005-0000-0000-0000A40A0000}"/>
    <cellStyle name="Cálculo 4 7 2" xfId="2732" xr:uid="{00000000-0005-0000-0000-0000A50A0000}"/>
    <cellStyle name="Cálculo 4 8" xfId="2733" xr:uid="{00000000-0005-0000-0000-0000A60A0000}"/>
    <cellStyle name="Cálculo 4 8 2" xfId="2734" xr:uid="{00000000-0005-0000-0000-0000A70A0000}"/>
    <cellStyle name="Cálculo 4 9" xfId="2735" xr:uid="{00000000-0005-0000-0000-0000A80A0000}"/>
    <cellStyle name="Cálculo 4 9 2" xfId="2736" xr:uid="{00000000-0005-0000-0000-0000A90A0000}"/>
    <cellStyle name="Cálculo 5" xfId="2737" xr:uid="{00000000-0005-0000-0000-0000AA0A0000}"/>
    <cellStyle name="Cálculo 5 10" xfId="2738" xr:uid="{00000000-0005-0000-0000-0000AB0A0000}"/>
    <cellStyle name="Cálculo 5 10 2" xfId="2739" xr:uid="{00000000-0005-0000-0000-0000AC0A0000}"/>
    <cellStyle name="Cálculo 5 11" xfId="2740" xr:uid="{00000000-0005-0000-0000-0000AD0A0000}"/>
    <cellStyle name="Cálculo 5 11 2" xfId="2741" xr:uid="{00000000-0005-0000-0000-0000AE0A0000}"/>
    <cellStyle name="Cálculo 5 12" xfId="2742" xr:uid="{00000000-0005-0000-0000-0000AF0A0000}"/>
    <cellStyle name="Cálculo 5 12 2" xfId="2743" xr:uid="{00000000-0005-0000-0000-0000B00A0000}"/>
    <cellStyle name="Cálculo 5 13" xfId="2744" xr:uid="{00000000-0005-0000-0000-0000B10A0000}"/>
    <cellStyle name="Cálculo 5 2" xfId="2745" xr:uid="{00000000-0005-0000-0000-0000B20A0000}"/>
    <cellStyle name="Cálculo 5 2 10" xfId="2746" xr:uid="{00000000-0005-0000-0000-0000B30A0000}"/>
    <cellStyle name="Cálculo 5 2 10 2" xfId="2747" xr:uid="{00000000-0005-0000-0000-0000B40A0000}"/>
    <cellStyle name="Cálculo 5 2 11" xfId="2748" xr:uid="{00000000-0005-0000-0000-0000B50A0000}"/>
    <cellStyle name="Cálculo 5 2 2" xfId="2749" xr:uid="{00000000-0005-0000-0000-0000B60A0000}"/>
    <cellStyle name="Cálculo 5 2 2 2" xfId="2750" xr:uid="{00000000-0005-0000-0000-0000B70A0000}"/>
    <cellStyle name="Cálculo 5 2 3" xfId="2751" xr:uid="{00000000-0005-0000-0000-0000B80A0000}"/>
    <cellStyle name="Cálculo 5 2 3 2" xfId="2752" xr:uid="{00000000-0005-0000-0000-0000B90A0000}"/>
    <cellStyle name="Cálculo 5 2 4" xfId="2753" xr:uid="{00000000-0005-0000-0000-0000BA0A0000}"/>
    <cellStyle name="Cálculo 5 2 4 2" xfId="2754" xr:uid="{00000000-0005-0000-0000-0000BB0A0000}"/>
    <cellStyle name="Cálculo 5 2 5" xfId="2755" xr:uid="{00000000-0005-0000-0000-0000BC0A0000}"/>
    <cellStyle name="Cálculo 5 2 5 2" xfId="2756" xr:uid="{00000000-0005-0000-0000-0000BD0A0000}"/>
    <cellStyle name="Cálculo 5 2 6" xfId="2757" xr:uid="{00000000-0005-0000-0000-0000BE0A0000}"/>
    <cellStyle name="Cálculo 5 2 6 2" xfId="2758" xr:uid="{00000000-0005-0000-0000-0000BF0A0000}"/>
    <cellStyle name="Cálculo 5 2 7" xfId="2759" xr:uid="{00000000-0005-0000-0000-0000C00A0000}"/>
    <cellStyle name="Cálculo 5 2 7 2" xfId="2760" xr:uid="{00000000-0005-0000-0000-0000C10A0000}"/>
    <cellStyle name="Cálculo 5 2 8" xfId="2761" xr:uid="{00000000-0005-0000-0000-0000C20A0000}"/>
    <cellStyle name="Cálculo 5 2 8 2" xfId="2762" xr:uid="{00000000-0005-0000-0000-0000C30A0000}"/>
    <cellStyle name="Cálculo 5 2 9" xfId="2763" xr:uid="{00000000-0005-0000-0000-0000C40A0000}"/>
    <cellStyle name="Cálculo 5 2 9 2" xfId="2764" xr:uid="{00000000-0005-0000-0000-0000C50A0000}"/>
    <cellStyle name="Cálculo 5 3" xfId="2765" xr:uid="{00000000-0005-0000-0000-0000C60A0000}"/>
    <cellStyle name="Cálculo 5 3 10" xfId="2766" xr:uid="{00000000-0005-0000-0000-0000C70A0000}"/>
    <cellStyle name="Cálculo 5 3 10 2" xfId="2767" xr:uid="{00000000-0005-0000-0000-0000C80A0000}"/>
    <cellStyle name="Cálculo 5 3 11" xfId="2768" xr:uid="{00000000-0005-0000-0000-0000C90A0000}"/>
    <cellStyle name="Cálculo 5 3 2" xfId="2769" xr:uid="{00000000-0005-0000-0000-0000CA0A0000}"/>
    <cellStyle name="Cálculo 5 3 2 2" xfId="2770" xr:uid="{00000000-0005-0000-0000-0000CB0A0000}"/>
    <cellStyle name="Cálculo 5 3 3" xfId="2771" xr:uid="{00000000-0005-0000-0000-0000CC0A0000}"/>
    <cellStyle name="Cálculo 5 3 3 2" xfId="2772" xr:uid="{00000000-0005-0000-0000-0000CD0A0000}"/>
    <cellStyle name="Cálculo 5 3 4" xfId="2773" xr:uid="{00000000-0005-0000-0000-0000CE0A0000}"/>
    <cellStyle name="Cálculo 5 3 4 2" xfId="2774" xr:uid="{00000000-0005-0000-0000-0000CF0A0000}"/>
    <cellStyle name="Cálculo 5 3 5" xfId="2775" xr:uid="{00000000-0005-0000-0000-0000D00A0000}"/>
    <cellStyle name="Cálculo 5 3 5 2" xfId="2776" xr:uid="{00000000-0005-0000-0000-0000D10A0000}"/>
    <cellStyle name="Cálculo 5 3 6" xfId="2777" xr:uid="{00000000-0005-0000-0000-0000D20A0000}"/>
    <cellStyle name="Cálculo 5 3 6 2" xfId="2778" xr:uid="{00000000-0005-0000-0000-0000D30A0000}"/>
    <cellStyle name="Cálculo 5 3 7" xfId="2779" xr:uid="{00000000-0005-0000-0000-0000D40A0000}"/>
    <cellStyle name="Cálculo 5 3 7 2" xfId="2780" xr:uid="{00000000-0005-0000-0000-0000D50A0000}"/>
    <cellStyle name="Cálculo 5 3 8" xfId="2781" xr:uid="{00000000-0005-0000-0000-0000D60A0000}"/>
    <cellStyle name="Cálculo 5 3 8 2" xfId="2782" xr:uid="{00000000-0005-0000-0000-0000D70A0000}"/>
    <cellStyle name="Cálculo 5 3 9" xfId="2783" xr:uid="{00000000-0005-0000-0000-0000D80A0000}"/>
    <cellStyle name="Cálculo 5 3 9 2" xfId="2784" xr:uid="{00000000-0005-0000-0000-0000D90A0000}"/>
    <cellStyle name="Cálculo 5 4" xfId="2785" xr:uid="{00000000-0005-0000-0000-0000DA0A0000}"/>
    <cellStyle name="Cálculo 5 4 2" xfId="2786" xr:uid="{00000000-0005-0000-0000-0000DB0A0000}"/>
    <cellStyle name="Cálculo 5 5" xfId="2787" xr:uid="{00000000-0005-0000-0000-0000DC0A0000}"/>
    <cellStyle name="Cálculo 5 5 2" xfId="2788" xr:uid="{00000000-0005-0000-0000-0000DD0A0000}"/>
    <cellStyle name="Cálculo 5 6" xfId="2789" xr:uid="{00000000-0005-0000-0000-0000DE0A0000}"/>
    <cellStyle name="Cálculo 5 6 2" xfId="2790" xr:uid="{00000000-0005-0000-0000-0000DF0A0000}"/>
    <cellStyle name="Cálculo 5 7" xfId="2791" xr:uid="{00000000-0005-0000-0000-0000E00A0000}"/>
    <cellStyle name="Cálculo 5 7 2" xfId="2792" xr:uid="{00000000-0005-0000-0000-0000E10A0000}"/>
    <cellStyle name="Cálculo 5 8" xfId="2793" xr:uid="{00000000-0005-0000-0000-0000E20A0000}"/>
    <cellStyle name="Cálculo 5 8 2" xfId="2794" xr:uid="{00000000-0005-0000-0000-0000E30A0000}"/>
    <cellStyle name="Cálculo 5 9" xfId="2795" xr:uid="{00000000-0005-0000-0000-0000E40A0000}"/>
    <cellStyle name="Cálculo 5 9 2" xfId="2796" xr:uid="{00000000-0005-0000-0000-0000E50A0000}"/>
    <cellStyle name="Cálculo 6" xfId="2797" xr:uid="{00000000-0005-0000-0000-0000E60A0000}"/>
    <cellStyle name="Cálculo 6 10" xfId="2798" xr:uid="{00000000-0005-0000-0000-0000E70A0000}"/>
    <cellStyle name="Cálculo 6 10 2" xfId="2799" xr:uid="{00000000-0005-0000-0000-0000E80A0000}"/>
    <cellStyle name="Cálculo 6 11" xfId="2800" xr:uid="{00000000-0005-0000-0000-0000E90A0000}"/>
    <cellStyle name="Cálculo 6 11 2" xfId="2801" xr:uid="{00000000-0005-0000-0000-0000EA0A0000}"/>
    <cellStyle name="Cálculo 6 12" xfId="2802" xr:uid="{00000000-0005-0000-0000-0000EB0A0000}"/>
    <cellStyle name="Cálculo 6 12 2" xfId="2803" xr:uid="{00000000-0005-0000-0000-0000EC0A0000}"/>
    <cellStyle name="Cálculo 6 13" xfId="2804" xr:uid="{00000000-0005-0000-0000-0000ED0A0000}"/>
    <cellStyle name="Cálculo 6 2" xfId="2805" xr:uid="{00000000-0005-0000-0000-0000EE0A0000}"/>
    <cellStyle name="Cálculo 6 2 10" xfId="2806" xr:uid="{00000000-0005-0000-0000-0000EF0A0000}"/>
    <cellStyle name="Cálculo 6 2 10 2" xfId="2807" xr:uid="{00000000-0005-0000-0000-0000F00A0000}"/>
    <cellStyle name="Cálculo 6 2 11" xfId="2808" xr:uid="{00000000-0005-0000-0000-0000F10A0000}"/>
    <cellStyle name="Cálculo 6 2 2" xfId="2809" xr:uid="{00000000-0005-0000-0000-0000F20A0000}"/>
    <cellStyle name="Cálculo 6 2 2 2" xfId="2810" xr:uid="{00000000-0005-0000-0000-0000F30A0000}"/>
    <cellStyle name="Cálculo 6 2 3" xfId="2811" xr:uid="{00000000-0005-0000-0000-0000F40A0000}"/>
    <cellStyle name="Cálculo 6 2 3 2" xfId="2812" xr:uid="{00000000-0005-0000-0000-0000F50A0000}"/>
    <cellStyle name="Cálculo 6 2 4" xfId="2813" xr:uid="{00000000-0005-0000-0000-0000F60A0000}"/>
    <cellStyle name="Cálculo 6 2 4 2" xfId="2814" xr:uid="{00000000-0005-0000-0000-0000F70A0000}"/>
    <cellStyle name="Cálculo 6 2 5" xfId="2815" xr:uid="{00000000-0005-0000-0000-0000F80A0000}"/>
    <cellStyle name="Cálculo 6 2 5 2" xfId="2816" xr:uid="{00000000-0005-0000-0000-0000F90A0000}"/>
    <cellStyle name="Cálculo 6 2 6" xfId="2817" xr:uid="{00000000-0005-0000-0000-0000FA0A0000}"/>
    <cellStyle name="Cálculo 6 2 6 2" xfId="2818" xr:uid="{00000000-0005-0000-0000-0000FB0A0000}"/>
    <cellStyle name="Cálculo 6 2 7" xfId="2819" xr:uid="{00000000-0005-0000-0000-0000FC0A0000}"/>
    <cellStyle name="Cálculo 6 2 7 2" xfId="2820" xr:uid="{00000000-0005-0000-0000-0000FD0A0000}"/>
    <cellStyle name="Cálculo 6 2 8" xfId="2821" xr:uid="{00000000-0005-0000-0000-0000FE0A0000}"/>
    <cellStyle name="Cálculo 6 2 8 2" xfId="2822" xr:uid="{00000000-0005-0000-0000-0000FF0A0000}"/>
    <cellStyle name="Cálculo 6 2 9" xfId="2823" xr:uid="{00000000-0005-0000-0000-0000000B0000}"/>
    <cellStyle name="Cálculo 6 2 9 2" xfId="2824" xr:uid="{00000000-0005-0000-0000-0000010B0000}"/>
    <cellStyle name="Cálculo 6 3" xfId="2825" xr:uid="{00000000-0005-0000-0000-0000020B0000}"/>
    <cellStyle name="Cálculo 6 3 10" xfId="2826" xr:uid="{00000000-0005-0000-0000-0000030B0000}"/>
    <cellStyle name="Cálculo 6 3 10 2" xfId="2827" xr:uid="{00000000-0005-0000-0000-0000040B0000}"/>
    <cellStyle name="Cálculo 6 3 11" xfId="2828" xr:uid="{00000000-0005-0000-0000-0000050B0000}"/>
    <cellStyle name="Cálculo 6 3 2" xfId="2829" xr:uid="{00000000-0005-0000-0000-0000060B0000}"/>
    <cellStyle name="Cálculo 6 3 2 2" xfId="2830" xr:uid="{00000000-0005-0000-0000-0000070B0000}"/>
    <cellStyle name="Cálculo 6 3 3" xfId="2831" xr:uid="{00000000-0005-0000-0000-0000080B0000}"/>
    <cellStyle name="Cálculo 6 3 3 2" xfId="2832" xr:uid="{00000000-0005-0000-0000-0000090B0000}"/>
    <cellStyle name="Cálculo 6 3 4" xfId="2833" xr:uid="{00000000-0005-0000-0000-00000A0B0000}"/>
    <cellStyle name="Cálculo 6 3 4 2" xfId="2834" xr:uid="{00000000-0005-0000-0000-00000B0B0000}"/>
    <cellStyle name="Cálculo 6 3 5" xfId="2835" xr:uid="{00000000-0005-0000-0000-00000C0B0000}"/>
    <cellStyle name="Cálculo 6 3 5 2" xfId="2836" xr:uid="{00000000-0005-0000-0000-00000D0B0000}"/>
    <cellStyle name="Cálculo 6 3 6" xfId="2837" xr:uid="{00000000-0005-0000-0000-00000E0B0000}"/>
    <cellStyle name="Cálculo 6 3 6 2" xfId="2838" xr:uid="{00000000-0005-0000-0000-00000F0B0000}"/>
    <cellStyle name="Cálculo 6 3 7" xfId="2839" xr:uid="{00000000-0005-0000-0000-0000100B0000}"/>
    <cellStyle name="Cálculo 6 3 7 2" xfId="2840" xr:uid="{00000000-0005-0000-0000-0000110B0000}"/>
    <cellStyle name="Cálculo 6 3 8" xfId="2841" xr:uid="{00000000-0005-0000-0000-0000120B0000}"/>
    <cellStyle name="Cálculo 6 3 8 2" xfId="2842" xr:uid="{00000000-0005-0000-0000-0000130B0000}"/>
    <cellStyle name="Cálculo 6 3 9" xfId="2843" xr:uid="{00000000-0005-0000-0000-0000140B0000}"/>
    <cellStyle name="Cálculo 6 3 9 2" xfId="2844" xr:uid="{00000000-0005-0000-0000-0000150B0000}"/>
    <cellStyle name="Cálculo 6 4" xfId="2845" xr:uid="{00000000-0005-0000-0000-0000160B0000}"/>
    <cellStyle name="Cálculo 6 4 2" xfId="2846" xr:uid="{00000000-0005-0000-0000-0000170B0000}"/>
    <cellStyle name="Cálculo 6 5" xfId="2847" xr:uid="{00000000-0005-0000-0000-0000180B0000}"/>
    <cellStyle name="Cálculo 6 5 2" xfId="2848" xr:uid="{00000000-0005-0000-0000-0000190B0000}"/>
    <cellStyle name="Cálculo 6 6" xfId="2849" xr:uid="{00000000-0005-0000-0000-00001A0B0000}"/>
    <cellStyle name="Cálculo 6 6 2" xfId="2850" xr:uid="{00000000-0005-0000-0000-00001B0B0000}"/>
    <cellStyle name="Cálculo 6 7" xfId="2851" xr:uid="{00000000-0005-0000-0000-00001C0B0000}"/>
    <cellStyle name="Cálculo 6 7 2" xfId="2852" xr:uid="{00000000-0005-0000-0000-00001D0B0000}"/>
    <cellStyle name="Cálculo 6 8" xfId="2853" xr:uid="{00000000-0005-0000-0000-00001E0B0000}"/>
    <cellStyle name="Cálculo 6 8 2" xfId="2854" xr:uid="{00000000-0005-0000-0000-00001F0B0000}"/>
    <cellStyle name="Cálculo 6 9" xfId="2855" xr:uid="{00000000-0005-0000-0000-0000200B0000}"/>
    <cellStyle name="Cálculo 6 9 2" xfId="2856" xr:uid="{00000000-0005-0000-0000-0000210B0000}"/>
    <cellStyle name="Cálculo 7" xfId="2857" xr:uid="{00000000-0005-0000-0000-0000220B0000}"/>
    <cellStyle name="Cálculo 7 10" xfId="2858" xr:uid="{00000000-0005-0000-0000-0000230B0000}"/>
    <cellStyle name="Cálculo 7 10 2" xfId="2859" xr:uid="{00000000-0005-0000-0000-0000240B0000}"/>
    <cellStyle name="Cálculo 7 11" xfId="2860" xr:uid="{00000000-0005-0000-0000-0000250B0000}"/>
    <cellStyle name="Cálculo 7 11 2" xfId="2861" xr:uid="{00000000-0005-0000-0000-0000260B0000}"/>
    <cellStyle name="Cálculo 7 12" xfId="2862" xr:uid="{00000000-0005-0000-0000-0000270B0000}"/>
    <cellStyle name="Cálculo 7 12 2" xfId="2863" xr:uid="{00000000-0005-0000-0000-0000280B0000}"/>
    <cellStyle name="Cálculo 7 13" xfId="2864" xr:uid="{00000000-0005-0000-0000-0000290B0000}"/>
    <cellStyle name="Cálculo 7 2" xfId="2865" xr:uid="{00000000-0005-0000-0000-00002A0B0000}"/>
    <cellStyle name="Cálculo 7 2 10" xfId="2866" xr:uid="{00000000-0005-0000-0000-00002B0B0000}"/>
    <cellStyle name="Cálculo 7 2 10 2" xfId="2867" xr:uid="{00000000-0005-0000-0000-00002C0B0000}"/>
    <cellStyle name="Cálculo 7 2 11" xfId="2868" xr:uid="{00000000-0005-0000-0000-00002D0B0000}"/>
    <cellStyle name="Cálculo 7 2 2" xfId="2869" xr:uid="{00000000-0005-0000-0000-00002E0B0000}"/>
    <cellStyle name="Cálculo 7 2 2 2" xfId="2870" xr:uid="{00000000-0005-0000-0000-00002F0B0000}"/>
    <cellStyle name="Cálculo 7 2 3" xfId="2871" xr:uid="{00000000-0005-0000-0000-0000300B0000}"/>
    <cellStyle name="Cálculo 7 2 3 2" xfId="2872" xr:uid="{00000000-0005-0000-0000-0000310B0000}"/>
    <cellStyle name="Cálculo 7 2 4" xfId="2873" xr:uid="{00000000-0005-0000-0000-0000320B0000}"/>
    <cellStyle name="Cálculo 7 2 4 2" xfId="2874" xr:uid="{00000000-0005-0000-0000-0000330B0000}"/>
    <cellStyle name="Cálculo 7 2 5" xfId="2875" xr:uid="{00000000-0005-0000-0000-0000340B0000}"/>
    <cellStyle name="Cálculo 7 2 5 2" xfId="2876" xr:uid="{00000000-0005-0000-0000-0000350B0000}"/>
    <cellStyle name="Cálculo 7 2 6" xfId="2877" xr:uid="{00000000-0005-0000-0000-0000360B0000}"/>
    <cellStyle name="Cálculo 7 2 6 2" xfId="2878" xr:uid="{00000000-0005-0000-0000-0000370B0000}"/>
    <cellStyle name="Cálculo 7 2 7" xfId="2879" xr:uid="{00000000-0005-0000-0000-0000380B0000}"/>
    <cellStyle name="Cálculo 7 2 7 2" xfId="2880" xr:uid="{00000000-0005-0000-0000-0000390B0000}"/>
    <cellStyle name="Cálculo 7 2 8" xfId="2881" xr:uid="{00000000-0005-0000-0000-00003A0B0000}"/>
    <cellStyle name="Cálculo 7 2 8 2" xfId="2882" xr:uid="{00000000-0005-0000-0000-00003B0B0000}"/>
    <cellStyle name="Cálculo 7 2 9" xfId="2883" xr:uid="{00000000-0005-0000-0000-00003C0B0000}"/>
    <cellStyle name="Cálculo 7 2 9 2" xfId="2884" xr:uid="{00000000-0005-0000-0000-00003D0B0000}"/>
    <cellStyle name="Cálculo 7 3" xfId="2885" xr:uid="{00000000-0005-0000-0000-00003E0B0000}"/>
    <cellStyle name="Cálculo 7 3 10" xfId="2886" xr:uid="{00000000-0005-0000-0000-00003F0B0000}"/>
    <cellStyle name="Cálculo 7 3 10 2" xfId="2887" xr:uid="{00000000-0005-0000-0000-0000400B0000}"/>
    <cellStyle name="Cálculo 7 3 11" xfId="2888" xr:uid="{00000000-0005-0000-0000-0000410B0000}"/>
    <cellStyle name="Cálculo 7 3 2" xfId="2889" xr:uid="{00000000-0005-0000-0000-0000420B0000}"/>
    <cellStyle name="Cálculo 7 3 2 2" xfId="2890" xr:uid="{00000000-0005-0000-0000-0000430B0000}"/>
    <cellStyle name="Cálculo 7 3 3" xfId="2891" xr:uid="{00000000-0005-0000-0000-0000440B0000}"/>
    <cellStyle name="Cálculo 7 3 3 2" xfId="2892" xr:uid="{00000000-0005-0000-0000-0000450B0000}"/>
    <cellStyle name="Cálculo 7 3 4" xfId="2893" xr:uid="{00000000-0005-0000-0000-0000460B0000}"/>
    <cellStyle name="Cálculo 7 3 4 2" xfId="2894" xr:uid="{00000000-0005-0000-0000-0000470B0000}"/>
    <cellStyle name="Cálculo 7 3 5" xfId="2895" xr:uid="{00000000-0005-0000-0000-0000480B0000}"/>
    <cellStyle name="Cálculo 7 3 5 2" xfId="2896" xr:uid="{00000000-0005-0000-0000-0000490B0000}"/>
    <cellStyle name="Cálculo 7 3 6" xfId="2897" xr:uid="{00000000-0005-0000-0000-00004A0B0000}"/>
    <cellStyle name="Cálculo 7 3 6 2" xfId="2898" xr:uid="{00000000-0005-0000-0000-00004B0B0000}"/>
    <cellStyle name="Cálculo 7 3 7" xfId="2899" xr:uid="{00000000-0005-0000-0000-00004C0B0000}"/>
    <cellStyle name="Cálculo 7 3 7 2" xfId="2900" xr:uid="{00000000-0005-0000-0000-00004D0B0000}"/>
    <cellStyle name="Cálculo 7 3 8" xfId="2901" xr:uid="{00000000-0005-0000-0000-00004E0B0000}"/>
    <cellStyle name="Cálculo 7 3 8 2" xfId="2902" xr:uid="{00000000-0005-0000-0000-00004F0B0000}"/>
    <cellStyle name="Cálculo 7 3 9" xfId="2903" xr:uid="{00000000-0005-0000-0000-0000500B0000}"/>
    <cellStyle name="Cálculo 7 3 9 2" xfId="2904" xr:uid="{00000000-0005-0000-0000-0000510B0000}"/>
    <cellStyle name="Cálculo 7 4" xfId="2905" xr:uid="{00000000-0005-0000-0000-0000520B0000}"/>
    <cellStyle name="Cálculo 7 4 2" xfId="2906" xr:uid="{00000000-0005-0000-0000-0000530B0000}"/>
    <cellStyle name="Cálculo 7 5" xfId="2907" xr:uid="{00000000-0005-0000-0000-0000540B0000}"/>
    <cellStyle name="Cálculo 7 5 2" xfId="2908" xr:uid="{00000000-0005-0000-0000-0000550B0000}"/>
    <cellStyle name="Cálculo 7 6" xfId="2909" xr:uid="{00000000-0005-0000-0000-0000560B0000}"/>
    <cellStyle name="Cálculo 7 6 2" xfId="2910" xr:uid="{00000000-0005-0000-0000-0000570B0000}"/>
    <cellStyle name="Cálculo 7 7" xfId="2911" xr:uid="{00000000-0005-0000-0000-0000580B0000}"/>
    <cellStyle name="Cálculo 7 7 2" xfId="2912" xr:uid="{00000000-0005-0000-0000-0000590B0000}"/>
    <cellStyle name="Cálculo 7 8" xfId="2913" xr:uid="{00000000-0005-0000-0000-00005A0B0000}"/>
    <cellStyle name="Cálculo 7 8 2" xfId="2914" xr:uid="{00000000-0005-0000-0000-00005B0B0000}"/>
    <cellStyle name="Cálculo 7 9" xfId="2915" xr:uid="{00000000-0005-0000-0000-00005C0B0000}"/>
    <cellStyle name="Cálculo 7 9 2" xfId="2916" xr:uid="{00000000-0005-0000-0000-00005D0B0000}"/>
    <cellStyle name="Cálculo 8" xfId="2917" xr:uid="{00000000-0005-0000-0000-00005E0B0000}"/>
    <cellStyle name="Celda de comprobación 2" xfId="2918" xr:uid="{00000000-0005-0000-0000-00005F0B0000}"/>
    <cellStyle name="Celda de comprobación 2 2" xfId="2919" xr:uid="{00000000-0005-0000-0000-0000600B0000}"/>
    <cellStyle name="Celda de comprobación 2 3" xfId="2920" xr:uid="{00000000-0005-0000-0000-0000610B0000}"/>
    <cellStyle name="Celda de comprobación 2 4" xfId="2921" xr:uid="{00000000-0005-0000-0000-0000620B0000}"/>
    <cellStyle name="Celda de comprobación 3" xfId="2922" xr:uid="{00000000-0005-0000-0000-0000630B0000}"/>
    <cellStyle name="Celda de comprobación 4" xfId="2923" xr:uid="{00000000-0005-0000-0000-0000640B0000}"/>
    <cellStyle name="Celda de comprobación 5" xfId="2924" xr:uid="{00000000-0005-0000-0000-0000650B0000}"/>
    <cellStyle name="Celda de comprobación 6" xfId="2925" xr:uid="{00000000-0005-0000-0000-0000660B0000}"/>
    <cellStyle name="Celda de comprobación 7" xfId="2926" xr:uid="{00000000-0005-0000-0000-0000670B0000}"/>
    <cellStyle name="Celda vinculada 2" xfId="2927" xr:uid="{00000000-0005-0000-0000-0000680B0000}"/>
    <cellStyle name="Celda vinculada 2 2" xfId="2928" xr:uid="{00000000-0005-0000-0000-0000690B0000}"/>
    <cellStyle name="Celda vinculada 2 3" xfId="2929" xr:uid="{00000000-0005-0000-0000-00006A0B0000}"/>
    <cellStyle name="Celda vinculada 2 4" xfId="2930" xr:uid="{00000000-0005-0000-0000-00006B0B0000}"/>
    <cellStyle name="Celda vinculada 3" xfId="2931" xr:uid="{00000000-0005-0000-0000-00006C0B0000}"/>
    <cellStyle name="Celda vinculada 4" xfId="2932" xr:uid="{00000000-0005-0000-0000-00006D0B0000}"/>
    <cellStyle name="Celda vinculada 5" xfId="2933" xr:uid="{00000000-0005-0000-0000-00006E0B0000}"/>
    <cellStyle name="Celda vinculada 6" xfId="2934" xr:uid="{00000000-0005-0000-0000-00006F0B0000}"/>
    <cellStyle name="Celda vinculada 7" xfId="2935" xr:uid="{00000000-0005-0000-0000-0000700B0000}"/>
    <cellStyle name="Encabezado 4 2" xfId="2936" xr:uid="{00000000-0005-0000-0000-0000710B0000}"/>
    <cellStyle name="Encabezado 4 2 2" xfId="2937" xr:uid="{00000000-0005-0000-0000-0000720B0000}"/>
    <cellStyle name="Encabezado 4 2 3" xfId="2938" xr:uid="{00000000-0005-0000-0000-0000730B0000}"/>
    <cellStyle name="Encabezado 4 2 4" xfId="2939" xr:uid="{00000000-0005-0000-0000-0000740B0000}"/>
    <cellStyle name="Encabezado 4 3" xfId="2940" xr:uid="{00000000-0005-0000-0000-0000750B0000}"/>
    <cellStyle name="Encabezado 4 4" xfId="2941" xr:uid="{00000000-0005-0000-0000-0000760B0000}"/>
    <cellStyle name="Encabezado 4 5" xfId="2942" xr:uid="{00000000-0005-0000-0000-0000770B0000}"/>
    <cellStyle name="Encabezado 4 6" xfId="2943" xr:uid="{00000000-0005-0000-0000-0000780B0000}"/>
    <cellStyle name="Encabezado 4 7" xfId="2944" xr:uid="{00000000-0005-0000-0000-0000790B0000}"/>
    <cellStyle name="Énfasis1 2" xfId="2945" xr:uid="{00000000-0005-0000-0000-00007A0B0000}"/>
    <cellStyle name="Énfasis1 2 2" xfId="2946" xr:uid="{00000000-0005-0000-0000-00007B0B0000}"/>
    <cellStyle name="Énfasis1 2 3" xfId="2947" xr:uid="{00000000-0005-0000-0000-00007C0B0000}"/>
    <cellStyle name="Énfasis1 2 4" xfId="2948" xr:uid="{00000000-0005-0000-0000-00007D0B0000}"/>
    <cellStyle name="Énfasis1 3" xfId="2949" xr:uid="{00000000-0005-0000-0000-00007E0B0000}"/>
    <cellStyle name="Énfasis1 4" xfId="2950" xr:uid="{00000000-0005-0000-0000-00007F0B0000}"/>
    <cellStyle name="Énfasis1 5" xfId="2951" xr:uid="{00000000-0005-0000-0000-0000800B0000}"/>
    <cellStyle name="Énfasis1 6" xfId="2952" xr:uid="{00000000-0005-0000-0000-0000810B0000}"/>
    <cellStyle name="Énfasis1 7" xfId="2953" xr:uid="{00000000-0005-0000-0000-0000820B0000}"/>
    <cellStyle name="Énfasis2 2" xfId="2954" xr:uid="{00000000-0005-0000-0000-0000830B0000}"/>
    <cellStyle name="Énfasis2 2 2" xfId="2955" xr:uid="{00000000-0005-0000-0000-0000840B0000}"/>
    <cellStyle name="Énfasis2 2 3" xfId="2956" xr:uid="{00000000-0005-0000-0000-0000850B0000}"/>
    <cellStyle name="Énfasis2 2 4" xfId="2957" xr:uid="{00000000-0005-0000-0000-0000860B0000}"/>
    <cellStyle name="Énfasis2 3" xfId="2958" xr:uid="{00000000-0005-0000-0000-0000870B0000}"/>
    <cellStyle name="Énfasis2 4" xfId="2959" xr:uid="{00000000-0005-0000-0000-0000880B0000}"/>
    <cellStyle name="Énfasis2 5" xfId="2960" xr:uid="{00000000-0005-0000-0000-0000890B0000}"/>
    <cellStyle name="Énfasis2 6" xfId="2961" xr:uid="{00000000-0005-0000-0000-00008A0B0000}"/>
    <cellStyle name="Énfasis2 7" xfId="2962" xr:uid="{00000000-0005-0000-0000-00008B0B0000}"/>
    <cellStyle name="Énfasis3 2" xfId="2963" xr:uid="{00000000-0005-0000-0000-00008C0B0000}"/>
    <cellStyle name="Énfasis3 2 2" xfId="2964" xr:uid="{00000000-0005-0000-0000-00008D0B0000}"/>
    <cellStyle name="Énfasis3 2 3" xfId="2965" xr:uid="{00000000-0005-0000-0000-00008E0B0000}"/>
    <cellStyle name="Énfasis3 2 4" xfId="2966" xr:uid="{00000000-0005-0000-0000-00008F0B0000}"/>
    <cellStyle name="Énfasis3 3" xfId="2967" xr:uid="{00000000-0005-0000-0000-0000900B0000}"/>
    <cellStyle name="Énfasis3 4" xfId="2968" xr:uid="{00000000-0005-0000-0000-0000910B0000}"/>
    <cellStyle name="Énfasis3 5" xfId="2969" xr:uid="{00000000-0005-0000-0000-0000920B0000}"/>
    <cellStyle name="Énfasis3 6" xfId="2970" xr:uid="{00000000-0005-0000-0000-0000930B0000}"/>
    <cellStyle name="Énfasis3 7" xfId="2971" xr:uid="{00000000-0005-0000-0000-0000940B0000}"/>
    <cellStyle name="Énfasis4 2" xfId="2972" xr:uid="{00000000-0005-0000-0000-0000950B0000}"/>
    <cellStyle name="Énfasis4 2 2" xfId="2973" xr:uid="{00000000-0005-0000-0000-0000960B0000}"/>
    <cellStyle name="Énfasis4 2 3" xfId="2974" xr:uid="{00000000-0005-0000-0000-0000970B0000}"/>
    <cellStyle name="Énfasis4 2 4" xfId="2975" xr:uid="{00000000-0005-0000-0000-0000980B0000}"/>
    <cellStyle name="Énfasis4 3" xfId="2976" xr:uid="{00000000-0005-0000-0000-0000990B0000}"/>
    <cellStyle name="Énfasis4 4" xfId="2977" xr:uid="{00000000-0005-0000-0000-00009A0B0000}"/>
    <cellStyle name="Énfasis4 5" xfId="2978" xr:uid="{00000000-0005-0000-0000-00009B0B0000}"/>
    <cellStyle name="Énfasis4 6" xfId="2979" xr:uid="{00000000-0005-0000-0000-00009C0B0000}"/>
    <cellStyle name="Énfasis4 7" xfId="2980" xr:uid="{00000000-0005-0000-0000-00009D0B0000}"/>
    <cellStyle name="Énfasis5 2" xfId="2981" xr:uid="{00000000-0005-0000-0000-00009E0B0000}"/>
    <cellStyle name="Énfasis5 2 2" xfId="2982" xr:uid="{00000000-0005-0000-0000-00009F0B0000}"/>
    <cellStyle name="Énfasis5 2 3" xfId="2983" xr:uid="{00000000-0005-0000-0000-0000A00B0000}"/>
    <cellStyle name="Énfasis5 2 4" xfId="2984" xr:uid="{00000000-0005-0000-0000-0000A10B0000}"/>
    <cellStyle name="Énfasis5 3" xfId="2985" xr:uid="{00000000-0005-0000-0000-0000A20B0000}"/>
    <cellStyle name="Énfasis5 4" xfId="2986" xr:uid="{00000000-0005-0000-0000-0000A30B0000}"/>
    <cellStyle name="Énfasis5 5" xfId="2987" xr:uid="{00000000-0005-0000-0000-0000A40B0000}"/>
    <cellStyle name="Énfasis5 6" xfId="2988" xr:uid="{00000000-0005-0000-0000-0000A50B0000}"/>
    <cellStyle name="Énfasis5 7" xfId="2989" xr:uid="{00000000-0005-0000-0000-0000A60B0000}"/>
    <cellStyle name="Énfasis6 2" xfId="2990" xr:uid="{00000000-0005-0000-0000-0000A70B0000}"/>
    <cellStyle name="Énfasis6 2 2" xfId="2991" xr:uid="{00000000-0005-0000-0000-0000A80B0000}"/>
    <cellStyle name="Énfasis6 2 3" xfId="2992" xr:uid="{00000000-0005-0000-0000-0000A90B0000}"/>
    <cellStyle name="Énfasis6 2 4" xfId="2993" xr:uid="{00000000-0005-0000-0000-0000AA0B0000}"/>
    <cellStyle name="Énfasis6 3" xfId="2994" xr:uid="{00000000-0005-0000-0000-0000AB0B0000}"/>
    <cellStyle name="Énfasis6 4" xfId="2995" xr:uid="{00000000-0005-0000-0000-0000AC0B0000}"/>
    <cellStyle name="Énfasis6 5" xfId="2996" xr:uid="{00000000-0005-0000-0000-0000AD0B0000}"/>
    <cellStyle name="Énfasis6 6" xfId="2997" xr:uid="{00000000-0005-0000-0000-0000AE0B0000}"/>
    <cellStyle name="Énfasis6 7" xfId="2998" xr:uid="{00000000-0005-0000-0000-0000AF0B0000}"/>
    <cellStyle name="Entrada 2" xfId="2999" xr:uid="{00000000-0005-0000-0000-0000B00B0000}"/>
    <cellStyle name="Entrada 2 10" xfId="3000" xr:uid="{00000000-0005-0000-0000-0000B10B0000}"/>
    <cellStyle name="Entrada 2 10 2" xfId="3001" xr:uid="{00000000-0005-0000-0000-0000B20B0000}"/>
    <cellStyle name="Entrada 2 11" xfId="3002" xr:uid="{00000000-0005-0000-0000-0000B30B0000}"/>
    <cellStyle name="Entrada 2 11 2" xfId="3003" xr:uid="{00000000-0005-0000-0000-0000B40B0000}"/>
    <cellStyle name="Entrada 2 12" xfId="3004" xr:uid="{00000000-0005-0000-0000-0000B50B0000}"/>
    <cellStyle name="Entrada 2 12 2" xfId="3005" xr:uid="{00000000-0005-0000-0000-0000B60B0000}"/>
    <cellStyle name="Entrada 2 13" xfId="3006" xr:uid="{00000000-0005-0000-0000-0000B70B0000}"/>
    <cellStyle name="Entrada 2 13 2" xfId="3007" xr:uid="{00000000-0005-0000-0000-0000B80B0000}"/>
    <cellStyle name="Entrada 2 14" xfId="3008" xr:uid="{00000000-0005-0000-0000-0000B90B0000}"/>
    <cellStyle name="Entrada 2 14 2" xfId="3009" xr:uid="{00000000-0005-0000-0000-0000BA0B0000}"/>
    <cellStyle name="Entrada 2 15" xfId="3010" xr:uid="{00000000-0005-0000-0000-0000BB0B0000}"/>
    <cellStyle name="Entrada 2 15 2" xfId="3011" xr:uid="{00000000-0005-0000-0000-0000BC0B0000}"/>
    <cellStyle name="Entrada 2 16" xfId="3012" xr:uid="{00000000-0005-0000-0000-0000BD0B0000}"/>
    <cellStyle name="Entrada 2 16 2" xfId="3013" xr:uid="{00000000-0005-0000-0000-0000BE0B0000}"/>
    <cellStyle name="Entrada 2 17" xfId="3014" xr:uid="{00000000-0005-0000-0000-0000BF0B0000}"/>
    <cellStyle name="Entrada 2 17 2" xfId="3015" xr:uid="{00000000-0005-0000-0000-0000C00B0000}"/>
    <cellStyle name="Entrada 2 18" xfId="3016" xr:uid="{00000000-0005-0000-0000-0000C10B0000}"/>
    <cellStyle name="Entrada 2 18 2" xfId="3017" xr:uid="{00000000-0005-0000-0000-0000C20B0000}"/>
    <cellStyle name="Entrada 2 19" xfId="3018" xr:uid="{00000000-0005-0000-0000-0000C30B0000}"/>
    <cellStyle name="Entrada 2 2" xfId="3019" xr:uid="{00000000-0005-0000-0000-0000C40B0000}"/>
    <cellStyle name="Entrada 2 2 10" xfId="3020" xr:uid="{00000000-0005-0000-0000-0000C50B0000}"/>
    <cellStyle name="Entrada 2 2 10 2" xfId="3021" xr:uid="{00000000-0005-0000-0000-0000C60B0000}"/>
    <cellStyle name="Entrada 2 2 11" xfId="3022" xr:uid="{00000000-0005-0000-0000-0000C70B0000}"/>
    <cellStyle name="Entrada 2 2 11 2" xfId="3023" xr:uid="{00000000-0005-0000-0000-0000C80B0000}"/>
    <cellStyle name="Entrada 2 2 12" xfId="3024" xr:uid="{00000000-0005-0000-0000-0000C90B0000}"/>
    <cellStyle name="Entrada 2 2 12 2" xfId="3025" xr:uid="{00000000-0005-0000-0000-0000CA0B0000}"/>
    <cellStyle name="Entrada 2 2 13" xfId="3026" xr:uid="{00000000-0005-0000-0000-0000CB0B0000}"/>
    <cellStyle name="Entrada 2 2 13 2" xfId="3027" xr:uid="{00000000-0005-0000-0000-0000CC0B0000}"/>
    <cellStyle name="Entrada 2 2 14" xfId="3028" xr:uid="{00000000-0005-0000-0000-0000CD0B0000}"/>
    <cellStyle name="Entrada 2 2 14 2" xfId="3029" xr:uid="{00000000-0005-0000-0000-0000CE0B0000}"/>
    <cellStyle name="Entrada 2 2 15" xfId="3030" xr:uid="{00000000-0005-0000-0000-0000CF0B0000}"/>
    <cellStyle name="Entrada 2 2 15 2" xfId="3031" xr:uid="{00000000-0005-0000-0000-0000D00B0000}"/>
    <cellStyle name="Entrada 2 2 16" xfId="3032" xr:uid="{00000000-0005-0000-0000-0000D10B0000}"/>
    <cellStyle name="Entrada 2 2 17" xfId="3033" xr:uid="{00000000-0005-0000-0000-0000D20B0000}"/>
    <cellStyle name="Entrada 2 2 18" xfId="3034" xr:uid="{00000000-0005-0000-0000-0000D30B0000}"/>
    <cellStyle name="Entrada 2 2 2" xfId="3035" xr:uid="{00000000-0005-0000-0000-0000D40B0000}"/>
    <cellStyle name="Entrada 2 2 2 10" xfId="3036" xr:uid="{00000000-0005-0000-0000-0000D50B0000}"/>
    <cellStyle name="Entrada 2 2 2 10 2" xfId="3037" xr:uid="{00000000-0005-0000-0000-0000D60B0000}"/>
    <cellStyle name="Entrada 2 2 2 11" xfId="3038" xr:uid="{00000000-0005-0000-0000-0000D70B0000}"/>
    <cellStyle name="Entrada 2 2 2 11 2" xfId="3039" xr:uid="{00000000-0005-0000-0000-0000D80B0000}"/>
    <cellStyle name="Entrada 2 2 2 12" xfId="3040" xr:uid="{00000000-0005-0000-0000-0000D90B0000}"/>
    <cellStyle name="Entrada 2 2 2 12 2" xfId="3041" xr:uid="{00000000-0005-0000-0000-0000DA0B0000}"/>
    <cellStyle name="Entrada 2 2 2 13" xfId="3042" xr:uid="{00000000-0005-0000-0000-0000DB0B0000}"/>
    <cellStyle name="Entrada 2 2 2 13 2" xfId="3043" xr:uid="{00000000-0005-0000-0000-0000DC0B0000}"/>
    <cellStyle name="Entrada 2 2 2 14" xfId="3044" xr:uid="{00000000-0005-0000-0000-0000DD0B0000}"/>
    <cellStyle name="Entrada 2 2 2 14 2" xfId="3045" xr:uid="{00000000-0005-0000-0000-0000DE0B0000}"/>
    <cellStyle name="Entrada 2 2 2 15" xfId="3046" xr:uid="{00000000-0005-0000-0000-0000DF0B0000}"/>
    <cellStyle name="Entrada 2 2 2 16" xfId="3047" xr:uid="{00000000-0005-0000-0000-0000E00B0000}"/>
    <cellStyle name="Entrada 2 2 2 2" xfId="3048" xr:uid="{00000000-0005-0000-0000-0000E10B0000}"/>
    <cellStyle name="Entrada 2 2 2 2 10" xfId="3049" xr:uid="{00000000-0005-0000-0000-0000E20B0000}"/>
    <cellStyle name="Entrada 2 2 2 2 10 2" xfId="3050" xr:uid="{00000000-0005-0000-0000-0000E30B0000}"/>
    <cellStyle name="Entrada 2 2 2 2 11" xfId="3051" xr:uid="{00000000-0005-0000-0000-0000E40B0000}"/>
    <cellStyle name="Entrada 2 2 2 2 11 2" xfId="3052" xr:uid="{00000000-0005-0000-0000-0000E50B0000}"/>
    <cellStyle name="Entrada 2 2 2 2 12" xfId="3053" xr:uid="{00000000-0005-0000-0000-0000E60B0000}"/>
    <cellStyle name="Entrada 2 2 2 2 12 2" xfId="3054" xr:uid="{00000000-0005-0000-0000-0000E70B0000}"/>
    <cellStyle name="Entrada 2 2 2 2 13" xfId="3055" xr:uid="{00000000-0005-0000-0000-0000E80B0000}"/>
    <cellStyle name="Entrada 2 2 2 2 2" xfId="3056" xr:uid="{00000000-0005-0000-0000-0000E90B0000}"/>
    <cellStyle name="Entrada 2 2 2 2 2 10" xfId="3057" xr:uid="{00000000-0005-0000-0000-0000EA0B0000}"/>
    <cellStyle name="Entrada 2 2 2 2 2 10 2" xfId="3058" xr:uid="{00000000-0005-0000-0000-0000EB0B0000}"/>
    <cellStyle name="Entrada 2 2 2 2 2 11" xfId="3059" xr:uid="{00000000-0005-0000-0000-0000EC0B0000}"/>
    <cellStyle name="Entrada 2 2 2 2 2 2" xfId="3060" xr:uid="{00000000-0005-0000-0000-0000ED0B0000}"/>
    <cellStyle name="Entrada 2 2 2 2 2 2 2" xfId="3061" xr:uid="{00000000-0005-0000-0000-0000EE0B0000}"/>
    <cellStyle name="Entrada 2 2 2 2 2 3" xfId="3062" xr:uid="{00000000-0005-0000-0000-0000EF0B0000}"/>
    <cellStyle name="Entrada 2 2 2 2 2 3 2" xfId="3063" xr:uid="{00000000-0005-0000-0000-0000F00B0000}"/>
    <cellStyle name="Entrada 2 2 2 2 2 4" xfId="3064" xr:uid="{00000000-0005-0000-0000-0000F10B0000}"/>
    <cellStyle name="Entrada 2 2 2 2 2 4 2" xfId="3065" xr:uid="{00000000-0005-0000-0000-0000F20B0000}"/>
    <cellStyle name="Entrada 2 2 2 2 2 5" xfId="3066" xr:uid="{00000000-0005-0000-0000-0000F30B0000}"/>
    <cellStyle name="Entrada 2 2 2 2 2 5 2" xfId="3067" xr:uid="{00000000-0005-0000-0000-0000F40B0000}"/>
    <cellStyle name="Entrada 2 2 2 2 2 6" xfId="3068" xr:uid="{00000000-0005-0000-0000-0000F50B0000}"/>
    <cellStyle name="Entrada 2 2 2 2 2 6 2" xfId="3069" xr:uid="{00000000-0005-0000-0000-0000F60B0000}"/>
    <cellStyle name="Entrada 2 2 2 2 2 7" xfId="3070" xr:uid="{00000000-0005-0000-0000-0000F70B0000}"/>
    <cellStyle name="Entrada 2 2 2 2 2 7 2" xfId="3071" xr:uid="{00000000-0005-0000-0000-0000F80B0000}"/>
    <cellStyle name="Entrada 2 2 2 2 2 8" xfId="3072" xr:uid="{00000000-0005-0000-0000-0000F90B0000}"/>
    <cellStyle name="Entrada 2 2 2 2 2 8 2" xfId="3073" xr:uid="{00000000-0005-0000-0000-0000FA0B0000}"/>
    <cellStyle name="Entrada 2 2 2 2 2 9" xfId="3074" xr:uid="{00000000-0005-0000-0000-0000FB0B0000}"/>
    <cellStyle name="Entrada 2 2 2 2 2 9 2" xfId="3075" xr:uid="{00000000-0005-0000-0000-0000FC0B0000}"/>
    <cellStyle name="Entrada 2 2 2 2 3" xfId="3076" xr:uid="{00000000-0005-0000-0000-0000FD0B0000}"/>
    <cellStyle name="Entrada 2 2 2 2 3 10" xfId="3077" xr:uid="{00000000-0005-0000-0000-0000FE0B0000}"/>
    <cellStyle name="Entrada 2 2 2 2 3 10 2" xfId="3078" xr:uid="{00000000-0005-0000-0000-0000FF0B0000}"/>
    <cellStyle name="Entrada 2 2 2 2 3 11" xfId="3079" xr:uid="{00000000-0005-0000-0000-0000000C0000}"/>
    <cellStyle name="Entrada 2 2 2 2 3 2" xfId="3080" xr:uid="{00000000-0005-0000-0000-0000010C0000}"/>
    <cellStyle name="Entrada 2 2 2 2 3 2 2" xfId="3081" xr:uid="{00000000-0005-0000-0000-0000020C0000}"/>
    <cellStyle name="Entrada 2 2 2 2 3 3" xfId="3082" xr:uid="{00000000-0005-0000-0000-0000030C0000}"/>
    <cellStyle name="Entrada 2 2 2 2 3 3 2" xfId="3083" xr:uid="{00000000-0005-0000-0000-0000040C0000}"/>
    <cellStyle name="Entrada 2 2 2 2 3 4" xfId="3084" xr:uid="{00000000-0005-0000-0000-0000050C0000}"/>
    <cellStyle name="Entrada 2 2 2 2 3 4 2" xfId="3085" xr:uid="{00000000-0005-0000-0000-0000060C0000}"/>
    <cellStyle name="Entrada 2 2 2 2 3 5" xfId="3086" xr:uid="{00000000-0005-0000-0000-0000070C0000}"/>
    <cellStyle name="Entrada 2 2 2 2 3 5 2" xfId="3087" xr:uid="{00000000-0005-0000-0000-0000080C0000}"/>
    <cellStyle name="Entrada 2 2 2 2 3 6" xfId="3088" xr:uid="{00000000-0005-0000-0000-0000090C0000}"/>
    <cellStyle name="Entrada 2 2 2 2 3 6 2" xfId="3089" xr:uid="{00000000-0005-0000-0000-00000A0C0000}"/>
    <cellStyle name="Entrada 2 2 2 2 3 7" xfId="3090" xr:uid="{00000000-0005-0000-0000-00000B0C0000}"/>
    <cellStyle name="Entrada 2 2 2 2 3 7 2" xfId="3091" xr:uid="{00000000-0005-0000-0000-00000C0C0000}"/>
    <cellStyle name="Entrada 2 2 2 2 3 8" xfId="3092" xr:uid="{00000000-0005-0000-0000-00000D0C0000}"/>
    <cellStyle name="Entrada 2 2 2 2 3 8 2" xfId="3093" xr:uid="{00000000-0005-0000-0000-00000E0C0000}"/>
    <cellStyle name="Entrada 2 2 2 2 3 9" xfId="3094" xr:uid="{00000000-0005-0000-0000-00000F0C0000}"/>
    <cellStyle name="Entrada 2 2 2 2 3 9 2" xfId="3095" xr:uid="{00000000-0005-0000-0000-0000100C0000}"/>
    <cellStyle name="Entrada 2 2 2 2 4" xfId="3096" xr:uid="{00000000-0005-0000-0000-0000110C0000}"/>
    <cellStyle name="Entrada 2 2 2 2 4 2" xfId="3097" xr:uid="{00000000-0005-0000-0000-0000120C0000}"/>
    <cellStyle name="Entrada 2 2 2 2 5" xfId="3098" xr:uid="{00000000-0005-0000-0000-0000130C0000}"/>
    <cellStyle name="Entrada 2 2 2 2 5 2" xfId="3099" xr:uid="{00000000-0005-0000-0000-0000140C0000}"/>
    <cellStyle name="Entrada 2 2 2 2 6" xfId="3100" xr:uid="{00000000-0005-0000-0000-0000150C0000}"/>
    <cellStyle name="Entrada 2 2 2 2 6 2" xfId="3101" xr:uid="{00000000-0005-0000-0000-0000160C0000}"/>
    <cellStyle name="Entrada 2 2 2 2 7" xfId="3102" xr:uid="{00000000-0005-0000-0000-0000170C0000}"/>
    <cellStyle name="Entrada 2 2 2 2 7 2" xfId="3103" xr:uid="{00000000-0005-0000-0000-0000180C0000}"/>
    <cellStyle name="Entrada 2 2 2 2 8" xfId="3104" xr:uid="{00000000-0005-0000-0000-0000190C0000}"/>
    <cellStyle name="Entrada 2 2 2 2 8 2" xfId="3105" xr:uid="{00000000-0005-0000-0000-00001A0C0000}"/>
    <cellStyle name="Entrada 2 2 2 2 9" xfId="3106" xr:uid="{00000000-0005-0000-0000-00001B0C0000}"/>
    <cellStyle name="Entrada 2 2 2 2 9 2" xfId="3107" xr:uid="{00000000-0005-0000-0000-00001C0C0000}"/>
    <cellStyle name="Entrada 2 2 2 3" xfId="3108" xr:uid="{00000000-0005-0000-0000-00001D0C0000}"/>
    <cellStyle name="Entrada 2 2 2 3 10" xfId="3109" xr:uid="{00000000-0005-0000-0000-00001E0C0000}"/>
    <cellStyle name="Entrada 2 2 2 3 10 2" xfId="3110" xr:uid="{00000000-0005-0000-0000-00001F0C0000}"/>
    <cellStyle name="Entrada 2 2 2 3 11" xfId="3111" xr:uid="{00000000-0005-0000-0000-0000200C0000}"/>
    <cellStyle name="Entrada 2 2 2 3 11 2" xfId="3112" xr:uid="{00000000-0005-0000-0000-0000210C0000}"/>
    <cellStyle name="Entrada 2 2 2 3 12" xfId="3113" xr:uid="{00000000-0005-0000-0000-0000220C0000}"/>
    <cellStyle name="Entrada 2 2 2 3 12 2" xfId="3114" xr:uid="{00000000-0005-0000-0000-0000230C0000}"/>
    <cellStyle name="Entrada 2 2 2 3 13" xfId="3115" xr:uid="{00000000-0005-0000-0000-0000240C0000}"/>
    <cellStyle name="Entrada 2 2 2 3 2" xfId="3116" xr:uid="{00000000-0005-0000-0000-0000250C0000}"/>
    <cellStyle name="Entrada 2 2 2 3 2 10" xfId="3117" xr:uid="{00000000-0005-0000-0000-0000260C0000}"/>
    <cellStyle name="Entrada 2 2 2 3 2 10 2" xfId="3118" xr:uid="{00000000-0005-0000-0000-0000270C0000}"/>
    <cellStyle name="Entrada 2 2 2 3 2 11" xfId="3119" xr:uid="{00000000-0005-0000-0000-0000280C0000}"/>
    <cellStyle name="Entrada 2 2 2 3 2 2" xfId="3120" xr:uid="{00000000-0005-0000-0000-0000290C0000}"/>
    <cellStyle name="Entrada 2 2 2 3 2 2 2" xfId="3121" xr:uid="{00000000-0005-0000-0000-00002A0C0000}"/>
    <cellStyle name="Entrada 2 2 2 3 2 3" xfId="3122" xr:uid="{00000000-0005-0000-0000-00002B0C0000}"/>
    <cellStyle name="Entrada 2 2 2 3 2 3 2" xfId="3123" xr:uid="{00000000-0005-0000-0000-00002C0C0000}"/>
    <cellStyle name="Entrada 2 2 2 3 2 4" xfId="3124" xr:uid="{00000000-0005-0000-0000-00002D0C0000}"/>
    <cellStyle name="Entrada 2 2 2 3 2 4 2" xfId="3125" xr:uid="{00000000-0005-0000-0000-00002E0C0000}"/>
    <cellStyle name="Entrada 2 2 2 3 2 5" xfId="3126" xr:uid="{00000000-0005-0000-0000-00002F0C0000}"/>
    <cellStyle name="Entrada 2 2 2 3 2 5 2" xfId="3127" xr:uid="{00000000-0005-0000-0000-0000300C0000}"/>
    <cellStyle name="Entrada 2 2 2 3 2 6" xfId="3128" xr:uid="{00000000-0005-0000-0000-0000310C0000}"/>
    <cellStyle name="Entrada 2 2 2 3 2 6 2" xfId="3129" xr:uid="{00000000-0005-0000-0000-0000320C0000}"/>
    <cellStyle name="Entrada 2 2 2 3 2 7" xfId="3130" xr:uid="{00000000-0005-0000-0000-0000330C0000}"/>
    <cellStyle name="Entrada 2 2 2 3 2 7 2" xfId="3131" xr:uid="{00000000-0005-0000-0000-0000340C0000}"/>
    <cellStyle name="Entrada 2 2 2 3 2 8" xfId="3132" xr:uid="{00000000-0005-0000-0000-0000350C0000}"/>
    <cellStyle name="Entrada 2 2 2 3 2 8 2" xfId="3133" xr:uid="{00000000-0005-0000-0000-0000360C0000}"/>
    <cellStyle name="Entrada 2 2 2 3 2 9" xfId="3134" xr:uid="{00000000-0005-0000-0000-0000370C0000}"/>
    <cellStyle name="Entrada 2 2 2 3 2 9 2" xfId="3135" xr:uid="{00000000-0005-0000-0000-0000380C0000}"/>
    <cellStyle name="Entrada 2 2 2 3 3" xfId="3136" xr:uid="{00000000-0005-0000-0000-0000390C0000}"/>
    <cellStyle name="Entrada 2 2 2 3 3 10" xfId="3137" xr:uid="{00000000-0005-0000-0000-00003A0C0000}"/>
    <cellStyle name="Entrada 2 2 2 3 3 10 2" xfId="3138" xr:uid="{00000000-0005-0000-0000-00003B0C0000}"/>
    <cellStyle name="Entrada 2 2 2 3 3 11" xfId="3139" xr:uid="{00000000-0005-0000-0000-00003C0C0000}"/>
    <cellStyle name="Entrada 2 2 2 3 3 2" xfId="3140" xr:uid="{00000000-0005-0000-0000-00003D0C0000}"/>
    <cellStyle name="Entrada 2 2 2 3 3 2 2" xfId="3141" xr:uid="{00000000-0005-0000-0000-00003E0C0000}"/>
    <cellStyle name="Entrada 2 2 2 3 3 3" xfId="3142" xr:uid="{00000000-0005-0000-0000-00003F0C0000}"/>
    <cellStyle name="Entrada 2 2 2 3 3 3 2" xfId="3143" xr:uid="{00000000-0005-0000-0000-0000400C0000}"/>
    <cellStyle name="Entrada 2 2 2 3 3 4" xfId="3144" xr:uid="{00000000-0005-0000-0000-0000410C0000}"/>
    <cellStyle name="Entrada 2 2 2 3 3 4 2" xfId="3145" xr:uid="{00000000-0005-0000-0000-0000420C0000}"/>
    <cellStyle name="Entrada 2 2 2 3 3 5" xfId="3146" xr:uid="{00000000-0005-0000-0000-0000430C0000}"/>
    <cellStyle name="Entrada 2 2 2 3 3 5 2" xfId="3147" xr:uid="{00000000-0005-0000-0000-0000440C0000}"/>
    <cellStyle name="Entrada 2 2 2 3 3 6" xfId="3148" xr:uid="{00000000-0005-0000-0000-0000450C0000}"/>
    <cellStyle name="Entrada 2 2 2 3 3 6 2" xfId="3149" xr:uid="{00000000-0005-0000-0000-0000460C0000}"/>
    <cellStyle name="Entrada 2 2 2 3 3 7" xfId="3150" xr:uid="{00000000-0005-0000-0000-0000470C0000}"/>
    <cellStyle name="Entrada 2 2 2 3 3 7 2" xfId="3151" xr:uid="{00000000-0005-0000-0000-0000480C0000}"/>
    <cellStyle name="Entrada 2 2 2 3 3 8" xfId="3152" xr:uid="{00000000-0005-0000-0000-0000490C0000}"/>
    <cellStyle name="Entrada 2 2 2 3 3 8 2" xfId="3153" xr:uid="{00000000-0005-0000-0000-00004A0C0000}"/>
    <cellStyle name="Entrada 2 2 2 3 3 9" xfId="3154" xr:uid="{00000000-0005-0000-0000-00004B0C0000}"/>
    <cellStyle name="Entrada 2 2 2 3 3 9 2" xfId="3155" xr:uid="{00000000-0005-0000-0000-00004C0C0000}"/>
    <cellStyle name="Entrada 2 2 2 3 4" xfId="3156" xr:uid="{00000000-0005-0000-0000-00004D0C0000}"/>
    <cellStyle name="Entrada 2 2 2 3 4 2" xfId="3157" xr:uid="{00000000-0005-0000-0000-00004E0C0000}"/>
    <cellStyle name="Entrada 2 2 2 3 5" xfId="3158" xr:uid="{00000000-0005-0000-0000-00004F0C0000}"/>
    <cellStyle name="Entrada 2 2 2 3 5 2" xfId="3159" xr:uid="{00000000-0005-0000-0000-0000500C0000}"/>
    <cellStyle name="Entrada 2 2 2 3 6" xfId="3160" xr:uid="{00000000-0005-0000-0000-0000510C0000}"/>
    <cellStyle name="Entrada 2 2 2 3 6 2" xfId="3161" xr:uid="{00000000-0005-0000-0000-0000520C0000}"/>
    <cellStyle name="Entrada 2 2 2 3 7" xfId="3162" xr:uid="{00000000-0005-0000-0000-0000530C0000}"/>
    <cellStyle name="Entrada 2 2 2 3 7 2" xfId="3163" xr:uid="{00000000-0005-0000-0000-0000540C0000}"/>
    <cellStyle name="Entrada 2 2 2 3 8" xfId="3164" xr:uid="{00000000-0005-0000-0000-0000550C0000}"/>
    <cellStyle name="Entrada 2 2 2 3 8 2" xfId="3165" xr:uid="{00000000-0005-0000-0000-0000560C0000}"/>
    <cellStyle name="Entrada 2 2 2 3 9" xfId="3166" xr:uid="{00000000-0005-0000-0000-0000570C0000}"/>
    <cellStyle name="Entrada 2 2 2 3 9 2" xfId="3167" xr:uid="{00000000-0005-0000-0000-0000580C0000}"/>
    <cellStyle name="Entrada 2 2 2 4" xfId="3168" xr:uid="{00000000-0005-0000-0000-0000590C0000}"/>
    <cellStyle name="Entrada 2 2 2 4 10" xfId="3169" xr:uid="{00000000-0005-0000-0000-00005A0C0000}"/>
    <cellStyle name="Entrada 2 2 2 4 10 2" xfId="3170" xr:uid="{00000000-0005-0000-0000-00005B0C0000}"/>
    <cellStyle name="Entrada 2 2 2 4 11" xfId="3171" xr:uid="{00000000-0005-0000-0000-00005C0C0000}"/>
    <cellStyle name="Entrada 2 2 2 4 2" xfId="3172" xr:uid="{00000000-0005-0000-0000-00005D0C0000}"/>
    <cellStyle name="Entrada 2 2 2 4 2 2" xfId="3173" xr:uid="{00000000-0005-0000-0000-00005E0C0000}"/>
    <cellStyle name="Entrada 2 2 2 4 3" xfId="3174" xr:uid="{00000000-0005-0000-0000-00005F0C0000}"/>
    <cellStyle name="Entrada 2 2 2 4 3 2" xfId="3175" xr:uid="{00000000-0005-0000-0000-0000600C0000}"/>
    <cellStyle name="Entrada 2 2 2 4 4" xfId="3176" xr:uid="{00000000-0005-0000-0000-0000610C0000}"/>
    <cellStyle name="Entrada 2 2 2 4 4 2" xfId="3177" xr:uid="{00000000-0005-0000-0000-0000620C0000}"/>
    <cellStyle name="Entrada 2 2 2 4 5" xfId="3178" xr:uid="{00000000-0005-0000-0000-0000630C0000}"/>
    <cellStyle name="Entrada 2 2 2 4 5 2" xfId="3179" xr:uid="{00000000-0005-0000-0000-0000640C0000}"/>
    <cellStyle name="Entrada 2 2 2 4 6" xfId="3180" xr:uid="{00000000-0005-0000-0000-0000650C0000}"/>
    <cellStyle name="Entrada 2 2 2 4 6 2" xfId="3181" xr:uid="{00000000-0005-0000-0000-0000660C0000}"/>
    <cellStyle name="Entrada 2 2 2 4 7" xfId="3182" xr:uid="{00000000-0005-0000-0000-0000670C0000}"/>
    <cellStyle name="Entrada 2 2 2 4 7 2" xfId="3183" xr:uid="{00000000-0005-0000-0000-0000680C0000}"/>
    <cellStyle name="Entrada 2 2 2 4 8" xfId="3184" xr:uid="{00000000-0005-0000-0000-0000690C0000}"/>
    <cellStyle name="Entrada 2 2 2 4 8 2" xfId="3185" xr:uid="{00000000-0005-0000-0000-00006A0C0000}"/>
    <cellStyle name="Entrada 2 2 2 4 9" xfId="3186" xr:uid="{00000000-0005-0000-0000-00006B0C0000}"/>
    <cellStyle name="Entrada 2 2 2 4 9 2" xfId="3187" xr:uid="{00000000-0005-0000-0000-00006C0C0000}"/>
    <cellStyle name="Entrada 2 2 2 5" xfId="3188" xr:uid="{00000000-0005-0000-0000-00006D0C0000}"/>
    <cellStyle name="Entrada 2 2 2 5 10" xfId="3189" xr:uid="{00000000-0005-0000-0000-00006E0C0000}"/>
    <cellStyle name="Entrada 2 2 2 5 10 2" xfId="3190" xr:uid="{00000000-0005-0000-0000-00006F0C0000}"/>
    <cellStyle name="Entrada 2 2 2 5 11" xfId="3191" xr:uid="{00000000-0005-0000-0000-0000700C0000}"/>
    <cellStyle name="Entrada 2 2 2 5 2" xfId="3192" xr:uid="{00000000-0005-0000-0000-0000710C0000}"/>
    <cellStyle name="Entrada 2 2 2 5 2 2" xfId="3193" xr:uid="{00000000-0005-0000-0000-0000720C0000}"/>
    <cellStyle name="Entrada 2 2 2 5 3" xfId="3194" xr:uid="{00000000-0005-0000-0000-0000730C0000}"/>
    <cellStyle name="Entrada 2 2 2 5 3 2" xfId="3195" xr:uid="{00000000-0005-0000-0000-0000740C0000}"/>
    <cellStyle name="Entrada 2 2 2 5 4" xfId="3196" xr:uid="{00000000-0005-0000-0000-0000750C0000}"/>
    <cellStyle name="Entrada 2 2 2 5 4 2" xfId="3197" xr:uid="{00000000-0005-0000-0000-0000760C0000}"/>
    <cellStyle name="Entrada 2 2 2 5 5" xfId="3198" xr:uid="{00000000-0005-0000-0000-0000770C0000}"/>
    <cellStyle name="Entrada 2 2 2 5 5 2" xfId="3199" xr:uid="{00000000-0005-0000-0000-0000780C0000}"/>
    <cellStyle name="Entrada 2 2 2 5 6" xfId="3200" xr:uid="{00000000-0005-0000-0000-0000790C0000}"/>
    <cellStyle name="Entrada 2 2 2 5 6 2" xfId="3201" xr:uid="{00000000-0005-0000-0000-00007A0C0000}"/>
    <cellStyle name="Entrada 2 2 2 5 7" xfId="3202" xr:uid="{00000000-0005-0000-0000-00007B0C0000}"/>
    <cellStyle name="Entrada 2 2 2 5 7 2" xfId="3203" xr:uid="{00000000-0005-0000-0000-00007C0C0000}"/>
    <cellStyle name="Entrada 2 2 2 5 8" xfId="3204" xr:uid="{00000000-0005-0000-0000-00007D0C0000}"/>
    <cellStyle name="Entrada 2 2 2 5 8 2" xfId="3205" xr:uid="{00000000-0005-0000-0000-00007E0C0000}"/>
    <cellStyle name="Entrada 2 2 2 5 9" xfId="3206" xr:uid="{00000000-0005-0000-0000-00007F0C0000}"/>
    <cellStyle name="Entrada 2 2 2 5 9 2" xfId="3207" xr:uid="{00000000-0005-0000-0000-0000800C0000}"/>
    <cellStyle name="Entrada 2 2 2 6" xfId="3208" xr:uid="{00000000-0005-0000-0000-0000810C0000}"/>
    <cellStyle name="Entrada 2 2 2 6 2" xfId="3209" xr:uid="{00000000-0005-0000-0000-0000820C0000}"/>
    <cellStyle name="Entrada 2 2 2 7" xfId="3210" xr:uid="{00000000-0005-0000-0000-0000830C0000}"/>
    <cellStyle name="Entrada 2 2 2 7 2" xfId="3211" xr:uid="{00000000-0005-0000-0000-0000840C0000}"/>
    <cellStyle name="Entrada 2 2 2 8" xfId="3212" xr:uid="{00000000-0005-0000-0000-0000850C0000}"/>
    <cellStyle name="Entrada 2 2 2 8 2" xfId="3213" xr:uid="{00000000-0005-0000-0000-0000860C0000}"/>
    <cellStyle name="Entrada 2 2 2 9" xfId="3214" xr:uid="{00000000-0005-0000-0000-0000870C0000}"/>
    <cellStyle name="Entrada 2 2 2 9 2" xfId="3215" xr:uid="{00000000-0005-0000-0000-0000880C0000}"/>
    <cellStyle name="Entrada 2 2 3" xfId="3216" xr:uid="{00000000-0005-0000-0000-0000890C0000}"/>
    <cellStyle name="Entrada 2 2 3 10" xfId="3217" xr:uid="{00000000-0005-0000-0000-00008A0C0000}"/>
    <cellStyle name="Entrada 2 2 3 10 2" xfId="3218" xr:uid="{00000000-0005-0000-0000-00008B0C0000}"/>
    <cellStyle name="Entrada 2 2 3 11" xfId="3219" xr:uid="{00000000-0005-0000-0000-00008C0C0000}"/>
    <cellStyle name="Entrada 2 2 3 11 2" xfId="3220" xr:uid="{00000000-0005-0000-0000-00008D0C0000}"/>
    <cellStyle name="Entrada 2 2 3 12" xfId="3221" xr:uid="{00000000-0005-0000-0000-00008E0C0000}"/>
    <cellStyle name="Entrada 2 2 3 12 2" xfId="3222" xr:uid="{00000000-0005-0000-0000-00008F0C0000}"/>
    <cellStyle name="Entrada 2 2 3 13" xfId="3223" xr:uid="{00000000-0005-0000-0000-0000900C0000}"/>
    <cellStyle name="Entrada 2 2 3 13 2" xfId="3224" xr:uid="{00000000-0005-0000-0000-0000910C0000}"/>
    <cellStyle name="Entrada 2 2 3 14" xfId="3225" xr:uid="{00000000-0005-0000-0000-0000920C0000}"/>
    <cellStyle name="Entrada 2 2 3 14 2" xfId="3226" xr:uid="{00000000-0005-0000-0000-0000930C0000}"/>
    <cellStyle name="Entrada 2 2 3 15" xfId="3227" xr:uid="{00000000-0005-0000-0000-0000940C0000}"/>
    <cellStyle name="Entrada 2 2 3 2" xfId="3228" xr:uid="{00000000-0005-0000-0000-0000950C0000}"/>
    <cellStyle name="Entrada 2 2 3 2 10" xfId="3229" xr:uid="{00000000-0005-0000-0000-0000960C0000}"/>
    <cellStyle name="Entrada 2 2 3 2 10 2" xfId="3230" xr:uid="{00000000-0005-0000-0000-0000970C0000}"/>
    <cellStyle name="Entrada 2 2 3 2 11" xfId="3231" xr:uid="{00000000-0005-0000-0000-0000980C0000}"/>
    <cellStyle name="Entrada 2 2 3 2 11 2" xfId="3232" xr:uid="{00000000-0005-0000-0000-0000990C0000}"/>
    <cellStyle name="Entrada 2 2 3 2 12" xfId="3233" xr:uid="{00000000-0005-0000-0000-00009A0C0000}"/>
    <cellStyle name="Entrada 2 2 3 2 12 2" xfId="3234" xr:uid="{00000000-0005-0000-0000-00009B0C0000}"/>
    <cellStyle name="Entrada 2 2 3 2 13" xfId="3235" xr:uid="{00000000-0005-0000-0000-00009C0C0000}"/>
    <cellStyle name="Entrada 2 2 3 2 2" xfId="3236" xr:uid="{00000000-0005-0000-0000-00009D0C0000}"/>
    <cellStyle name="Entrada 2 2 3 2 2 10" xfId="3237" xr:uid="{00000000-0005-0000-0000-00009E0C0000}"/>
    <cellStyle name="Entrada 2 2 3 2 2 10 2" xfId="3238" xr:uid="{00000000-0005-0000-0000-00009F0C0000}"/>
    <cellStyle name="Entrada 2 2 3 2 2 11" xfId="3239" xr:uid="{00000000-0005-0000-0000-0000A00C0000}"/>
    <cellStyle name="Entrada 2 2 3 2 2 2" xfId="3240" xr:uid="{00000000-0005-0000-0000-0000A10C0000}"/>
    <cellStyle name="Entrada 2 2 3 2 2 2 2" xfId="3241" xr:uid="{00000000-0005-0000-0000-0000A20C0000}"/>
    <cellStyle name="Entrada 2 2 3 2 2 3" xfId="3242" xr:uid="{00000000-0005-0000-0000-0000A30C0000}"/>
    <cellStyle name="Entrada 2 2 3 2 2 3 2" xfId="3243" xr:uid="{00000000-0005-0000-0000-0000A40C0000}"/>
    <cellStyle name="Entrada 2 2 3 2 2 4" xfId="3244" xr:uid="{00000000-0005-0000-0000-0000A50C0000}"/>
    <cellStyle name="Entrada 2 2 3 2 2 4 2" xfId="3245" xr:uid="{00000000-0005-0000-0000-0000A60C0000}"/>
    <cellStyle name="Entrada 2 2 3 2 2 5" xfId="3246" xr:uid="{00000000-0005-0000-0000-0000A70C0000}"/>
    <cellStyle name="Entrada 2 2 3 2 2 5 2" xfId="3247" xr:uid="{00000000-0005-0000-0000-0000A80C0000}"/>
    <cellStyle name="Entrada 2 2 3 2 2 6" xfId="3248" xr:uid="{00000000-0005-0000-0000-0000A90C0000}"/>
    <cellStyle name="Entrada 2 2 3 2 2 6 2" xfId="3249" xr:uid="{00000000-0005-0000-0000-0000AA0C0000}"/>
    <cellStyle name="Entrada 2 2 3 2 2 7" xfId="3250" xr:uid="{00000000-0005-0000-0000-0000AB0C0000}"/>
    <cellStyle name="Entrada 2 2 3 2 2 7 2" xfId="3251" xr:uid="{00000000-0005-0000-0000-0000AC0C0000}"/>
    <cellStyle name="Entrada 2 2 3 2 2 8" xfId="3252" xr:uid="{00000000-0005-0000-0000-0000AD0C0000}"/>
    <cellStyle name="Entrada 2 2 3 2 2 8 2" xfId="3253" xr:uid="{00000000-0005-0000-0000-0000AE0C0000}"/>
    <cellStyle name="Entrada 2 2 3 2 2 9" xfId="3254" xr:uid="{00000000-0005-0000-0000-0000AF0C0000}"/>
    <cellStyle name="Entrada 2 2 3 2 2 9 2" xfId="3255" xr:uid="{00000000-0005-0000-0000-0000B00C0000}"/>
    <cellStyle name="Entrada 2 2 3 2 3" xfId="3256" xr:uid="{00000000-0005-0000-0000-0000B10C0000}"/>
    <cellStyle name="Entrada 2 2 3 2 3 10" xfId="3257" xr:uid="{00000000-0005-0000-0000-0000B20C0000}"/>
    <cellStyle name="Entrada 2 2 3 2 3 10 2" xfId="3258" xr:uid="{00000000-0005-0000-0000-0000B30C0000}"/>
    <cellStyle name="Entrada 2 2 3 2 3 11" xfId="3259" xr:uid="{00000000-0005-0000-0000-0000B40C0000}"/>
    <cellStyle name="Entrada 2 2 3 2 3 2" xfId="3260" xr:uid="{00000000-0005-0000-0000-0000B50C0000}"/>
    <cellStyle name="Entrada 2 2 3 2 3 2 2" xfId="3261" xr:uid="{00000000-0005-0000-0000-0000B60C0000}"/>
    <cellStyle name="Entrada 2 2 3 2 3 3" xfId="3262" xr:uid="{00000000-0005-0000-0000-0000B70C0000}"/>
    <cellStyle name="Entrada 2 2 3 2 3 3 2" xfId="3263" xr:uid="{00000000-0005-0000-0000-0000B80C0000}"/>
    <cellStyle name="Entrada 2 2 3 2 3 4" xfId="3264" xr:uid="{00000000-0005-0000-0000-0000B90C0000}"/>
    <cellStyle name="Entrada 2 2 3 2 3 4 2" xfId="3265" xr:uid="{00000000-0005-0000-0000-0000BA0C0000}"/>
    <cellStyle name="Entrada 2 2 3 2 3 5" xfId="3266" xr:uid="{00000000-0005-0000-0000-0000BB0C0000}"/>
    <cellStyle name="Entrada 2 2 3 2 3 5 2" xfId="3267" xr:uid="{00000000-0005-0000-0000-0000BC0C0000}"/>
    <cellStyle name="Entrada 2 2 3 2 3 6" xfId="3268" xr:uid="{00000000-0005-0000-0000-0000BD0C0000}"/>
    <cellStyle name="Entrada 2 2 3 2 3 6 2" xfId="3269" xr:uid="{00000000-0005-0000-0000-0000BE0C0000}"/>
    <cellStyle name="Entrada 2 2 3 2 3 7" xfId="3270" xr:uid="{00000000-0005-0000-0000-0000BF0C0000}"/>
    <cellStyle name="Entrada 2 2 3 2 3 7 2" xfId="3271" xr:uid="{00000000-0005-0000-0000-0000C00C0000}"/>
    <cellStyle name="Entrada 2 2 3 2 3 8" xfId="3272" xr:uid="{00000000-0005-0000-0000-0000C10C0000}"/>
    <cellStyle name="Entrada 2 2 3 2 3 8 2" xfId="3273" xr:uid="{00000000-0005-0000-0000-0000C20C0000}"/>
    <cellStyle name="Entrada 2 2 3 2 3 9" xfId="3274" xr:uid="{00000000-0005-0000-0000-0000C30C0000}"/>
    <cellStyle name="Entrada 2 2 3 2 3 9 2" xfId="3275" xr:uid="{00000000-0005-0000-0000-0000C40C0000}"/>
    <cellStyle name="Entrada 2 2 3 2 4" xfId="3276" xr:uid="{00000000-0005-0000-0000-0000C50C0000}"/>
    <cellStyle name="Entrada 2 2 3 2 4 2" xfId="3277" xr:uid="{00000000-0005-0000-0000-0000C60C0000}"/>
    <cellStyle name="Entrada 2 2 3 2 5" xfId="3278" xr:uid="{00000000-0005-0000-0000-0000C70C0000}"/>
    <cellStyle name="Entrada 2 2 3 2 5 2" xfId="3279" xr:uid="{00000000-0005-0000-0000-0000C80C0000}"/>
    <cellStyle name="Entrada 2 2 3 2 6" xfId="3280" xr:uid="{00000000-0005-0000-0000-0000C90C0000}"/>
    <cellStyle name="Entrada 2 2 3 2 6 2" xfId="3281" xr:uid="{00000000-0005-0000-0000-0000CA0C0000}"/>
    <cellStyle name="Entrada 2 2 3 2 7" xfId="3282" xr:uid="{00000000-0005-0000-0000-0000CB0C0000}"/>
    <cellStyle name="Entrada 2 2 3 2 7 2" xfId="3283" xr:uid="{00000000-0005-0000-0000-0000CC0C0000}"/>
    <cellStyle name="Entrada 2 2 3 2 8" xfId="3284" xr:uid="{00000000-0005-0000-0000-0000CD0C0000}"/>
    <cellStyle name="Entrada 2 2 3 2 8 2" xfId="3285" xr:uid="{00000000-0005-0000-0000-0000CE0C0000}"/>
    <cellStyle name="Entrada 2 2 3 2 9" xfId="3286" xr:uid="{00000000-0005-0000-0000-0000CF0C0000}"/>
    <cellStyle name="Entrada 2 2 3 2 9 2" xfId="3287" xr:uid="{00000000-0005-0000-0000-0000D00C0000}"/>
    <cellStyle name="Entrada 2 2 3 3" xfId="3288" xr:uid="{00000000-0005-0000-0000-0000D10C0000}"/>
    <cellStyle name="Entrada 2 2 3 3 10" xfId="3289" xr:uid="{00000000-0005-0000-0000-0000D20C0000}"/>
    <cellStyle name="Entrada 2 2 3 3 10 2" xfId="3290" xr:uid="{00000000-0005-0000-0000-0000D30C0000}"/>
    <cellStyle name="Entrada 2 2 3 3 11" xfId="3291" xr:uid="{00000000-0005-0000-0000-0000D40C0000}"/>
    <cellStyle name="Entrada 2 2 3 3 11 2" xfId="3292" xr:uid="{00000000-0005-0000-0000-0000D50C0000}"/>
    <cellStyle name="Entrada 2 2 3 3 12" xfId="3293" xr:uid="{00000000-0005-0000-0000-0000D60C0000}"/>
    <cellStyle name="Entrada 2 2 3 3 12 2" xfId="3294" xr:uid="{00000000-0005-0000-0000-0000D70C0000}"/>
    <cellStyle name="Entrada 2 2 3 3 13" xfId="3295" xr:uid="{00000000-0005-0000-0000-0000D80C0000}"/>
    <cellStyle name="Entrada 2 2 3 3 2" xfId="3296" xr:uid="{00000000-0005-0000-0000-0000D90C0000}"/>
    <cellStyle name="Entrada 2 2 3 3 2 10" xfId="3297" xr:uid="{00000000-0005-0000-0000-0000DA0C0000}"/>
    <cellStyle name="Entrada 2 2 3 3 2 10 2" xfId="3298" xr:uid="{00000000-0005-0000-0000-0000DB0C0000}"/>
    <cellStyle name="Entrada 2 2 3 3 2 11" xfId="3299" xr:uid="{00000000-0005-0000-0000-0000DC0C0000}"/>
    <cellStyle name="Entrada 2 2 3 3 2 2" xfId="3300" xr:uid="{00000000-0005-0000-0000-0000DD0C0000}"/>
    <cellStyle name="Entrada 2 2 3 3 2 2 2" xfId="3301" xr:uid="{00000000-0005-0000-0000-0000DE0C0000}"/>
    <cellStyle name="Entrada 2 2 3 3 2 3" xfId="3302" xr:uid="{00000000-0005-0000-0000-0000DF0C0000}"/>
    <cellStyle name="Entrada 2 2 3 3 2 3 2" xfId="3303" xr:uid="{00000000-0005-0000-0000-0000E00C0000}"/>
    <cellStyle name="Entrada 2 2 3 3 2 4" xfId="3304" xr:uid="{00000000-0005-0000-0000-0000E10C0000}"/>
    <cellStyle name="Entrada 2 2 3 3 2 4 2" xfId="3305" xr:uid="{00000000-0005-0000-0000-0000E20C0000}"/>
    <cellStyle name="Entrada 2 2 3 3 2 5" xfId="3306" xr:uid="{00000000-0005-0000-0000-0000E30C0000}"/>
    <cellStyle name="Entrada 2 2 3 3 2 5 2" xfId="3307" xr:uid="{00000000-0005-0000-0000-0000E40C0000}"/>
    <cellStyle name="Entrada 2 2 3 3 2 6" xfId="3308" xr:uid="{00000000-0005-0000-0000-0000E50C0000}"/>
    <cellStyle name="Entrada 2 2 3 3 2 6 2" xfId="3309" xr:uid="{00000000-0005-0000-0000-0000E60C0000}"/>
    <cellStyle name="Entrada 2 2 3 3 2 7" xfId="3310" xr:uid="{00000000-0005-0000-0000-0000E70C0000}"/>
    <cellStyle name="Entrada 2 2 3 3 2 7 2" xfId="3311" xr:uid="{00000000-0005-0000-0000-0000E80C0000}"/>
    <cellStyle name="Entrada 2 2 3 3 2 8" xfId="3312" xr:uid="{00000000-0005-0000-0000-0000E90C0000}"/>
    <cellStyle name="Entrada 2 2 3 3 2 8 2" xfId="3313" xr:uid="{00000000-0005-0000-0000-0000EA0C0000}"/>
    <cellStyle name="Entrada 2 2 3 3 2 9" xfId="3314" xr:uid="{00000000-0005-0000-0000-0000EB0C0000}"/>
    <cellStyle name="Entrada 2 2 3 3 2 9 2" xfId="3315" xr:uid="{00000000-0005-0000-0000-0000EC0C0000}"/>
    <cellStyle name="Entrada 2 2 3 3 3" xfId="3316" xr:uid="{00000000-0005-0000-0000-0000ED0C0000}"/>
    <cellStyle name="Entrada 2 2 3 3 3 10" xfId="3317" xr:uid="{00000000-0005-0000-0000-0000EE0C0000}"/>
    <cellStyle name="Entrada 2 2 3 3 3 10 2" xfId="3318" xr:uid="{00000000-0005-0000-0000-0000EF0C0000}"/>
    <cellStyle name="Entrada 2 2 3 3 3 11" xfId="3319" xr:uid="{00000000-0005-0000-0000-0000F00C0000}"/>
    <cellStyle name="Entrada 2 2 3 3 3 2" xfId="3320" xr:uid="{00000000-0005-0000-0000-0000F10C0000}"/>
    <cellStyle name="Entrada 2 2 3 3 3 2 2" xfId="3321" xr:uid="{00000000-0005-0000-0000-0000F20C0000}"/>
    <cellStyle name="Entrada 2 2 3 3 3 3" xfId="3322" xr:uid="{00000000-0005-0000-0000-0000F30C0000}"/>
    <cellStyle name="Entrada 2 2 3 3 3 3 2" xfId="3323" xr:uid="{00000000-0005-0000-0000-0000F40C0000}"/>
    <cellStyle name="Entrada 2 2 3 3 3 4" xfId="3324" xr:uid="{00000000-0005-0000-0000-0000F50C0000}"/>
    <cellStyle name="Entrada 2 2 3 3 3 4 2" xfId="3325" xr:uid="{00000000-0005-0000-0000-0000F60C0000}"/>
    <cellStyle name="Entrada 2 2 3 3 3 5" xfId="3326" xr:uid="{00000000-0005-0000-0000-0000F70C0000}"/>
    <cellStyle name="Entrada 2 2 3 3 3 5 2" xfId="3327" xr:uid="{00000000-0005-0000-0000-0000F80C0000}"/>
    <cellStyle name="Entrada 2 2 3 3 3 6" xfId="3328" xr:uid="{00000000-0005-0000-0000-0000F90C0000}"/>
    <cellStyle name="Entrada 2 2 3 3 3 6 2" xfId="3329" xr:uid="{00000000-0005-0000-0000-0000FA0C0000}"/>
    <cellStyle name="Entrada 2 2 3 3 3 7" xfId="3330" xr:uid="{00000000-0005-0000-0000-0000FB0C0000}"/>
    <cellStyle name="Entrada 2 2 3 3 3 7 2" xfId="3331" xr:uid="{00000000-0005-0000-0000-0000FC0C0000}"/>
    <cellStyle name="Entrada 2 2 3 3 3 8" xfId="3332" xr:uid="{00000000-0005-0000-0000-0000FD0C0000}"/>
    <cellStyle name="Entrada 2 2 3 3 3 8 2" xfId="3333" xr:uid="{00000000-0005-0000-0000-0000FE0C0000}"/>
    <cellStyle name="Entrada 2 2 3 3 3 9" xfId="3334" xr:uid="{00000000-0005-0000-0000-0000FF0C0000}"/>
    <cellStyle name="Entrada 2 2 3 3 3 9 2" xfId="3335" xr:uid="{00000000-0005-0000-0000-0000000D0000}"/>
    <cellStyle name="Entrada 2 2 3 3 4" xfId="3336" xr:uid="{00000000-0005-0000-0000-0000010D0000}"/>
    <cellStyle name="Entrada 2 2 3 3 4 2" xfId="3337" xr:uid="{00000000-0005-0000-0000-0000020D0000}"/>
    <cellStyle name="Entrada 2 2 3 3 5" xfId="3338" xr:uid="{00000000-0005-0000-0000-0000030D0000}"/>
    <cellStyle name="Entrada 2 2 3 3 5 2" xfId="3339" xr:uid="{00000000-0005-0000-0000-0000040D0000}"/>
    <cellStyle name="Entrada 2 2 3 3 6" xfId="3340" xr:uid="{00000000-0005-0000-0000-0000050D0000}"/>
    <cellStyle name="Entrada 2 2 3 3 6 2" xfId="3341" xr:uid="{00000000-0005-0000-0000-0000060D0000}"/>
    <cellStyle name="Entrada 2 2 3 3 7" xfId="3342" xr:uid="{00000000-0005-0000-0000-0000070D0000}"/>
    <cellStyle name="Entrada 2 2 3 3 7 2" xfId="3343" xr:uid="{00000000-0005-0000-0000-0000080D0000}"/>
    <cellStyle name="Entrada 2 2 3 3 8" xfId="3344" xr:uid="{00000000-0005-0000-0000-0000090D0000}"/>
    <cellStyle name="Entrada 2 2 3 3 8 2" xfId="3345" xr:uid="{00000000-0005-0000-0000-00000A0D0000}"/>
    <cellStyle name="Entrada 2 2 3 3 9" xfId="3346" xr:uid="{00000000-0005-0000-0000-00000B0D0000}"/>
    <cellStyle name="Entrada 2 2 3 3 9 2" xfId="3347" xr:uid="{00000000-0005-0000-0000-00000C0D0000}"/>
    <cellStyle name="Entrada 2 2 3 4" xfId="3348" xr:uid="{00000000-0005-0000-0000-00000D0D0000}"/>
    <cellStyle name="Entrada 2 2 3 4 10" xfId="3349" xr:uid="{00000000-0005-0000-0000-00000E0D0000}"/>
    <cellStyle name="Entrada 2 2 3 4 10 2" xfId="3350" xr:uid="{00000000-0005-0000-0000-00000F0D0000}"/>
    <cellStyle name="Entrada 2 2 3 4 11" xfId="3351" xr:uid="{00000000-0005-0000-0000-0000100D0000}"/>
    <cellStyle name="Entrada 2 2 3 4 2" xfId="3352" xr:uid="{00000000-0005-0000-0000-0000110D0000}"/>
    <cellStyle name="Entrada 2 2 3 4 2 2" xfId="3353" xr:uid="{00000000-0005-0000-0000-0000120D0000}"/>
    <cellStyle name="Entrada 2 2 3 4 3" xfId="3354" xr:uid="{00000000-0005-0000-0000-0000130D0000}"/>
    <cellStyle name="Entrada 2 2 3 4 3 2" xfId="3355" xr:uid="{00000000-0005-0000-0000-0000140D0000}"/>
    <cellStyle name="Entrada 2 2 3 4 4" xfId="3356" xr:uid="{00000000-0005-0000-0000-0000150D0000}"/>
    <cellStyle name="Entrada 2 2 3 4 4 2" xfId="3357" xr:uid="{00000000-0005-0000-0000-0000160D0000}"/>
    <cellStyle name="Entrada 2 2 3 4 5" xfId="3358" xr:uid="{00000000-0005-0000-0000-0000170D0000}"/>
    <cellStyle name="Entrada 2 2 3 4 5 2" xfId="3359" xr:uid="{00000000-0005-0000-0000-0000180D0000}"/>
    <cellStyle name="Entrada 2 2 3 4 6" xfId="3360" xr:uid="{00000000-0005-0000-0000-0000190D0000}"/>
    <cellStyle name="Entrada 2 2 3 4 6 2" xfId="3361" xr:uid="{00000000-0005-0000-0000-00001A0D0000}"/>
    <cellStyle name="Entrada 2 2 3 4 7" xfId="3362" xr:uid="{00000000-0005-0000-0000-00001B0D0000}"/>
    <cellStyle name="Entrada 2 2 3 4 7 2" xfId="3363" xr:uid="{00000000-0005-0000-0000-00001C0D0000}"/>
    <cellStyle name="Entrada 2 2 3 4 8" xfId="3364" xr:uid="{00000000-0005-0000-0000-00001D0D0000}"/>
    <cellStyle name="Entrada 2 2 3 4 8 2" xfId="3365" xr:uid="{00000000-0005-0000-0000-00001E0D0000}"/>
    <cellStyle name="Entrada 2 2 3 4 9" xfId="3366" xr:uid="{00000000-0005-0000-0000-00001F0D0000}"/>
    <cellStyle name="Entrada 2 2 3 4 9 2" xfId="3367" xr:uid="{00000000-0005-0000-0000-0000200D0000}"/>
    <cellStyle name="Entrada 2 2 3 5" xfId="3368" xr:uid="{00000000-0005-0000-0000-0000210D0000}"/>
    <cellStyle name="Entrada 2 2 3 5 10" xfId="3369" xr:uid="{00000000-0005-0000-0000-0000220D0000}"/>
    <cellStyle name="Entrada 2 2 3 5 10 2" xfId="3370" xr:uid="{00000000-0005-0000-0000-0000230D0000}"/>
    <cellStyle name="Entrada 2 2 3 5 11" xfId="3371" xr:uid="{00000000-0005-0000-0000-0000240D0000}"/>
    <cellStyle name="Entrada 2 2 3 5 2" xfId="3372" xr:uid="{00000000-0005-0000-0000-0000250D0000}"/>
    <cellStyle name="Entrada 2 2 3 5 2 2" xfId="3373" xr:uid="{00000000-0005-0000-0000-0000260D0000}"/>
    <cellStyle name="Entrada 2 2 3 5 3" xfId="3374" xr:uid="{00000000-0005-0000-0000-0000270D0000}"/>
    <cellStyle name="Entrada 2 2 3 5 3 2" xfId="3375" xr:uid="{00000000-0005-0000-0000-0000280D0000}"/>
    <cellStyle name="Entrada 2 2 3 5 4" xfId="3376" xr:uid="{00000000-0005-0000-0000-0000290D0000}"/>
    <cellStyle name="Entrada 2 2 3 5 4 2" xfId="3377" xr:uid="{00000000-0005-0000-0000-00002A0D0000}"/>
    <cellStyle name="Entrada 2 2 3 5 5" xfId="3378" xr:uid="{00000000-0005-0000-0000-00002B0D0000}"/>
    <cellStyle name="Entrada 2 2 3 5 5 2" xfId="3379" xr:uid="{00000000-0005-0000-0000-00002C0D0000}"/>
    <cellStyle name="Entrada 2 2 3 5 6" xfId="3380" xr:uid="{00000000-0005-0000-0000-00002D0D0000}"/>
    <cellStyle name="Entrada 2 2 3 5 6 2" xfId="3381" xr:uid="{00000000-0005-0000-0000-00002E0D0000}"/>
    <cellStyle name="Entrada 2 2 3 5 7" xfId="3382" xr:uid="{00000000-0005-0000-0000-00002F0D0000}"/>
    <cellStyle name="Entrada 2 2 3 5 7 2" xfId="3383" xr:uid="{00000000-0005-0000-0000-0000300D0000}"/>
    <cellStyle name="Entrada 2 2 3 5 8" xfId="3384" xr:uid="{00000000-0005-0000-0000-0000310D0000}"/>
    <cellStyle name="Entrada 2 2 3 5 8 2" xfId="3385" xr:uid="{00000000-0005-0000-0000-0000320D0000}"/>
    <cellStyle name="Entrada 2 2 3 5 9" xfId="3386" xr:uid="{00000000-0005-0000-0000-0000330D0000}"/>
    <cellStyle name="Entrada 2 2 3 5 9 2" xfId="3387" xr:uid="{00000000-0005-0000-0000-0000340D0000}"/>
    <cellStyle name="Entrada 2 2 3 6" xfId="3388" xr:uid="{00000000-0005-0000-0000-0000350D0000}"/>
    <cellStyle name="Entrada 2 2 3 6 2" xfId="3389" xr:uid="{00000000-0005-0000-0000-0000360D0000}"/>
    <cellStyle name="Entrada 2 2 3 7" xfId="3390" xr:uid="{00000000-0005-0000-0000-0000370D0000}"/>
    <cellStyle name="Entrada 2 2 3 7 2" xfId="3391" xr:uid="{00000000-0005-0000-0000-0000380D0000}"/>
    <cellStyle name="Entrada 2 2 3 8" xfId="3392" xr:uid="{00000000-0005-0000-0000-0000390D0000}"/>
    <cellStyle name="Entrada 2 2 3 8 2" xfId="3393" xr:uid="{00000000-0005-0000-0000-00003A0D0000}"/>
    <cellStyle name="Entrada 2 2 3 9" xfId="3394" xr:uid="{00000000-0005-0000-0000-00003B0D0000}"/>
    <cellStyle name="Entrada 2 2 3 9 2" xfId="3395" xr:uid="{00000000-0005-0000-0000-00003C0D0000}"/>
    <cellStyle name="Entrada 2 2 4" xfId="3396" xr:uid="{00000000-0005-0000-0000-00003D0D0000}"/>
    <cellStyle name="Entrada 2 2 4 10" xfId="3397" xr:uid="{00000000-0005-0000-0000-00003E0D0000}"/>
    <cellStyle name="Entrada 2 2 4 10 2" xfId="3398" xr:uid="{00000000-0005-0000-0000-00003F0D0000}"/>
    <cellStyle name="Entrada 2 2 4 11" xfId="3399" xr:uid="{00000000-0005-0000-0000-0000400D0000}"/>
    <cellStyle name="Entrada 2 2 4 11 2" xfId="3400" xr:uid="{00000000-0005-0000-0000-0000410D0000}"/>
    <cellStyle name="Entrada 2 2 4 12" xfId="3401" xr:uid="{00000000-0005-0000-0000-0000420D0000}"/>
    <cellStyle name="Entrada 2 2 4 12 2" xfId="3402" xr:uid="{00000000-0005-0000-0000-0000430D0000}"/>
    <cellStyle name="Entrada 2 2 4 13" xfId="3403" xr:uid="{00000000-0005-0000-0000-0000440D0000}"/>
    <cellStyle name="Entrada 2 2 4 2" xfId="3404" xr:uid="{00000000-0005-0000-0000-0000450D0000}"/>
    <cellStyle name="Entrada 2 2 4 2 10" xfId="3405" xr:uid="{00000000-0005-0000-0000-0000460D0000}"/>
    <cellStyle name="Entrada 2 2 4 2 10 2" xfId="3406" xr:uid="{00000000-0005-0000-0000-0000470D0000}"/>
    <cellStyle name="Entrada 2 2 4 2 11" xfId="3407" xr:uid="{00000000-0005-0000-0000-0000480D0000}"/>
    <cellStyle name="Entrada 2 2 4 2 2" xfId="3408" xr:uid="{00000000-0005-0000-0000-0000490D0000}"/>
    <cellStyle name="Entrada 2 2 4 2 2 2" xfId="3409" xr:uid="{00000000-0005-0000-0000-00004A0D0000}"/>
    <cellStyle name="Entrada 2 2 4 2 3" xfId="3410" xr:uid="{00000000-0005-0000-0000-00004B0D0000}"/>
    <cellStyle name="Entrada 2 2 4 2 3 2" xfId="3411" xr:uid="{00000000-0005-0000-0000-00004C0D0000}"/>
    <cellStyle name="Entrada 2 2 4 2 4" xfId="3412" xr:uid="{00000000-0005-0000-0000-00004D0D0000}"/>
    <cellStyle name="Entrada 2 2 4 2 4 2" xfId="3413" xr:uid="{00000000-0005-0000-0000-00004E0D0000}"/>
    <cellStyle name="Entrada 2 2 4 2 5" xfId="3414" xr:uid="{00000000-0005-0000-0000-00004F0D0000}"/>
    <cellStyle name="Entrada 2 2 4 2 5 2" xfId="3415" xr:uid="{00000000-0005-0000-0000-0000500D0000}"/>
    <cellStyle name="Entrada 2 2 4 2 6" xfId="3416" xr:uid="{00000000-0005-0000-0000-0000510D0000}"/>
    <cellStyle name="Entrada 2 2 4 2 6 2" xfId="3417" xr:uid="{00000000-0005-0000-0000-0000520D0000}"/>
    <cellStyle name="Entrada 2 2 4 2 7" xfId="3418" xr:uid="{00000000-0005-0000-0000-0000530D0000}"/>
    <cellStyle name="Entrada 2 2 4 2 7 2" xfId="3419" xr:uid="{00000000-0005-0000-0000-0000540D0000}"/>
    <cellStyle name="Entrada 2 2 4 2 8" xfId="3420" xr:uid="{00000000-0005-0000-0000-0000550D0000}"/>
    <cellStyle name="Entrada 2 2 4 2 8 2" xfId="3421" xr:uid="{00000000-0005-0000-0000-0000560D0000}"/>
    <cellStyle name="Entrada 2 2 4 2 9" xfId="3422" xr:uid="{00000000-0005-0000-0000-0000570D0000}"/>
    <cellStyle name="Entrada 2 2 4 2 9 2" xfId="3423" xr:uid="{00000000-0005-0000-0000-0000580D0000}"/>
    <cellStyle name="Entrada 2 2 4 3" xfId="3424" xr:uid="{00000000-0005-0000-0000-0000590D0000}"/>
    <cellStyle name="Entrada 2 2 4 3 10" xfId="3425" xr:uid="{00000000-0005-0000-0000-00005A0D0000}"/>
    <cellStyle name="Entrada 2 2 4 3 10 2" xfId="3426" xr:uid="{00000000-0005-0000-0000-00005B0D0000}"/>
    <cellStyle name="Entrada 2 2 4 3 11" xfId="3427" xr:uid="{00000000-0005-0000-0000-00005C0D0000}"/>
    <cellStyle name="Entrada 2 2 4 3 2" xfId="3428" xr:uid="{00000000-0005-0000-0000-00005D0D0000}"/>
    <cellStyle name="Entrada 2 2 4 3 2 2" xfId="3429" xr:uid="{00000000-0005-0000-0000-00005E0D0000}"/>
    <cellStyle name="Entrada 2 2 4 3 3" xfId="3430" xr:uid="{00000000-0005-0000-0000-00005F0D0000}"/>
    <cellStyle name="Entrada 2 2 4 3 3 2" xfId="3431" xr:uid="{00000000-0005-0000-0000-0000600D0000}"/>
    <cellStyle name="Entrada 2 2 4 3 4" xfId="3432" xr:uid="{00000000-0005-0000-0000-0000610D0000}"/>
    <cellStyle name="Entrada 2 2 4 3 4 2" xfId="3433" xr:uid="{00000000-0005-0000-0000-0000620D0000}"/>
    <cellStyle name="Entrada 2 2 4 3 5" xfId="3434" xr:uid="{00000000-0005-0000-0000-0000630D0000}"/>
    <cellStyle name="Entrada 2 2 4 3 5 2" xfId="3435" xr:uid="{00000000-0005-0000-0000-0000640D0000}"/>
    <cellStyle name="Entrada 2 2 4 3 6" xfId="3436" xr:uid="{00000000-0005-0000-0000-0000650D0000}"/>
    <cellStyle name="Entrada 2 2 4 3 6 2" xfId="3437" xr:uid="{00000000-0005-0000-0000-0000660D0000}"/>
    <cellStyle name="Entrada 2 2 4 3 7" xfId="3438" xr:uid="{00000000-0005-0000-0000-0000670D0000}"/>
    <cellStyle name="Entrada 2 2 4 3 7 2" xfId="3439" xr:uid="{00000000-0005-0000-0000-0000680D0000}"/>
    <cellStyle name="Entrada 2 2 4 3 8" xfId="3440" xr:uid="{00000000-0005-0000-0000-0000690D0000}"/>
    <cellStyle name="Entrada 2 2 4 3 8 2" xfId="3441" xr:uid="{00000000-0005-0000-0000-00006A0D0000}"/>
    <cellStyle name="Entrada 2 2 4 3 9" xfId="3442" xr:uid="{00000000-0005-0000-0000-00006B0D0000}"/>
    <cellStyle name="Entrada 2 2 4 3 9 2" xfId="3443" xr:uid="{00000000-0005-0000-0000-00006C0D0000}"/>
    <cellStyle name="Entrada 2 2 4 4" xfId="3444" xr:uid="{00000000-0005-0000-0000-00006D0D0000}"/>
    <cellStyle name="Entrada 2 2 4 4 2" xfId="3445" xr:uid="{00000000-0005-0000-0000-00006E0D0000}"/>
    <cellStyle name="Entrada 2 2 4 5" xfId="3446" xr:uid="{00000000-0005-0000-0000-00006F0D0000}"/>
    <cellStyle name="Entrada 2 2 4 5 2" xfId="3447" xr:uid="{00000000-0005-0000-0000-0000700D0000}"/>
    <cellStyle name="Entrada 2 2 4 6" xfId="3448" xr:uid="{00000000-0005-0000-0000-0000710D0000}"/>
    <cellStyle name="Entrada 2 2 4 6 2" xfId="3449" xr:uid="{00000000-0005-0000-0000-0000720D0000}"/>
    <cellStyle name="Entrada 2 2 4 7" xfId="3450" xr:uid="{00000000-0005-0000-0000-0000730D0000}"/>
    <cellStyle name="Entrada 2 2 4 7 2" xfId="3451" xr:uid="{00000000-0005-0000-0000-0000740D0000}"/>
    <cellStyle name="Entrada 2 2 4 8" xfId="3452" xr:uid="{00000000-0005-0000-0000-0000750D0000}"/>
    <cellStyle name="Entrada 2 2 4 8 2" xfId="3453" xr:uid="{00000000-0005-0000-0000-0000760D0000}"/>
    <cellStyle name="Entrada 2 2 4 9" xfId="3454" xr:uid="{00000000-0005-0000-0000-0000770D0000}"/>
    <cellStyle name="Entrada 2 2 4 9 2" xfId="3455" xr:uid="{00000000-0005-0000-0000-0000780D0000}"/>
    <cellStyle name="Entrada 2 2 5" xfId="3456" xr:uid="{00000000-0005-0000-0000-0000790D0000}"/>
    <cellStyle name="Entrada 2 2 5 10" xfId="3457" xr:uid="{00000000-0005-0000-0000-00007A0D0000}"/>
    <cellStyle name="Entrada 2 2 5 10 2" xfId="3458" xr:uid="{00000000-0005-0000-0000-00007B0D0000}"/>
    <cellStyle name="Entrada 2 2 5 11" xfId="3459" xr:uid="{00000000-0005-0000-0000-00007C0D0000}"/>
    <cellStyle name="Entrada 2 2 5 11 2" xfId="3460" xr:uid="{00000000-0005-0000-0000-00007D0D0000}"/>
    <cellStyle name="Entrada 2 2 5 12" xfId="3461" xr:uid="{00000000-0005-0000-0000-00007E0D0000}"/>
    <cellStyle name="Entrada 2 2 5 12 2" xfId="3462" xr:uid="{00000000-0005-0000-0000-00007F0D0000}"/>
    <cellStyle name="Entrada 2 2 5 13" xfId="3463" xr:uid="{00000000-0005-0000-0000-0000800D0000}"/>
    <cellStyle name="Entrada 2 2 5 2" xfId="3464" xr:uid="{00000000-0005-0000-0000-0000810D0000}"/>
    <cellStyle name="Entrada 2 2 5 2 10" xfId="3465" xr:uid="{00000000-0005-0000-0000-0000820D0000}"/>
    <cellStyle name="Entrada 2 2 5 2 10 2" xfId="3466" xr:uid="{00000000-0005-0000-0000-0000830D0000}"/>
    <cellStyle name="Entrada 2 2 5 2 11" xfId="3467" xr:uid="{00000000-0005-0000-0000-0000840D0000}"/>
    <cellStyle name="Entrada 2 2 5 2 2" xfId="3468" xr:uid="{00000000-0005-0000-0000-0000850D0000}"/>
    <cellStyle name="Entrada 2 2 5 2 2 2" xfId="3469" xr:uid="{00000000-0005-0000-0000-0000860D0000}"/>
    <cellStyle name="Entrada 2 2 5 2 3" xfId="3470" xr:uid="{00000000-0005-0000-0000-0000870D0000}"/>
    <cellStyle name="Entrada 2 2 5 2 3 2" xfId="3471" xr:uid="{00000000-0005-0000-0000-0000880D0000}"/>
    <cellStyle name="Entrada 2 2 5 2 4" xfId="3472" xr:uid="{00000000-0005-0000-0000-0000890D0000}"/>
    <cellStyle name="Entrada 2 2 5 2 4 2" xfId="3473" xr:uid="{00000000-0005-0000-0000-00008A0D0000}"/>
    <cellStyle name="Entrada 2 2 5 2 5" xfId="3474" xr:uid="{00000000-0005-0000-0000-00008B0D0000}"/>
    <cellStyle name="Entrada 2 2 5 2 5 2" xfId="3475" xr:uid="{00000000-0005-0000-0000-00008C0D0000}"/>
    <cellStyle name="Entrada 2 2 5 2 6" xfId="3476" xr:uid="{00000000-0005-0000-0000-00008D0D0000}"/>
    <cellStyle name="Entrada 2 2 5 2 6 2" xfId="3477" xr:uid="{00000000-0005-0000-0000-00008E0D0000}"/>
    <cellStyle name="Entrada 2 2 5 2 7" xfId="3478" xr:uid="{00000000-0005-0000-0000-00008F0D0000}"/>
    <cellStyle name="Entrada 2 2 5 2 7 2" xfId="3479" xr:uid="{00000000-0005-0000-0000-0000900D0000}"/>
    <cellStyle name="Entrada 2 2 5 2 8" xfId="3480" xr:uid="{00000000-0005-0000-0000-0000910D0000}"/>
    <cellStyle name="Entrada 2 2 5 2 8 2" xfId="3481" xr:uid="{00000000-0005-0000-0000-0000920D0000}"/>
    <cellStyle name="Entrada 2 2 5 2 9" xfId="3482" xr:uid="{00000000-0005-0000-0000-0000930D0000}"/>
    <cellStyle name="Entrada 2 2 5 2 9 2" xfId="3483" xr:uid="{00000000-0005-0000-0000-0000940D0000}"/>
    <cellStyle name="Entrada 2 2 5 3" xfId="3484" xr:uid="{00000000-0005-0000-0000-0000950D0000}"/>
    <cellStyle name="Entrada 2 2 5 3 10" xfId="3485" xr:uid="{00000000-0005-0000-0000-0000960D0000}"/>
    <cellStyle name="Entrada 2 2 5 3 10 2" xfId="3486" xr:uid="{00000000-0005-0000-0000-0000970D0000}"/>
    <cellStyle name="Entrada 2 2 5 3 11" xfId="3487" xr:uid="{00000000-0005-0000-0000-0000980D0000}"/>
    <cellStyle name="Entrada 2 2 5 3 2" xfId="3488" xr:uid="{00000000-0005-0000-0000-0000990D0000}"/>
    <cellStyle name="Entrada 2 2 5 3 2 2" xfId="3489" xr:uid="{00000000-0005-0000-0000-00009A0D0000}"/>
    <cellStyle name="Entrada 2 2 5 3 3" xfId="3490" xr:uid="{00000000-0005-0000-0000-00009B0D0000}"/>
    <cellStyle name="Entrada 2 2 5 3 3 2" xfId="3491" xr:uid="{00000000-0005-0000-0000-00009C0D0000}"/>
    <cellStyle name="Entrada 2 2 5 3 4" xfId="3492" xr:uid="{00000000-0005-0000-0000-00009D0D0000}"/>
    <cellStyle name="Entrada 2 2 5 3 4 2" xfId="3493" xr:uid="{00000000-0005-0000-0000-00009E0D0000}"/>
    <cellStyle name="Entrada 2 2 5 3 5" xfId="3494" xr:uid="{00000000-0005-0000-0000-00009F0D0000}"/>
    <cellStyle name="Entrada 2 2 5 3 5 2" xfId="3495" xr:uid="{00000000-0005-0000-0000-0000A00D0000}"/>
    <cellStyle name="Entrada 2 2 5 3 6" xfId="3496" xr:uid="{00000000-0005-0000-0000-0000A10D0000}"/>
    <cellStyle name="Entrada 2 2 5 3 6 2" xfId="3497" xr:uid="{00000000-0005-0000-0000-0000A20D0000}"/>
    <cellStyle name="Entrada 2 2 5 3 7" xfId="3498" xr:uid="{00000000-0005-0000-0000-0000A30D0000}"/>
    <cellStyle name="Entrada 2 2 5 3 7 2" xfId="3499" xr:uid="{00000000-0005-0000-0000-0000A40D0000}"/>
    <cellStyle name="Entrada 2 2 5 3 8" xfId="3500" xr:uid="{00000000-0005-0000-0000-0000A50D0000}"/>
    <cellStyle name="Entrada 2 2 5 3 8 2" xfId="3501" xr:uid="{00000000-0005-0000-0000-0000A60D0000}"/>
    <cellStyle name="Entrada 2 2 5 3 9" xfId="3502" xr:uid="{00000000-0005-0000-0000-0000A70D0000}"/>
    <cellStyle name="Entrada 2 2 5 3 9 2" xfId="3503" xr:uid="{00000000-0005-0000-0000-0000A80D0000}"/>
    <cellStyle name="Entrada 2 2 5 4" xfId="3504" xr:uid="{00000000-0005-0000-0000-0000A90D0000}"/>
    <cellStyle name="Entrada 2 2 5 4 2" xfId="3505" xr:uid="{00000000-0005-0000-0000-0000AA0D0000}"/>
    <cellStyle name="Entrada 2 2 5 5" xfId="3506" xr:uid="{00000000-0005-0000-0000-0000AB0D0000}"/>
    <cellStyle name="Entrada 2 2 5 5 2" xfId="3507" xr:uid="{00000000-0005-0000-0000-0000AC0D0000}"/>
    <cellStyle name="Entrada 2 2 5 6" xfId="3508" xr:uid="{00000000-0005-0000-0000-0000AD0D0000}"/>
    <cellStyle name="Entrada 2 2 5 6 2" xfId="3509" xr:uid="{00000000-0005-0000-0000-0000AE0D0000}"/>
    <cellStyle name="Entrada 2 2 5 7" xfId="3510" xr:uid="{00000000-0005-0000-0000-0000AF0D0000}"/>
    <cellStyle name="Entrada 2 2 5 7 2" xfId="3511" xr:uid="{00000000-0005-0000-0000-0000B00D0000}"/>
    <cellStyle name="Entrada 2 2 5 8" xfId="3512" xr:uid="{00000000-0005-0000-0000-0000B10D0000}"/>
    <cellStyle name="Entrada 2 2 5 8 2" xfId="3513" xr:uid="{00000000-0005-0000-0000-0000B20D0000}"/>
    <cellStyle name="Entrada 2 2 5 9" xfId="3514" xr:uid="{00000000-0005-0000-0000-0000B30D0000}"/>
    <cellStyle name="Entrada 2 2 5 9 2" xfId="3515" xr:uid="{00000000-0005-0000-0000-0000B40D0000}"/>
    <cellStyle name="Entrada 2 2 6" xfId="3516" xr:uid="{00000000-0005-0000-0000-0000B50D0000}"/>
    <cellStyle name="Entrada 2 2 6 2" xfId="3517" xr:uid="{00000000-0005-0000-0000-0000B60D0000}"/>
    <cellStyle name="Entrada 2 2 7" xfId="3518" xr:uid="{00000000-0005-0000-0000-0000B70D0000}"/>
    <cellStyle name="Entrada 2 2 7 2" xfId="3519" xr:uid="{00000000-0005-0000-0000-0000B80D0000}"/>
    <cellStyle name="Entrada 2 2 8" xfId="3520" xr:uid="{00000000-0005-0000-0000-0000B90D0000}"/>
    <cellStyle name="Entrada 2 2 8 2" xfId="3521" xr:uid="{00000000-0005-0000-0000-0000BA0D0000}"/>
    <cellStyle name="Entrada 2 2 9" xfId="3522" xr:uid="{00000000-0005-0000-0000-0000BB0D0000}"/>
    <cellStyle name="Entrada 2 2 9 2" xfId="3523" xr:uid="{00000000-0005-0000-0000-0000BC0D0000}"/>
    <cellStyle name="Entrada 2 20" xfId="3524" xr:uid="{00000000-0005-0000-0000-0000BD0D0000}"/>
    <cellStyle name="Entrada 2 21" xfId="3525" xr:uid="{00000000-0005-0000-0000-0000BE0D0000}"/>
    <cellStyle name="Entrada 2 3" xfId="3526" xr:uid="{00000000-0005-0000-0000-0000BF0D0000}"/>
    <cellStyle name="Entrada 2 3 10" xfId="3527" xr:uid="{00000000-0005-0000-0000-0000C00D0000}"/>
    <cellStyle name="Entrada 2 3 10 2" xfId="3528" xr:uid="{00000000-0005-0000-0000-0000C10D0000}"/>
    <cellStyle name="Entrada 2 3 11" xfId="3529" xr:uid="{00000000-0005-0000-0000-0000C20D0000}"/>
    <cellStyle name="Entrada 2 3 11 2" xfId="3530" xr:uid="{00000000-0005-0000-0000-0000C30D0000}"/>
    <cellStyle name="Entrada 2 3 12" xfId="3531" xr:uid="{00000000-0005-0000-0000-0000C40D0000}"/>
    <cellStyle name="Entrada 2 3 12 2" xfId="3532" xr:uid="{00000000-0005-0000-0000-0000C50D0000}"/>
    <cellStyle name="Entrada 2 3 13" xfId="3533" xr:uid="{00000000-0005-0000-0000-0000C60D0000}"/>
    <cellStyle name="Entrada 2 3 13 2" xfId="3534" xr:uid="{00000000-0005-0000-0000-0000C70D0000}"/>
    <cellStyle name="Entrada 2 3 14" xfId="3535" xr:uid="{00000000-0005-0000-0000-0000C80D0000}"/>
    <cellStyle name="Entrada 2 3 14 2" xfId="3536" xr:uid="{00000000-0005-0000-0000-0000C90D0000}"/>
    <cellStyle name="Entrada 2 3 15" xfId="3537" xr:uid="{00000000-0005-0000-0000-0000CA0D0000}"/>
    <cellStyle name="Entrada 2 3 16" xfId="3538" xr:uid="{00000000-0005-0000-0000-0000CB0D0000}"/>
    <cellStyle name="Entrada 2 3 17" xfId="3539" xr:uid="{00000000-0005-0000-0000-0000CC0D0000}"/>
    <cellStyle name="Entrada 2 3 2" xfId="3540" xr:uid="{00000000-0005-0000-0000-0000CD0D0000}"/>
    <cellStyle name="Entrada 2 3 2 10" xfId="3541" xr:uid="{00000000-0005-0000-0000-0000CE0D0000}"/>
    <cellStyle name="Entrada 2 3 2 10 2" xfId="3542" xr:uid="{00000000-0005-0000-0000-0000CF0D0000}"/>
    <cellStyle name="Entrada 2 3 2 11" xfId="3543" xr:uid="{00000000-0005-0000-0000-0000D00D0000}"/>
    <cellStyle name="Entrada 2 3 2 11 2" xfId="3544" xr:uid="{00000000-0005-0000-0000-0000D10D0000}"/>
    <cellStyle name="Entrada 2 3 2 12" xfId="3545" xr:uid="{00000000-0005-0000-0000-0000D20D0000}"/>
    <cellStyle name="Entrada 2 3 2 12 2" xfId="3546" xr:uid="{00000000-0005-0000-0000-0000D30D0000}"/>
    <cellStyle name="Entrada 2 3 2 13" xfId="3547" xr:uid="{00000000-0005-0000-0000-0000D40D0000}"/>
    <cellStyle name="Entrada 2 3 2 13 2" xfId="3548" xr:uid="{00000000-0005-0000-0000-0000D50D0000}"/>
    <cellStyle name="Entrada 2 3 2 14" xfId="3549" xr:uid="{00000000-0005-0000-0000-0000D60D0000}"/>
    <cellStyle name="Entrada 2 3 2 14 2" xfId="3550" xr:uid="{00000000-0005-0000-0000-0000D70D0000}"/>
    <cellStyle name="Entrada 2 3 2 15" xfId="3551" xr:uid="{00000000-0005-0000-0000-0000D80D0000}"/>
    <cellStyle name="Entrada 2 3 2 16" xfId="3552" xr:uid="{00000000-0005-0000-0000-0000D90D0000}"/>
    <cellStyle name="Entrada 2 3 2 2" xfId="3553" xr:uid="{00000000-0005-0000-0000-0000DA0D0000}"/>
    <cellStyle name="Entrada 2 3 2 2 10" xfId="3554" xr:uid="{00000000-0005-0000-0000-0000DB0D0000}"/>
    <cellStyle name="Entrada 2 3 2 2 10 2" xfId="3555" xr:uid="{00000000-0005-0000-0000-0000DC0D0000}"/>
    <cellStyle name="Entrada 2 3 2 2 11" xfId="3556" xr:uid="{00000000-0005-0000-0000-0000DD0D0000}"/>
    <cellStyle name="Entrada 2 3 2 2 11 2" xfId="3557" xr:uid="{00000000-0005-0000-0000-0000DE0D0000}"/>
    <cellStyle name="Entrada 2 3 2 2 12" xfId="3558" xr:uid="{00000000-0005-0000-0000-0000DF0D0000}"/>
    <cellStyle name="Entrada 2 3 2 2 12 2" xfId="3559" xr:uid="{00000000-0005-0000-0000-0000E00D0000}"/>
    <cellStyle name="Entrada 2 3 2 2 13" xfId="3560" xr:uid="{00000000-0005-0000-0000-0000E10D0000}"/>
    <cellStyle name="Entrada 2 3 2 2 2" xfId="3561" xr:uid="{00000000-0005-0000-0000-0000E20D0000}"/>
    <cellStyle name="Entrada 2 3 2 2 2 10" xfId="3562" xr:uid="{00000000-0005-0000-0000-0000E30D0000}"/>
    <cellStyle name="Entrada 2 3 2 2 2 10 2" xfId="3563" xr:uid="{00000000-0005-0000-0000-0000E40D0000}"/>
    <cellStyle name="Entrada 2 3 2 2 2 11" xfId="3564" xr:uid="{00000000-0005-0000-0000-0000E50D0000}"/>
    <cellStyle name="Entrada 2 3 2 2 2 2" xfId="3565" xr:uid="{00000000-0005-0000-0000-0000E60D0000}"/>
    <cellStyle name="Entrada 2 3 2 2 2 2 2" xfId="3566" xr:uid="{00000000-0005-0000-0000-0000E70D0000}"/>
    <cellStyle name="Entrada 2 3 2 2 2 3" xfId="3567" xr:uid="{00000000-0005-0000-0000-0000E80D0000}"/>
    <cellStyle name="Entrada 2 3 2 2 2 3 2" xfId="3568" xr:uid="{00000000-0005-0000-0000-0000E90D0000}"/>
    <cellStyle name="Entrada 2 3 2 2 2 4" xfId="3569" xr:uid="{00000000-0005-0000-0000-0000EA0D0000}"/>
    <cellStyle name="Entrada 2 3 2 2 2 4 2" xfId="3570" xr:uid="{00000000-0005-0000-0000-0000EB0D0000}"/>
    <cellStyle name="Entrada 2 3 2 2 2 5" xfId="3571" xr:uid="{00000000-0005-0000-0000-0000EC0D0000}"/>
    <cellStyle name="Entrada 2 3 2 2 2 5 2" xfId="3572" xr:uid="{00000000-0005-0000-0000-0000ED0D0000}"/>
    <cellStyle name="Entrada 2 3 2 2 2 6" xfId="3573" xr:uid="{00000000-0005-0000-0000-0000EE0D0000}"/>
    <cellStyle name="Entrada 2 3 2 2 2 6 2" xfId="3574" xr:uid="{00000000-0005-0000-0000-0000EF0D0000}"/>
    <cellStyle name="Entrada 2 3 2 2 2 7" xfId="3575" xr:uid="{00000000-0005-0000-0000-0000F00D0000}"/>
    <cellStyle name="Entrada 2 3 2 2 2 7 2" xfId="3576" xr:uid="{00000000-0005-0000-0000-0000F10D0000}"/>
    <cellStyle name="Entrada 2 3 2 2 2 8" xfId="3577" xr:uid="{00000000-0005-0000-0000-0000F20D0000}"/>
    <cellStyle name="Entrada 2 3 2 2 2 8 2" xfId="3578" xr:uid="{00000000-0005-0000-0000-0000F30D0000}"/>
    <cellStyle name="Entrada 2 3 2 2 2 9" xfId="3579" xr:uid="{00000000-0005-0000-0000-0000F40D0000}"/>
    <cellStyle name="Entrada 2 3 2 2 2 9 2" xfId="3580" xr:uid="{00000000-0005-0000-0000-0000F50D0000}"/>
    <cellStyle name="Entrada 2 3 2 2 3" xfId="3581" xr:uid="{00000000-0005-0000-0000-0000F60D0000}"/>
    <cellStyle name="Entrada 2 3 2 2 3 10" xfId="3582" xr:uid="{00000000-0005-0000-0000-0000F70D0000}"/>
    <cellStyle name="Entrada 2 3 2 2 3 10 2" xfId="3583" xr:uid="{00000000-0005-0000-0000-0000F80D0000}"/>
    <cellStyle name="Entrada 2 3 2 2 3 11" xfId="3584" xr:uid="{00000000-0005-0000-0000-0000F90D0000}"/>
    <cellStyle name="Entrada 2 3 2 2 3 2" xfId="3585" xr:uid="{00000000-0005-0000-0000-0000FA0D0000}"/>
    <cellStyle name="Entrada 2 3 2 2 3 2 2" xfId="3586" xr:uid="{00000000-0005-0000-0000-0000FB0D0000}"/>
    <cellStyle name="Entrada 2 3 2 2 3 3" xfId="3587" xr:uid="{00000000-0005-0000-0000-0000FC0D0000}"/>
    <cellStyle name="Entrada 2 3 2 2 3 3 2" xfId="3588" xr:uid="{00000000-0005-0000-0000-0000FD0D0000}"/>
    <cellStyle name="Entrada 2 3 2 2 3 4" xfId="3589" xr:uid="{00000000-0005-0000-0000-0000FE0D0000}"/>
    <cellStyle name="Entrada 2 3 2 2 3 4 2" xfId="3590" xr:uid="{00000000-0005-0000-0000-0000FF0D0000}"/>
    <cellStyle name="Entrada 2 3 2 2 3 5" xfId="3591" xr:uid="{00000000-0005-0000-0000-0000000E0000}"/>
    <cellStyle name="Entrada 2 3 2 2 3 5 2" xfId="3592" xr:uid="{00000000-0005-0000-0000-0000010E0000}"/>
    <cellStyle name="Entrada 2 3 2 2 3 6" xfId="3593" xr:uid="{00000000-0005-0000-0000-0000020E0000}"/>
    <cellStyle name="Entrada 2 3 2 2 3 6 2" xfId="3594" xr:uid="{00000000-0005-0000-0000-0000030E0000}"/>
    <cellStyle name="Entrada 2 3 2 2 3 7" xfId="3595" xr:uid="{00000000-0005-0000-0000-0000040E0000}"/>
    <cellStyle name="Entrada 2 3 2 2 3 7 2" xfId="3596" xr:uid="{00000000-0005-0000-0000-0000050E0000}"/>
    <cellStyle name="Entrada 2 3 2 2 3 8" xfId="3597" xr:uid="{00000000-0005-0000-0000-0000060E0000}"/>
    <cellStyle name="Entrada 2 3 2 2 3 8 2" xfId="3598" xr:uid="{00000000-0005-0000-0000-0000070E0000}"/>
    <cellStyle name="Entrada 2 3 2 2 3 9" xfId="3599" xr:uid="{00000000-0005-0000-0000-0000080E0000}"/>
    <cellStyle name="Entrada 2 3 2 2 3 9 2" xfId="3600" xr:uid="{00000000-0005-0000-0000-0000090E0000}"/>
    <cellStyle name="Entrada 2 3 2 2 4" xfId="3601" xr:uid="{00000000-0005-0000-0000-00000A0E0000}"/>
    <cellStyle name="Entrada 2 3 2 2 4 2" xfId="3602" xr:uid="{00000000-0005-0000-0000-00000B0E0000}"/>
    <cellStyle name="Entrada 2 3 2 2 5" xfId="3603" xr:uid="{00000000-0005-0000-0000-00000C0E0000}"/>
    <cellStyle name="Entrada 2 3 2 2 5 2" xfId="3604" xr:uid="{00000000-0005-0000-0000-00000D0E0000}"/>
    <cellStyle name="Entrada 2 3 2 2 6" xfId="3605" xr:uid="{00000000-0005-0000-0000-00000E0E0000}"/>
    <cellStyle name="Entrada 2 3 2 2 6 2" xfId="3606" xr:uid="{00000000-0005-0000-0000-00000F0E0000}"/>
    <cellStyle name="Entrada 2 3 2 2 7" xfId="3607" xr:uid="{00000000-0005-0000-0000-0000100E0000}"/>
    <cellStyle name="Entrada 2 3 2 2 7 2" xfId="3608" xr:uid="{00000000-0005-0000-0000-0000110E0000}"/>
    <cellStyle name="Entrada 2 3 2 2 8" xfId="3609" xr:uid="{00000000-0005-0000-0000-0000120E0000}"/>
    <cellStyle name="Entrada 2 3 2 2 8 2" xfId="3610" xr:uid="{00000000-0005-0000-0000-0000130E0000}"/>
    <cellStyle name="Entrada 2 3 2 2 9" xfId="3611" xr:uid="{00000000-0005-0000-0000-0000140E0000}"/>
    <cellStyle name="Entrada 2 3 2 2 9 2" xfId="3612" xr:uid="{00000000-0005-0000-0000-0000150E0000}"/>
    <cellStyle name="Entrada 2 3 2 3" xfId="3613" xr:uid="{00000000-0005-0000-0000-0000160E0000}"/>
    <cellStyle name="Entrada 2 3 2 3 10" xfId="3614" xr:uid="{00000000-0005-0000-0000-0000170E0000}"/>
    <cellStyle name="Entrada 2 3 2 3 10 2" xfId="3615" xr:uid="{00000000-0005-0000-0000-0000180E0000}"/>
    <cellStyle name="Entrada 2 3 2 3 11" xfId="3616" xr:uid="{00000000-0005-0000-0000-0000190E0000}"/>
    <cellStyle name="Entrada 2 3 2 3 11 2" xfId="3617" xr:uid="{00000000-0005-0000-0000-00001A0E0000}"/>
    <cellStyle name="Entrada 2 3 2 3 12" xfId="3618" xr:uid="{00000000-0005-0000-0000-00001B0E0000}"/>
    <cellStyle name="Entrada 2 3 2 3 12 2" xfId="3619" xr:uid="{00000000-0005-0000-0000-00001C0E0000}"/>
    <cellStyle name="Entrada 2 3 2 3 13" xfId="3620" xr:uid="{00000000-0005-0000-0000-00001D0E0000}"/>
    <cellStyle name="Entrada 2 3 2 3 2" xfId="3621" xr:uid="{00000000-0005-0000-0000-00001E0E0000}"/>
    <cellStyle name="Entrada 2 3 2 3 2 10" xfId="3622" xr:uid="{00000000-0005-0000-0000-00001F0E0000}"/>
    <cellStyle name="Entrada 2 3 2 3 2 10 2" xfId="3623" xr:uid="{00000000-0005-0000-0000-0000200E0000}"/>
    <cellStyle name="Entrada 2 3 2 3 2 11" xfId="3624" xr:uid="{00000000-0005-0000-0000-0000210E0000}"/>
    <cellStyle name="Entrada 2 3 2 3 2 2" xfId="3625" xr:uid="{00000000-0005-0000-0000-0000220E0000}"/>
    <cellStyle name="Entrada 2 3 2 3 2 2 2" xfId="3626" xr:uid="{00000000-0005-0000-0000-0000230E0000}"/>
    <cellStyle name="Entrada 2 3 2 3 2 3" xfId="3627" xr:uid="{00000000-0005-0000-0000-0000240E0000}"/>
    <cellStyle name="Entrada 2 3 2 3 2 3 2" xfId="3628" xr:uid="{00000000-0005-0000-0000-0000250E0000}"/>
    <cellStyle name="Entrada 2 3 2 3 2 4" xfId="3629" xr:uid="{00000000-0005-0000-0000-0000260E0000}"/>
    <cellStyle name="Entrada 2 3 2 3 2 4 2" xfId="3630" xr:uid="{00000000-0005-0000-0000-0000270E0000}"/>
    <cellStyle name="Entrada 2 3 2 3 2 5" xfId="3631" xr:uid="{00000000-0005-0000-0000-0000280E0000}"/>
    <cellStyle name="Entrada 2 3 2 3 2 5 2" xfId="3632" xr:uid="{00000000-0005-0000-0000-0000290E0000}"/>
    <cellStyle name="Entrada 2 3 2 3 2 6" xfId="3633" xr:uid="{00000000-0005-0000-0000-00002A0E0000}"/>
    <cellStyle name="Entrada 2 3 2 3 2 6 2" xfId="3634" xr:uid="{00000000-0005-0000-0000-00002B0E0000}"/>
    <cellStyle name="Entrada 2 3 2 3 2 7" xfId="3635" xr:uid="{00000000-0005-0000-0000-00002C0E0000}"/>
    <cellStyle name="Entrada 2 3 2 3 2 7 2" xfId="3636" xr:uid="{00000000-0005-0000-0000-00002D0E0000}"/>
    <cellStyle name="Entrada 2 3 2 3 2 8" xfId="3637" xr:uid="{00000000-0005-0000-0000-00002E0E0000}"/>
    <cellStyle name="Entrada 2 3 2 3 2 8 2" xfId="3638" xr:uid="{00000000-0005-0000-0000-00002F0E0000}"/>
    <cellStyle name="Entrada 2 3 2 3 2 9" xfId="3639" xr:uid="{00000000-0005-0000-0000-0000300E0000}"/>
    <cellStyle name="Entrada 2 3 2 3 2 9 2" xfId="3640" xr:uid="{00000000-0005-0000-0000-0000310E0000}"/>
    <cellStyle name="Entrada 2 3 2 3 3" xfId="3641" xr:uid="{00000000-0005-0000-0000-0000320E0000}"/>
    <cellStyle name="Entrada 2 3 2 3 3 10" xfId="3642" xr:uid="{00000000-0005-0000-0000-0000330E0000}"/>
    <cellStyle name="Entrada 2 3 2 3 3 10 2" xfId="3643" xr:uid="{00000000-0005-0000-0000-0000340E0000}"/>
    <cellStyle name="Entrada 2 3 2 3 3 11" xfId="3644" xr:uid="{00000000-0005-0000-0000-0000350E0000}"/>
    <cellStyle name="Entrada 2 3 2 3 3 2" xfId="3645" xr:uid="{00000000-0005-0000-0000-0000360E0000}"/>
    <cellStyle name="Entrada 2 3 2 3 3 2 2" xfId="3646" xr:uid="{00000000-0005-0000-0000-0000370E0000}"/>
    <cellStyle name="Entrada 2 3 2 3 3 3" xfId="3647" xr:uid="{00000000-0005-0000-0000-0000380E0000}"/>
    <cellStyle name="Entrada 2 3 2 3 3 3 2" xfId="3648" xr:uid="{00000000-0005-0000-0000-0000390E0000}"/>
    <cellStyle name="Entrada 2 3 2 3 3 4" xfId="3649" xr:uid="{00000000-0005-0000-0000-00003A0E0000}"/>
    <cellStyle name="Entrada 2 3 2 3 3 4 2" xfId="3650" xr:uid="{00000000-0005-0000-0000-00003B0E0000}"/>
    <cellStyle name="Entrada 2 3 2 3 3 5" xfId="3651" xr:uid="{00000000-0005-0000-0000-00003C0E0000}"/>
    <cellStyle name="Entrada 2 3 2 3 3 5 2" xfId="3652" xr:uid="{00000000-0005-0000-0000-00003D0E0000}"/>
    <cellStyle name="Entrada 2 3 2 3 3 6" xfId="3653" xr:uid="{00000000-0005-0000-0000-00003E0E0000}"/>
    <cellStyle name="Entrada 2 3 2 3 3 6 2" xfId="3654" xr:uid="{00000000-0005-0000-0000-00003F0E0000}"/>
    <cellStyle name="Entrada 2 3 2 3 3 7" xfId="3655" xr:uid="{00000000-0005-0000-0000-0000400E0000}"/>
    <cellStyle name="Entrada 2 3 2 3 3 7 2" xfId="3656" xr:uid="{00000000-0005-0000-0000-0000410E0000}"/>
    <cellStyle name="Entrada 2 3 2 3 3 8" xfId="3657" xr:uid="{00000000-0005-0000-0000-0000420E0000}"/>
    <cellStyle name="Entrada 2 3 2 3 3 8 2" xfId="3658" xr:uid="{00000000-0005-0000-0000-0000430E0000}"/>
    <cellStyle name="Entrada 2 3 2 3 3 9" xfId="3659" xr:uid="{00000000-0005-0000-0000-0000440E0000}"/>
    <cellStyle name="Entrada 2 3 2 3 3 9 2" xfId="3660" xr:uid="{00000000-0005-0000-0000-0000450E0000}"/>
    <cellStyle name="Entrada 2 3 2 3 4" xfId="3661" xr:uid="{00000000-0005-0000-0000-0000460E0000}"/>
    <cellStyle name="Entrada 2 3 2 3 4 2" xfId="3662" xr:uid="{00000000-0005-0000-0000-0000470E0000}"/>
    <cellStyle name="Entrada 2 3 2 3 5" xfId="3663" xr:uid="{00000000-0005-0000-0000-0000480E0000}"/>
    <cellStyle name="Entrada 2 3 2 3 5 2" xfId="3664" xr:uid="{00000000-0005-0000-0000-0000490E0000}"/>
    <cellStyle name="Entrada 2 3 2 3 6" xfId="3665" xr:uid="{00000000-0005-0000-0000-00004A0E0000}"/>
    <cellStyle name="Entrada 2 3 2 3 6 2" xfId="3666" xr:uid="{00000000-0005-0000-0000-00004B0E0000}"/>
    <cellStyle name="Entrada 2 3 2 3 7" xfId="3667" xr:uid="{00000000-0005-0000-0000-00004C0E0000}"/>
    <cellStyle name="Entrada 2 3 2 3 7 2" xfId="3668" xr:uid="{00000000-0005-0000-0000-00004D0E0000}"/>
    <cellStyle name="Entrada 2 3 2 3 8" xfId="3669" xr:uid="{00000000-0005-0000-0000-00004E0E0000}"/>
    <cellStyle name="Entrada 2 3 2 3 8 2" xfId="3670" xr:uid="{00000000-0005-0000-0000-00004F0E0000}"/>
    <cellStyle name="Entrada 2 3 2 3 9" xfId="3671" xr:uid="{00000000-0005-0000-0000-0000500E0000}"/>
    <cellStyle name="Entrada 2 3 2 3 9 2" xfId="3672" xr:uid="{00000000-0005-0000-0000-0000510E0000}"/>
    <cellStyle name="Entrada 2 3 2 4" xfId="3673" xr:uid="{00000000-0005-0000-0000-0000520E0000}"/>
    <cellStyle name="Entrada 2 3 2 4 10" xfId="3674" xr:uid="{00000000-0005-0000-0000-0000530E0000}"/>
    <cellStyle name="Entrada 2 3 2 4 10 2" xfId="3675" xr:uid="{00000000-0005-0000-0000-0000540E0000}"/>
    <cellStyle name="Entrada 2 3 2 4 11" xfId="3676" xr:uid="{00000000-0005-0000-0000-0000550E0000}"/>
    <cellStyle name="Entrada 2 3 2 4 2" xfId="3677" xr:uid="{00000000-0005-0000-0000-0000560E0000}"/>
    <cellStyle name="Entrada 2 3 2 4 2 2" xfId="3678" xr:uid="{00000000-0005-0000-0000-0000570E0000}"/>
    <cellStyle name="Entrada 2 3 2 4 3" xfId="3679" xr:uid="{00000000-0005-0000-0000-0000580E0000}"/>
    <cellStyle name="Entrada 2 3 2 4 3 2" xfId="3680" xr:uid="{00000000-0005-0000-0000-0000590E0000}"/>
    <cellStyle name="Entrada 2 3 2 4 4" xfId="3681" xr:uid="{00000000-0005-0000-0000-00005A0E0000}"/>
    <cellStyle name="Entrada 2 3 2 4 4 2" xfId="3682" xr:uid="{00000000-0005-0000-0000-00005B0E0000}"/>
    <cellStyle name="Entrada 2 3 2 4 5" xfId="3683" xr:uid="{00000000-0005-0000-0000-00005C0E0000}"/>
    <cellStyle name="Entrada 2 3 2 4 5 2" xfId="3684" xr:uid="{00000000-0005-0000-0000-00005D0E0000}"/>
    <cellStyle name="Entrada 2 3 2 4 6" xfId="3685" xr:uid="{00000000-0005-0000-0000-00005E0E0000}"/>
    <cellStyle name="Entrada 2 3 2 4 6 2" xfId="3686" xr:uid="{00000000-0005-0000-0000-00005F0E0000}"/>
    <cellStyle name="Entrada 2 3 2 4 7" xfId="3687" xr:uid="{00000000-0005-0000-0000-0000600E0000}"/>
    <cellStyle name="Entrada 2 3 2 4 7 2" xfId="3688" xr:uid="{00000000-0005-0000-0000-0000610E0000}"/>
    <cellStyle name="Entrada 2 3 2 4 8" xfId="3689" xr:uid="{00000000-0005-0000-0000-0000620E0000}"/>
    <cellStyle name="Entrada 2 3 2 4 8 2" xfId="3690" xr:uid="{00000000-0005-0000-0000-0000630E0000}"/>
    <cellStyle name="Entrada 2 3 2 4 9" xfId="3691" xr:uid="{00000000-0005-0000-0000-0000640E0000}"/>
    <cellStyle name="Entrada 2 3 2 4 9 2" xfId="3692" xr:uid="{00000000-0005-0000-0000-0000650E0000}"/>
    <cellStyle name="Entrada 2 3 2 5" xfId="3693" xr:uid="{00000000-0005-0000-0000-0000660E0000}"/>
    <cellStyle name="Entrada 2 3 2 5 10" xfId="3694" xr:uid="{00000000-0005-0000-0000-0000670E0000}"/>
    <cellStyle name="Entrada 2 3 2 5 10 2" xfId="3695" xr:uid="{00000000-0005-0000-0000-0000680E0000}"/>
    <cellStyle name="Entrada 2 3 2 5 11" xfId="3696" xr:uid="{00000000-0005-0000-0000-0000690E0000}"/>
    <cellStyle name="Entrada 2 3 2 5 2" xfId="3697" xr:uid="{00000000-0005-0000-0000-00006A0E0000}"/>
    <cellStyle name="Entrada 2 3 2 5 2 2" xfId="3698" xr:uid="{00000000-0005-0000-0000-00006B0E0000}"/>
    <cellStyle name="Entrada 2 3 2 5 3" xfId="3699" xr:uid="{00000000-0005-0000-0000-00006C0E0000}"/>
    <cellStyle name="Entrada 2 3 2 5 3 2" xfId="3700" xr:uid="{00000000-0005-0000-0000-00006D0E0000}"/>
    <cellStyle name="Entrada 2 3 2 5 4" xfId="3701" xr:uid="{00000000-0005-0000-0000-00006E0E0000}"/>
    <cellStyle name="Entrada 2 3 2 5 4 2" xfId="3702" xr:uid="{00000000-0005-0000-0000-00006F0E0000}"/>
    <cellStyle name="Entrada 2 3 2 5 5" xfId="3703" xr:uid="{00000000-0005-0000-0000-0000700E0000}"/>
    <cellStyle name="Entrada 2 3 2 5 5 2" xfId="3704" xr:uid="{00000000-0005-0000-0000-0000710E0000}"/>
    <cellStyle name="Entrada 2 3 2 5 6" xfId="3705" xr:uid="{00000000-0005-0000-0000-0000720E0000}"/>
    <cellStyle name="Entrada 2 3 2 5 6 2" xfId="3706" xr:uid="{00000000-0005-0000-0000-0000730E0000}"/>
    <cellStyle name="Entrada 2 3 2 5 7" xfId="3707" xr:uid="{00000000-0005-0000-0000-0000740E0000}"/>
    <cellStyle name="Entrada 2 3 2 5 7 2" xfId="3708" xr:uid="{00000000-0005-0000-0000-0000750E0000}"/>
    <cellStyle name="Entrada 2 3 2 5 8" xfId="3709" xr:uid="{00000000-0005-0000-0000-0000760E0000}"/>
    <cellStyle name="Entrada 2 3 2 5 8 2" xfId="3710" xr:uid="{00000000-0005-0000-0000-0000770E0000}"/>
    <cellStyle name="Entrada 2 3 2 5 9" xfId="3711" xr:uid="{00000000-0005-0000-0000-0000780E0000}"/>
    <cellStyle name="Entrada 2 3 2 5 9 2" xfId="3712" xr:uid="{00000000-0005-0000-0000-0000790E0000}"/>
    <cellStyle name="Entrada 2 3 2 6" xfId="3713" xr:uid="{00000000-0005-0000-0000-00007A0E0000}"/>
    <cellStyle name="Entrada 2 3 2 6 2" xfId="3714" xr:uid="{00000000-0005-0000-0000-00007B0E0000}"/>
    <cellStyle name="Entrada 2 3 2 7" xfId="3715" xr:uid="{00000000-0005-0000-0000-00007C0E0000}"/>
    <cellStyle name="Entrada 2 3 2 7 2" xfId="3716" xr:uid="{00000000-0005-0000-0000-00007D0E0000}"/>
    <cellStyle name="Entrada 2 3 2 8" xfId="3717" xr:uid="{00000000-0005-0000-0000-00007E0E0000}"/>
    <cellStyle name="Entrada 2 3 2 8 2" xfId="3718" xr:uid="{00000000-0005-0000-0000-00007F0E0000}"/>
    <cellStyle name="Entrada 2 3 2 9" xfId="3719" xr:uid="{00000000-0005-0000-0000-0000800E0000}"/>
    <cellStyle name="Entrada 2 3 2 9 2" xfId="3720" xr:uid="{00000000-0005-0000-0000-0000810E0000}"/>
    <cellStyle name="Entrada 2 3 3" xfId="3721" xr:uid="{00000000-0005-0000-0000-0000820E0000}"/>
    <cellStyle name="Entrada 2 3 3 10" xfId="3722" xr:uid="{00000000-0005-0000-0000-0000830E0000}"/>
    <cellStyle name="Entrada 2 3 3 10 2" xfId="3723" xr:uid="{00000000-0005-0000-0000-0000840E0000}"/>
    <cellStyle name="Entrada 2 3 3 11" xfId="3724" xr:uid="{00000000-0005-0000-0000-0000850E0000}"/>
    <cellStyle name="Entrada 2 3 3 11 2" xfId="3725" xr:uid="{00000000-0005-0000-0000-0000860E0000}"/>
    <cellStyle name="Entrada 2 3 3 12" xfId="3726" xr:uid="{00000000-0005-0000-0000-0000870E0000}"/>
    <cellStyle name="Entrada 2 3 3 12 2" xfId="3727" xr:uid="{00000000-0005-0000-0000-0000880E0000}"/>
    <cellStyle name="Entrada 2 3 3 13" xfId="3728" xr:uid="{00000000-0005-0000-0000-0000890E0000}"/>
    <cellStyle name="Entrada 2 3 3 13 2" xfId="3729" xr:uid="{00000000-0005-0000-0000-00008A0E0000}"/>
    <cellStyle name="Entrada 2 3 3 14" xfId="3730" xr:uid="{00000000-0005-0000-0000-00008B0E0000}"/>
    <cellStyle name="Entrada 2 3 3 14 2" xfId="3731" xr:uid="{00000000-0005-0000-0000-00008C0E0000}"/>
    <cellStyle name="Entrada 2 3 3 15" xfId="3732" xr:uid="{00000000-0005-0000-0000-00008D0E0000}"/>
    <cellStyle name="Entrada 2 3 3 2" xfId="3733" xr:uid="{00000000-0005-0000-0000-00008E0E0000}"/>
    <cellStyle name="Entrada 2 3 3 2 10" xfId="3734" xr:uid="{00000000-0005-0000-0000-00008F0E0000}"/>
    <cellStyle name="Entrada 2 3 3 2 10 2" xfId="3735" xr:uid="{00000000-0005-0000-0000-0000900E0000}"/>
    <cellStyle name="Entrada 2 3 3 2 11" xfId="3736" xr:uid="{00000000-0005-0000-0000-0000910E0000}"/>
    <cellStyle name="Entrada 2 3 3 2 11 2" xfId="3737" xr:uid="{00000000-0005-0000-0000-0000920E0000}"/>
    <cellStyle name="Entrada 2 3 3 2 12" xfId="3738" xr:uid="{00000000-0005-0000-0000-0000930E0000}"/>
    <cellStyle name="Entrada 2 3 3 2 12 2" xfId="3739" xr:uid="{00000000-0005-0000-0000-0000940E0000}"/>
    <cellStyle name="Entrada 2 3 3 2 13" xfId="3740" xr:uid="{00000000-0005-0000-0000-0000950E0000}"/>
    <cellStyle name="Entrada 2 3 3 2 2" xfId="3741" xr:uid="{00000000-0005-0000-0000-0000960E0000}"/>
    <cellStyle name="Entrada 2 3 3 2 2 10" xfId="3742" xr:uid="{00000000-0005-0000-0000-0000970E0000}"/>
    <cellStyle name="Entrada 2 3 3 2 2 10 2" xfId="3743" xr:uid="{00000000-0005-0000-0000-0000980E0000}"/>
    <cellStyle name="Entrada 2 3 3 2 2 11" xfId="3744" xr:uid="{00000000-0005-0000-0000-0000990E0000}"/>
    <cellStyle name="Entrada 2 3 3 2 2 2" xfId="3745" xr:uid="{00000000-0005-0000-0000-00009A0E0000}"/>
    <cellStyle name="Entrada 2 3 3 2 2 2 2" xfId="3746" xr:uid="{00000000-0005-0000-0000-00009B0E0000}"/>
    <cellStyle name="Entrada 2 3 3 2 2 3" xfId="3747" xr:uid="{00000000-0005-0000-0000-00009C0E0000}"/>
    <cellStyle name="Entrada 2 3 3 2 2 3 2" xfId="3748" xr:uid="{00000000-0005-0000-0000-00009D0E0000}"/>
    <cellStyle name="Entrada 2 3 3 2 2 4" xfId="3749" xr:uid="{00000000-0005-0000-0000-00009E0E0000}"/>
    <cellStyle name="Entrada 2 3 3 2 2 4 2" xfId="3750" xr:uid="{00000000-0005-0000-0000-00009F0E0000}"/>
    <cellStyle name="Entrada 2 3 3 2 2 5" xfId="3751" xr:uid="{00000000-0005-0000-0000-0000A00E0000}"/>
    <cellStyle name="Entrada 2 3 3 2 2 5 2" xfId="3752" xr:uid="{00000000-0005-0000-0000-0000A10E0000}"/>
    <cellStyle name="Entrada 2 3 3 2 2 6" xfId="3753" xr:uid="{00000000-0005-0000-0000-0000A20E0000}"/>
    <cellStyle name="Entrada 2 3 3 2 2 6 2" xfId="3754" xr:uid="{00000000-0005-0000-0000-0000A30E0000}"/>
    <cellStyle name="Entrada 2 3 3 2 2 7" xfId="3755" xr:uid="{00000000-0005-0000-0000-0000A40E0000}"/>
    <cellStyle name="Entrada 2 3 3 2 2 7 2" xfId="3756" xr:uid="{00000000-0005-0000-0000-0000A50E0000}"/>
    <cellStyle name="Entrada 2 3 3 2 2 8" xfId="3757" xr:uid="{00000000-0005-0000-0000-0000A60E0000}"/>
    <cellStyle name="Entrada 2 3 3 2 2 8 2" xfId="3758" xr:uid="{00000000-0005-0000-0000-0000A70E0000}"/>
    <cellStyle name="Entrada 2 3 3 2 2 9" xfId="3759" xr:uid="{00000000-0005-0000-0000-0000A80E0000}"/>
    <cellStyle name="Entrada 2 3 3 2 2 9 2" xfId="3760" xr:uid="{00000000-0005-0000-0000-0000A90E0000}"/>
    <cellStyle name="Entrada 2 3 3 2 3" xfId="3761" xr:uid="{00000000-0005-0000-0000-0000AA0E0000}"/>
    <cellStyle name="Entrada 2 3 3 2 3 10" xfId="3762" xr:uid="{00000000-0005-0000-0000-0000AB0E0000}"/>
    <cellStyle name="Entrada 2 3 3 2 3 10 2" xfId="3763" xr:uid="{00000000-0005-0000-0000-0000AC0E0000}"/>
    <cellStyle name="Entrada 2 3 3 2 3 11" xfId="3764" xr:uid="{00000000-0005-0000-0000-0000AD0E0000}"/>
    <cellStyle name="Entrada 2 3 3 2 3 2" xfId="3765" xr:uid="{00000000-0005-0000-0000-0000AE0E0000}"/>
    <cellStyle name="Entrada 2 3 3 2 3 2 2" xfId="3766" xr:uid="{00000000-0005-0000-0000-0000AF0E0000}"/>
    <cellStyle name="Entrada 2 3 3 2 3 3" xfId="3767" xr:uid="{00000000-0005-0000-0000-0000B00E0000}"/>
    <cellStyle name="Entrada 2 3 3 2 3 3 2" xfId="3768" xr:uid="{00000000-0005-0000-0000-0000B10E0000}"/>
    <cellStyle name="Entrada 2 3 3 2 3 4" xfId="3769" xr:uid="{00000000-0005-0000-0000-0000B20E0000}"/>
    <cellStyle name="Entrada 2 3 3 2 3 4 2" xfId="3770" xr:uid="{00000000-0005-0000-0000-0000B30E0000}"/>
    <cellStyle name="Entrada 2 3 3 2 3 5" xfId="3771" xr:uid="{00000000-0005-0000-0000-0000B40E0000}"/>
    <cellStyle name="Entrada 2 3 3 2 3 5 2" xfId="3772" xr:uid="{00000000-0005-0000-0000-0000B50E0000}"/>
    <cellStyle name="Entrada 2 3 3 2 3 6" xfId="3773" xr:uid="{00000000-0005-0000-0000-0000B60E0000}"/>
    <cellStyle name="Entrada 2 3 3 2 3 6 2" xfId="3774" xr:uid="{00000000-0005-0000-0000-0000B70E0000}"/>
    <cellStyle name="Entrada 2 3 3 2 3 7" xfId="3775" xr:uid="{00000000-0005-0000-0000-0000B80E0000}"/>
    <cellStyle name="Entrada 2 3 3 2 3 7 2" xfId="3776" xr:uid="{00000000-0005-0000-0000-0000B90E0000}"/>
    <cellStyle name="Entrada 2 3 3 2 3 8" xfId="3777" xr:uid="{00000000-0005-0000-0000-0000BA0E0000}"/>
    <cellStyle name="Entrada 2 3 3 2 3 8 2" xfId="3778" xr:uid="{00000000-0005-0000-0000-0000BB0E0000}"/>
    <cellStyle name="Entrada 2 3 3 2 3 9" xfId="3779" xr:uid="{00000000-0005-0000-0000-0000BC0E0000}"/>
    <cellStyle name="Entrada 2 3 3 2 3 9 2" xfId="3780" xr:uid="{00000000-0005-0000-0000-0000BD0E0000}"/>
    <cellStyle name="Entrada 2 3 3 2 4" xfId="3781" xr:uid="{00000000-0005-0000-0000-0000BE0E0000}"/>
    <cellStyle name="Entrada 2 3 3 2 4 2" xfId="3782" xr:uid="{00000000-0005-0000-0000-0000BF0E0000}"/>
    <cellStyle name="Entrada 2 3 3 2 5" xfId="3783" xr:uid="{00000000-0005-0000-0000-0000C00E0000}"/>
    <cellStyle name="Entrada 2 3 3 2 5 2" xfId="3784" xr:uid="{00000000-0005-0000-0000-0000C10E0000}"/>
    <cellStyle name="Entrada 2 3 3 2 6" xfId="3785" xr:uid="{00000000-0005-0000-0000-0000C20E0000}"/>
    <cellStyle name="Entrada 2 3 3 2 6 2" xfId="3786" xr:uid="{00000000-0005-0000-0000-0000C30E0000}"/>
    <cellStyle name="Entrada 2 3 3 2 7" xfId="3787" xr:uid="{00000000-0005-0000-0000-0000C40E0000}"/>
    <cellStyle name="Entrada 2 3 3 2 7 2" xfId="3788" xr:uid="{00000000-0005-0000-0000-0000C50E0000}"/>
    <cellStyle name="Entrada 2 3 3 2 8" xfId="3789" xr:uid="{00000000-0005-0000-0000-0000C60E0000}"/>
    <cellStyle name="Entrada 2 3 3 2 8 2" xfId="3790" xr:uid="{00000000-0005-0000-0000-0000C70E0000}"/>
    <cellStyle name="Entrada 2 3 3 2 9" xfId="3791" xr:uid="{00000000-0005-0000-0000-0000C80E0000}"/>
    <cellStyle name="Entrada 2 3 3 2 9 2" xfId="3792" xr:uid="{00000000-0005-0000-0000-0000C90E0000}"/>
    <cellStyle name="Entrada 2 3 3 3" xfId="3793" xr:uid="{00000000-0005-0000-0000-0000CA0E0000}"/>
    <cellStyle name="Entrada 2 3 3 3 10" xfId="3794" xr:uid="{00000000-0005-0000-0000-0000CB0E0000}"/>
    <cellStyle name="Entrada 2 3 3 3 10 2" xfId="3795" xr:uid="{00000000-0005-0000-0000-0000CC0E0000}"/>
    <cellStyle name="Entrada 2 3 3 3 11" xfId="3796" xr:uid="{00000000-0005-0000-0000-0000CD0E0000}"/>
    <cellStyle name="Entrada 2 3 3 3 11 2" xfId="3797" xr:uid="{00000000-0005-0000-0000-0000CE0E0000}"/>
    <cellStyle name="Entrada 2 3 3 3 12" xfId="3798" xr:uid="{00000000-0005-0000-0000-0000CF0E0000}"/>
    <cellStyle name="Entrada 2 3 3 3 12 2" xfId="3799" xr:uid="{00000000-0005-0000-0000-0000D00E0000}"/>
    <cellStyle name="Entrada 2 3 3 3 13" xfId="3800" xr:uid="{00000000-0005-0000-0000-0000D10E0000}"/>
    <cellStyle name="Entrada 2 3 3 3 2" xfId="3801" xr:uid="{00000000-0005-0000-0000-0000D20E0000}"/>
    <cellStyle name="Entrada 2 3 3 3 2 10" xfId="3802" xr:uid="{00000000-0005-0000-0000-0000D30E0000}"/>
    <cellStyle name="Entrada 2 3 3 3 2 10 2" xfId="3803" xr:uid="{00000000-0005-0000-0000-0000D40E0000}"/>
    <cellStyle name="Entrada 2 3 3 3 2 11" xfId="3804" xr:uid="{00000000-0005-0000-0000-0000D50E0000}"/>
    <cellStyle name="Entrada 2 3 3 3 2 2" xfId="3805" xr:uid="{00000000-0005-0000-0000-0000D60E0000}"/>
    <cellStyle name="Entrada 2 3 3 3 2 2 2" xfId="3806" xr:uid="{00000000-0005-0000-0000-0000D70E0000}"/>
    <cellStyle name="Entrada 2 3 3 3 2 3" xfId="3807" xr:uid="{00000000-0005-0000-0000-0000D80E0000}"/>
    <cellStyle name="Entrada 2 3 3 3 2 3 2" xfId="3808" xr:uid="{00000000-0005-0000-0000-0000D90E0000}"/>
    <cellStyle name="Entrada 2 3 3 3 2 4" xfId="3809" xr:uid="{00000000-0005-0000-0000-0000DA0E0000}"/>
    <cellStyle name="Entrada 2 3 3 3 2 4 2" xfId="3810" xr:uid="{00000000-0005-0000-0000-0000DB0E0000}"/>
    <cellStyle name="Entrada 2 3 3 3 2 5" xfId="3811" xr:uid="{00000000-0005-0000-0000-0000DC0E0000}"/>
    <cellStyle name="Entrada 2 3 3 3 2 5 2" xfId="3812" xr:uid="{00000000-0005-0000-0000-0000DD0E0000}"/>
    <cellStyle name="Entrada 2 3 3 3 2 6" xfId="3813" xr:uid="{00000000-0005-0000-0000-0000DE0E0000}"/>
    <cellStyle name="Entrada 2 3 3 3 2 6 2" xfId="3814" xr:uid="{00000000-0005-0000-0000-0000DF0E0000}"/>
    <cellStyle name="Entrada 2 3 3 3 2 7" xfId="3815" xr:uid="{00000000-0005-0000-0000-0000E00E0000}"/>
    <cellStyle name="Entrada 2 3 3 3 2 7 2" xfId="3816" xr:uid="{00000000-0005-0000-0000-0000E10E0000}"/>
    <cellStyle name="Entrada 2 3 3 3 2 8" xfId="3817" xr:uid="{00000000-0005-0000-0000-0000E20E0000}"/>
    <cellStyle name="Entrada 2 3 3 3 2 8 2" xfId="3818" xr:uid="{00000000-0005-0000-0000-0000E30E0000}"/>
    <cellStyle name="Entrada 2 3 3 3 2 9" xfId="3819" xr:uid="{00000000-0005-0000-0000-0000E40E0000}"/>
    <cellStyle name="Entrada 2 3 3 3 2 9 2" xfId="3820" xr:uid="{00000000-0005-0000-0000-0000E50E0000}"/>
    <cellStyle name="Entrada 2 3 3 3 3" xfId="3821" xr:uid="{00000000-0005-0000-0000-0000E60E0000}"/>
    <cellStyle name="Entrada 2 3 3 3 3 10" xfId="3822" xr:uid="{00000000-0005-0000-0000-0000E70E0000}"/>
    <cellStyle name="Entrada 2 3 3 3 3 10 2" xfId="3823" xr:uid="{00000000-0005-0000-0000-0000E80E0000}"/>
    <cellStyle name="Entrada 2 3 3 3 3 11" xfId="3824" xr:uid="{00000000-0005-0000-0000-0000E90E0000}"/>
    <cellStyle name="Entrada 2 3 3 3 3 2" xfId="3825" xr:uid="{00000000-0005-0000-0000-0000EA0E0000}"/>
    <cellStyle name="Entrada 2 3 3 3 3 2 2" xfId="3826" xr:uid="{00000000-0005-0000-0000-0000EB0E0000}"/>
    <cellStyle name="Entrada 2 3 3 3 3 3" xfId="3827" xr:uid="{00000000-0005-0000-0000-0000EC0E0000}"/>
    <cellStyle name="Entrada 2 3 3 3 3 3 2" xfId="3828" xr:uid="{00000000-0005-0000-0000-0000ED0E0000}"/>
    <cellStyle name="Entrada 2 3 3 3 3 4" xfId="3829" xr:uid="{00000000-0005-0000-0000-0000EE0E0000}"/>
    <cellStyle name="Entrada 2 3 3 3 3 4 2" xfId="3830" xr:uid="{00000000-0005-0000-0000-0000EF0E0000}"/>
    <cellStyle name="Entrada 2 3 3 3 3 5" xfId="3831" xr:uid="{00000000-0005-0000-0000-0000F00E0000}"/>
    <cellStyle name="Entrada 2 3 3 3 3 5 2" xfId="3832" xr:uid="{00000000-0005-0000-0000-0000F10E0000}"/>
    <cellStyle name="Entrada 2 3 3 3 3 6" xfId="3833" xr:uid="{00000000-0005-0000-0000-0000F20E0000}"/>
    <cellStyle name="Entrada 2 3 3 3 3 6 2" xfId="3834" xr:uid="{00000000-0005-0000-0000-0000F30E0000}"/>
    <cellStyle name="Entrada 2 3 3 3 3 7" xfId="3835" xr:uid="{00000000-0005-0000-0000-0000F40E0000}"/>
    <cellStyle name="Entrada 2 3 3 3 3 7 2" xfId="3836" xr:uid="{00000000-0005-0000-0000-0000F50E0000}"/>
    <cellStyle name="Entrada 2 3 3 3 3 8" xfId="3837" xr:uid="{00000000-0005-0000-0000-0000F60E0000}"/>
    <cellStyle name="Entrada 2 3 3 3 3 8 2" xfId="3838" xr:uid="{00000000-0005-0000-0000-0000F70E0000}"/>
    <cellStyle name="Entrada 2 3 3 3 3 9" xfId="3839" xr:uid="{00000000-0005-0000-0000-0000F80E0000}"/>
    <cellStyle name="Entrada 2 3 3 3 3 9 2" xfId="3840" xr:uid="{00000000-0005-0000-0000-0000F90E0000}"/>
    <cellStyle name="Entrada 2 3 3 3 4" xfId="3841" xr:uid="{00000000-0005-0000-0000-0000FA0E0000}"/>
    <cellStyle name="Entrada 2 3 3 3 4 2" xfId="3842" xr:uid="{00000000-0005-0000-0000-0000FB0E0000}"/>
    <cellStyle name="Entrada 2 3 3 3 5" xfId="3843" xr:uid="{00000000-0005-0000-0000-0000FC0E0000}"/>
    <cellStyle name="Entrada 2 3 3 3 5 2" xfId="3844" xr:uid="{00000000-0005-0000-0000-0000FD0E0000}"/>
    <cellStyle name="Entrada 2 3 3 3 6" xfId="3845" xr:uid="{00000000-0005-0000-0000-0000FE0E0000}"/>
    <cellStyle name="Entrada 2 3 3 3 6 2" xfId="3846" xr:uid="{00000000-0005-0000-0000-0000FF0E0000}"/>
    <cellStyle name="Entrada 2 3 3 3 7" xfId="3847" xr:uid="{00000000-0005-0000-0000-0000000F0000}"/>
    <cellStyle name="Entrada 2 3 3 3 7 2" xfId="3848" xr:uid="{00000000-0005-0000-0000-0000010F0000}"/>
    <cellStyle name="Entrada 2 3 3 3 8" xfId="3849" xr:uid="{00000000-0005-0000-0000-0000020F0000}"/>
    <cellStyle name="Entrada 2 3 3 3 8 2" xfId="3850" xr:uid="{00000000-0005-0000-0000-0000030F0000}"/>
    <cellStyle name="Entrada 2 3 3 3 9" xfId="3851" xr:uid="{00000000-0005-0000-0000-0000040F0000}"/>
    <cellStyle name="Entrada 2 3 3 3 9 2" xfId="3852" xr:uid="{00000000-0005-0000-0000-0000050F0000}"/>
    <cellStyle name="Entrada 2 3 3 4" xfId="3853" xr:uid="{00000000-0005-0000-0000-0000060F0000}"/>
    <cellStyle name="Entrada 2 3 3 4 10" xfId="3854" xr:uid="{00000000-0005-0000-0000-0000070F0000}"/>
    <cellStyle name="Entrada 2 3 3 4 10 2" xfId="3855" xr:uid="{00000000-0005-0000-0000-0000080F0000}"/>
    <cellStyle name="Entrada 2 3 3 4 11" xfId="3856" xr:uid="{00000000-0005-0000-0000-0000090F0000}"/>
    <cellStyle name="Entrada 2 3 3 4 2" xfId="3857" xr:uid="{00000000-0005-0000-0000-00000A0F0000}"/>
    <cellStyle name="Entrada 2 3 3 4 2 2" xfId="3858" xr:uid="{00000000-0005-0000-0000-00000B0F0000}"/>
    <cellStyle name="Entrada 2 3 3 4 3" xfId="3859" xr:uid="{00000000-0005-0000-0000-00000C0F0000}"/>
    <cellStyle name="Entrada 2 3 3 4 3 2" xfId="3860" xr:uid="{00000000-0005-0000-0000-00000D0F0000}"/>
    <cellStyle name="Entrada 2 3 3 4 4" xfId="3861" xr:uid="{00000000-0005-0000-0000-00000E0F0000}"/>
    <cellStyle name="Entrada 2 3 3 4 4 2" xfId="3862" xr:uid="{00000000-0005-0000-0000-00000F0F0000}"/>
    <cellStyle name="Entrada 2 3 3 4 5" xfId="3863" xr:uid="{00000000-0005-0000-0000-0000100F0000}"/>
    <cellStyle name="Entrada 2 3 3 4 5 2" xfId="3864" xr:uid="{00000000-0005-0000-0000-0000110F0000}"/>
    <cellStyle name="Entrada 2 3 3 4 6" xfId="3865" xr:uid="{00000000-0005-0000-0000-0000120F0000}"/>
    <cellStyle name="Entrada 2 3 3 4 6 2" xfId="3866" xr:uid="{00000000-0005-0000-0000-0000130F0000}"/>
    <cellStyle name="Entrada 2 3 3 4 7" xfId="3867" xr:uid="{00000000-0005-0000-0000-0000140F0000}"/>
    <cellStyle name="Entrada 2 3 3 4 7 2" xfId="3868" xr:uid="{00000000-0005-0000-0000-0000150F0000}"/>
    <cellStyle name="Entrada 2 3 3 4 8" xfId="3869" xr:uid="{00000000-0005-0000-0000-0000160F0000}"/>
    <cellStyle name="Entrada 2 3 3 4 8 2" xfId="3870" xr:uid="{00000000-0005-0000-0000-0000170F0000}"/>
    <cellStyle name="Entrada 2 3 3 4 9" xfId="3871" xr:uid="{00000000-0005-0000-0000-0000180F0000}"/>
    <cellStyle name="Entrada 2 3 3 4 9 2" xfId="3872" xr:uid="{00000000-0005-0000-0000-0000190F0000}"/>
    <cellStyle name="Entrada 2 3 3 5" xfId="3873" xr:uid="{00000000-0005-0000-0000-00001A0F0000}"/>
    <cellStyle name="Entrada 2 3 3 5 10" xfId="3874" xr:uid="{00000000-0005-0000-0000-00001B0F0000}"/>
    <cellStyle name="Entrada 2 3 3 5 10 2" xfId="3875" xr:uid="{00000000-0005-0000-0000-00001C0F0000}"/>
    <cellStyle name="Entrada 2 3 3 5 11" xfId="3876" xr:uid="{00000000-0005-0000-0000-00001D0F0000}"/>
    <cellStyle name="Entrada 2 3 3 5 2" xfId="3877" xr:uid="{00000000-0005-0000-0000-00001E0F0000}"/>
    <cellStyle name="Entrada 2 3 3 5 2 2" xfId="3878" xr:uid="{00000000-0005-0000-0000-00001F0F0000}"/>
    <cellStyle name="Entrada 2 3 3 5 3" xfId="3879" xr:uid="{00000000-0005-0000-0000-0000200F0000}"/>
    <cellStyle name="Entrada 2 3 3 5 3 2" xfId="3880" xr:uid="{00000000-0005-0000-0000-0000210F0000}"/>
    <cellStyle name="Entrada 2 3 3 5 4" xfId="3881" xr:uid="{00000000-0005-0000-0000-0000220F0000}"/>
    <cellStyle name="Entrada 2 3 3 5 4 2" xfId="3882" xr:uid="{00000000-0005-0000-0000-0000230F0000}"/>
    <cellStyle name="Entrada 2 3 3 5 5" xfId="3883" xr:uid="{00000000-0005-0000-0000-0000240F0000}"/>
    <cellStyle name="Entrada 2 3 3 5 5 2" xfId="3884" xr:uid="{00000000-0005-0000-0000-0000250F0000}"/>
    <cellStyle name="Entrada 2 3 3 5 6" xfId="3885" xr:uid="{00000000-0005-0000-0000-0000260F0000}"/>
    <cellStyle name="Entrada 2 3 3 5 6 2" xfId="3886" xr:uid="{00000000-0005-0000-0000-0000270F0000}"/>
    <cellStyle name="Entrada 2 3 3 5 7" xfId="3887" xr:uid="{00000000-0005-0000-0000-0000280F0000}"/>
    <cellStyle name="Entrada 2 3 3 5 7 2" xfId="3888" xr:uid="{00000000-0005-0000-0000-0000290F0000}"/>
    <cellStyle name="Entrada 2 3 3 5 8" xfId="3889" xr:uid="{00000000-0005-0000-0000-00002A0F0000}"/>
    <cellStyle name="Entrada 2 3 3 5 8 2" xfId="3890" xr:uid="{00000000-0005-0000-0000-00002B0F0000}"/>
    <cellStyle name="Entrada 2 3 3 5 9" xfId="3891" xr:uid="{00000000-0005-0000-0000-00002C0F0000}"/>
    <cellStyle name="Entrada 2 3 3 5 9 2" xfId="3892" xr:uid="{00000000-0005-0000-0000-00002D0F0000}"/>
    <cellStyle name="Entrada 2 3 3 6" xfId="3893" xr:uid="{00000000-0005-0000-0000-00002E0F0000}"/>
    <cellStyle name="Entrada 2 3 3 6 2" xfId="3894" xr:uid="{00000000-0005-0000-0000-00002F0F0000}"/>
    <cellStyle name="Entrada 2 3 3 7" xfId="3895" xr:uid="{00000000-0005-0000-0000-0000300F0000}"/>
    <cellStyle name="Entrada 2 3 3 7 2" xfId="3896" xr:uid="{00000000-0005-0000-0000-0000310F0000}"/>
    <cellStyle name="Entrada 2 3 3 8" xfId="3897" xr:uid="{00000000-0005-0000-0000-0000320F0000}"/>
    <cellStyle name="Entrada 2 3 3 8 2" xfId="3898" xr:uid="{00000000-0005-0000-0000-0000330F0000}"/>
    <cellStyle name="Entrada 2 3 3 9" xfId="3899" xr:uid="{00000000-0005-0000-0000-0000340F0000}"/>
    <cellStyle name="Entrada 2 3 3 9 2" xfId="3900" xr:uid="{00000000-0005-0000-0000-0000350F0000}"/>
    <cellStyle name="Entrada 2 3 4" xfId="3901" xr:uid="{00000000-0005-0000-0000-0000360F0000}"/>
    <cellStyle name="Entrada 2 3 4 10" xfId="3902" xr:uid="{00000000-0005-0000-0000-0000370F0000}"/>
    <cellStyle name="Entrada 2 3 4 10 2" xfId="3903" xr:uid="{00000000-0005-0000-0000-0000380F0000}"/>
    <cellStyle name="Entrada 2 3 4 11" xfId="3904" xr:uid="{00000000-0005-0000-0000-0000390F0000}"/>
    <cellStyle name="Entrada 2 3 4 11 2" xfId="3905" xr:uid="{00000000-0005-0000-0000-00003A0F0000}"/>
    <cellStyle name="Entrada 2 3 4 12" xfId="3906" xr:uid="{00000000-0005-0000-0000-00003B0F0000}"/>
    <cellStyle name="Entrada 2 3 4 12 2" xfId="3907" xr:uid="{00000000-0005-0000-0000-00003C0F0000}"/>
    <cellStyle name="Entrada 2 3 4 13" xfId="3908" xr:uid="{00000000-0005-0000-0000-00003D0F0000}"/>
    <cellStyle name="Entrada 2 3 4 2" xfId="3909" xr:uid="{00000000-0005-0000-0000-00003E0F0000}"/>
    <cellStyle name="Entrada 2 3 4 2 10" xfId="3910" xr:uid="{00000000-0005-0000-0000-00003F0F0000}"/>
    <cellStyle name="Entrada 2 3 4 2 10 2" xfId="3911" xr:uid="{00000000-0005-0000-0000-0000400F0000}"/>
    <cellStyle name="Entrada 2 3 4 2 11" xfId="3912" xr:uid="{00000000-0005-0000-0000-0000410F0000}"/>
    <cellStyle name="Entrada 2 3 4 2 2" xfId="3913" xr:uid="{00000000-0005-0000-0000-0000420F0000}"/>
    <cellStyle name="Entrada 2 3 4 2 2 2" xfId="3914" xr:uid="{00000000-0005-0000-0000-0000430F0000}"/>
    <cellStyle name="Entrada 2 3 4 2 3" xfId="3915" xr:uid="{00000000-0005-0000-0000-0000440F0000}"/>
    <cellStyle name="Entrada 2 3 4 2 3 2" xfId="3916" xr:uid="{00000000-0005-0000-0000-0000450F0000}"/>
    <cellStyle name="Entrada 2 3 4 2 4" xfId="3917" xr:uid="{00000000-0005-0000-0000-0000460F0000}"/>
    <cellStyle name="Entrada 2 3 4 2 4 2" xfId="3918" xr:uid="{00000000-0005-0000-0000-0000470F0000}"/>
    <cellStyle name="Entrada 2 3 4 2 5" xfId="3919" xr:uid="{00000000-0005-0000-0000-0000480F0000}"/>
    <cellStyle name="Entrada 2 3 4 2 5 2" xfId="3920" xr:uid="{00000000-0005-0000-0000-0000490F0000}"/>
    <cellStyle name="Entrada 2 3 4 2 6" xfId="3921" xr:uid="{00000000-0005-0000-0000-00004A0F0000}"/>
    <cellStyle name="Entrada 2 3 4 2 6 2" xfId="3922" xr:uid="{00000000-0005-0000-0000-00004B0F0000}"/>
    <cellStyle name="Entrada 2 3 4 2 7" xfId="3923" xr:uid="{00000000-0005-0000-0000-00004C0F0000}"/>
    <cellStyle name="Entrada 2 3 4 2 7 2" xfId="3924" xr:uid="{00000000-0005-0000-0000-00004D0F0000}"/>
    <cellStyle name="Entrada 2 3 4 2 8" xfId="3925" xr:uid="{00000000-0005-0000-0000-00004E0F0000}"/>
    <cellStyle name="Entrada 2 3 4 2 8 2" xfId="3926" xr:uid="{00000000-0005-0000-0000-00004F0F0000}"/>
    <cellStyle name="Entrada 2 3 4 2 9" xfId="3927" xr:uid="{00000000-0005-0000-0000-0000500F0000}"/>
    <cellStyle name="Entrada 2 3 4 2 9 2" xfId="3928" xr:uid="{00000000-0005-0000-0000-0000510F0000}"/>
    <cellStyle name="Entrada 2 3 4 3" xfId="3929" xr:uid="{00000000-0005-0000-0000-0000520F0000}"/>
    <cellStyle name="Entrada 2 3 4 3 10" xfId="3930" xr:uid="{00000000-0005-0000-0000-0000530F0000}"/>
    <cellStyle name="Entrada 2 3 4 3 10 2" xfId="3931" xr:uid="{00000000-0005-0000-0000-0000540F0000}"/>
    <cellStyle name="Entrada 2 3 4 3 11" xfId="3932" xr:uid="{00000000-0005-0000-0000-0000550F0000}"/>
    <cellStyle name="Entrada 2 3 4 3 2" xfId="3933" xr:uid="{00000000-0005-0000-0000-0000560F0000}"/>
    <cellStyle name="Entrada 2 3 4 3 2 2" xfId="3934" xr:uid="{00000000-0005-0000-0000-0000570F0000}"/>
    <cellStyle name="Entrada 2 3 4 3 3" xfId="3935" xr:uid="{00000000-0005-0000-0000-0000580F0000}"/>
    <cellStyle name="Entrada 2 3 4 3 3 2" xfId="3936" xr:uid="{00000000-0005-0000-0000-0000590F0000}"/>
    <cellStyle name="Entrada 2 3 4 3 4" xfId="3937" xr:uid="{00000000-0005-0000-0000-00005A0F0000}"/>
    <cellStyle name="Entrada 2 3 4 3 4 2" xfId="3938" xr:uid="{00000000-0005-0000-0000-00005B0F0000}"/>
    <cellStyle name="Entrada 2 3 4 3 5" xfId="3939" xr:uid="{00000000-0005-0000-0000-00005C0F0000}"/>
    <cellStyle name="Entrada 2 3 4 3 5 2" xfId="3940" xr:uid="{00000000-0005-0000-0000-00005D0F0000}"/>
    <cellStyle name="Entrada 2 3 4 3 6" xfId="3941" xr:uid="{00000000-0005-0000-0000-00005E0F0000}"/>
    <cellStyle name="Entrada 2 3 4 3 6 2" xfId="3942" xr:uid="{00000000-0005-0000-0000-00005F0F0000}"/>
    <cellStyle name="Entrada 2 3 4 3 7" xfId="3943" xr:uid="{00000000-0005-0000-0000-0000600F0000}"/>
    <cellStyle name="Entrada 2 3 4 3 7 2" xfId="3944" xr:uid="{00000000-0005-0000-0000-0000610F0000}"/>
    <cellStyle name="Entrada 2 3 4 3 8" xfId="3945" xr:uid="{00000000-0005-0000-0000-0000620F0000}"/>
    <cellStyle name="Entrada 2 3 4 3 8 2" xfId="3946" xr:uid="{00000000-0005-0000-0000-0000630F0000}"/>
    <cellStyle name="Entrada 2 3 4 3 9" xfId="3947" xr:uid="{00000000-0005-0000-0000-0000640F0000}"/>
    <cellStyle name="Entrada 2 3 4 3 9 2" xfId="3948" xr:uid="{00000000-0005-0000-0000-0000650F0000}"/>
    <cellStyle name="Entrada 2 3 4 4" xfId="3949" xr:uid="{00000000-0005-0000-0000-0000660F0000}"/>
    <cellStyle name="Entrada 2 3 4 4 2" xfId="3950" xr:uid="{00000000-0005-0000-0000-0000670F0000}"/>
    <cellStyle name="Entrada 2 3 4 5" xfId="3951" xr:uid="{00000000-0005-0000-0000-0000680F0000}"/>
    <cellStyle name="Entrada 2 3 4 5 2" xfId="3952" xr:uid="{00000000-0005-0000-0000-0000690F0000}"/>
    <cellStyle name="Entrada 2 3 4 6" xfId="3953" xr:uid="{00000000-0005-0000-0000-00006A0F0000}"/>
    <cellStyle name="Entrada 2 3 4 6 2" xfId="3954" xr:uid="{00000000-0005-0000-0000-00006B0F0000}"/>
    <cellStyle name="Entrada 2 3 4 7" xfId="3955" xr:uid="{00000000-0005-0000-0000-00006C0F0000}"/>
    <cellStyle name="Entrada 2 3 4 7 2" xfId="3956" xr:uid="{00000000-0005-0000-0000-00006D0F0000}"/>
    <cellStyle name="Entrada 2 3 4 8" xfId="3957" xr:uid="{00000000-0005-0000-0000-00006E0F0000}"/>
    <cellStyle name="Entrada 2 3 4 8 2" xfId="3958" xr:uid="{00000000-0005-0000-0000-00006F0F0000}"/>
    <cellStyle name="Entrada 2 3 4 9" xfId="3959" xr:uid="{00000000-0005-0000-0000-0000700F0000}"/>
    <cellStyle name="Entrada 2 3 4 9 2" xfId="3960" xr:uid="{00000000-0005-0000-0000-0000710F0000}"/>
    <cellStyle name="Entrada 2 3 5" xfId="3961" xr:uid="{00000000-0005-0000-0000-0000720F0000}"/>
    <cellStyle name="Entrada 2 3 5 10" xfId="3962" xr:uid="{00000000-0005-0000-0000-0000730F0000}"/>
    <cellStyle name="Entrada 2 3 5 10 2" xfId="3963" xr:uid="{00000000-0005-0000-0000-0000740F0000}"/>
    <cellStyle name="Entrada 2 3 5 11" xfId="3964" xr:uid="{00000000-0005-0000-0000-0000750F0000}"/>
    <cellStyle name="Entrada 2 3 5 11 2" xfId="3965" xr:uid="{00000000-0005-0000-0000-0000760F0000}"/>
    <cellStyle name="Entrada 2 3 5 12" xfId="3966" xr:uid="{00000000-0005-0000-0000-0000770F0000}"/>
    <cellStyle name="Entrada 2 3 5 12 2" xfId="3967" xr:uid="{00000000-0005-0000-0000-0000780F0000}"/>
    <cellStyle name="Entrada 2 3 5 13" xfId="3968" xr:uid="{00000000-0005-0000-0000-0000790F0000}"/>
    <cellStyle name="Entrada 2 3 5 2" xfId="3969" xr:uid="{00000000-0005-0000-0000-00007A0F0000}"/>
    <cellStyle name="Entrada 2 3 5 2 10" xfId="3970" xr:uid="{00000000-0005-0000-0000-00007B0F0000}"/>
    <cellStyle name="Entrada 2 3 5 2 10 2" xfId="3971" xr:uid="{00000000-0005-0000-0000-00007C0F0000}"/>
    <cellStyle name="Entrada 2 3 5 2 11" xfId="3972" xr:uid="{00000000-0005-0000-0000-00007D0F0000}"/>
    <cellStyle name="Entrada 2 3 5 2 2" xfId="3973" xr:uid="{00000000-0005-0000-0000-00007E0F0000}"/>
    <cellStyle name="Entrada 2 3 5 2 2 2" xfId="3974" xr:uid="{00000000-0005-0000-0000-00007F0F0000}"/>
    <cellStyle name="Entrada 2 3 5 2 3" xfId="3975" xr:uid="{00000000-0005-0000-0000-0000800F0000}"/>
    <cellStyle name="Entrada 2 3 5 2 3 2" xfId="3976" xr:uid="{00000000-0005-0000-0000-0000810F0000}"/>
    <cellStyle name="Entrada 2 3 5 2 4" xfId="3977" xr:uid="{00000000-0005-0000-0000-0000820F0000}"/>
    <cellStyle name="Entrada 2 3 5 2 4 2" xfId="3978" xr:uid="{00000000-0005-0000-0000-0000830F0000}"/>
    <cellStyle name="Entrada 2 3 5 2 5" xfId="3979" xr:uid="{00000000-0005-0000-0000-0000840F0000}"/>
    <cellStyle name="Entrada 2 3 5 2 5 2" xfId="3980" xr:uid="{00000000-0005-0000-0000-0000850F0000}"/>
    <cellStyle name="Entrada 2 3 5 2 6" xfId="3981" xr:uid="{00000000-0005-0000-0000-0000860F0000}"/>
    <cellStyle name="Entrada 2 3 5 2 6 2" xfId="3982" xr:uid="{00000000-0005-0000-0000-0000870F0000}"/>
    <cellStyle name="Entrada 2 3 5 2 7" xfId="3983" xr:uid="{00000000-0005-0000-0000-0000880F0000}"/>
    <cellStyle name="Entrada 2 3 5 2 7 2" xfId="3984" xr:uid="{00000000-0005-0000-0000-0000890F0000}"/>
    <cellStyle name="Entrada 2 3 5 2 8" xfId="3985" xr:uid="{00000000-0005-0000-0000-00008A0F0000}"/>
    <cellStyle name="Entrada 2 3 5 2 8 2" xfId="3986" xr:uid="{00000000-0005-0000-0000-00008B0F0000}"/>
    <cellStyle name="Entrada 2 3 5 2 9" xfId="3987" xr:uid="{00000000-0005-0000-0000-00008C0F0000}"/>
    <cellStyle name="Entrada 2 3 5 2 9 2" xfId="3988" xr:uid="{00000000-0005-0000-0000-00008D0F0000}"/>
    <cellStyle name="Entrada 2 3 5 3" xfId="3989" xr:uid="{00000000-0005-0000-0000-00008E0F0000}"/>
    <cellStyle name="Entrada 2 3 5 3 10" xfId="3990" xr:uid="{00000000-0005-0000-0000-00008F0F0000}"/>
    <cellStyle name="Entrada 2 3 5 3 10 2" xfId="3991" xr:uid="{00000000-0005-0000-0000-0000900F0000}"/>
    <cellStyle name="Entrada 2 3 5 3 11" xfId="3992" xr:uid="{00000000-0005-0000-0000-0000910F0000}"/>
    <cellStyle name="Entrada 2 3 5 3 2" xfId="3993" xr:uid="{00000000-0005-0000-0000-0000920F0000}"/>
    <cellStyle name="Entrada 2 3 5 3 2 2" xfId="3994" xr:uid="{00000000-0005-0000-0000-0000930F0000}"/>
    <cellStyle name="Entrada 2 3 5 3 3" xfId="3995" xr:uid="{00000000-0005-0000-0000-0000940F0000}"/>
    <cellStyle name="Entrada 2 3 5 3 3 2" xfId="3996" xr:uid="{00000000-0005-0000-0000-0000950F0000}"/>
    <cellStyle name="Entrada 2 3 5 3 4" xfId="3997" xr:uid="{00000000-0005-0000-0000-0000960F0000}"/>
    <cellStyle name="Entrada 2 3 5 3 4 2" xfId="3998" xr:uid="{00000000-0005-0000-0000-0000970F0000}"/>
    <cellStyle name="Entrada 2 3 5 3 5" xfId="3999" xr:uid="{00000000-0005-0000-0000-0000980F0000}"/>
    <cellStyle name="Entrada 2 3 5 3 5 2" xfId="4000" xr:uid="{00000000-0005-0000-0000-0000990F0000}"/>
    <cellStyle name="Entrada 2 3 5 3 6" xfId="4001" xr:uid="{00000000-0005-0000-0000-00009A0F0000}"/>
    <cellStyle name="Entrada 2 3 5 3 6 2" xfId="4002" xr:uid="{00000000-0005-0000-0000-00009B0F0000}"/>
    <cellStyle name="Entrada 2 3 5 3 7" xfId="4003" xr:uid="{00000000-0005-0000-0000-00009C0F0000}"/>
    <cellStyle name="Entrada 2 3 5 3 7 2" xfId="4004" xr:uid="{00000000-0005-0000-0000-00009D0F0000}"/>
    <cellStyle name="Entrada 2 3 5 3 8" xfId="4005" xr:uid="{00000000-0005-0000-0000-00009E0F0000}"/>
    <cellStyle name="Entrada 2 3 5 3 8 2" xfId="4006" xr:uid="{00000000-0005-0000-0000-00009F0F0000}"/>
    <cellStyle name="Entrada 2 3 5 3 9" xfId="4007" xr:uid="{00000000-0005-0000-0000-0000A00F0000}"/>
    <cellStyle name="Entrada 2 3 5 3 9 2" xfId="4008" xr:uid="{00000000-0005-0000-0000-0000A10F0000}"/>
    <cellStyle name="Entrada 2 3 5 4" xfId="4009" xr:uid="{00000000-0005-0000-0000-0000A20F0000}"/>
    <cellStyle name="Entrada 2 3 5 4 2" xfId="4010" xr:uid="{00000000-0005-0000-0000-0000A30F0000}"/>
    <cellStyle name="Entrada 2 3 5 5" xfId="4011" xr:uid="{00000000-0005-0000-0000-0000A40F0000}"/>
    <cellStyle name="Entrada 2 3 5 5 2" xfId="4012" xr:uid="{00000000-0005-0000-0000-0000A50F0000}"/>
    <cellStyle name="Entrada 2 3 5 6" xfId="4013" xr:uid="{00000000-0005-0000-0000-0000A60F0000}"/>
    <cellStyle name="Entrada 2 3 5 6 2" xfId="4014" xr:uid="{00000000-0005-0000-0000-0000A70F0000}"/>
    <cellStyle name="Entrada 2 3 5 7" xfId="4015" xr:uid="{00000000-0005-0000-0000-0000A80F0000}"/>
    <cellStyle name="Entrada 2 3 5 7 2" xfId="4016" xr:uid="{00000000-0005-0000-0000-0000A90F0000}"/>
    <cellStyle name="Entrada 2 3 5 8" xfId="4017" xr:uid="{00000000-0005-0000-0000-0000AA0F0000}"/>
    <cellStyle name="Entrada 2 3 5 8 2" xfId="4018" xr:uid="{00000000-0005-0000-0000-0000AB0F0000}"/>
    <cellStyle name="Entrada 2 3 5 9" xfId="4019" xr:uid="{00000000-0005-0000-0000-0000AC0F0000}"/>
    <cellStyle name="Entrada 2 3 5 9 2" xfId="4020" xr:uid="{00000000-0005-0000-0000-0000AD0F0000}"/>
    <cellStyle name="Entrada 2 3 6" xfId="4021" xr:uid="{00000000-0005-0000-0000-0000AE0F0000}"/>
    <cellStyle name="Entrada 2 3 6 2" xfId="4022" xr:uid="{00000000-0005-0000-0000-0000AF0F0000}"/>
    <cellStyle name="Entrada 2 3 7" xfId="4023" xr:uid="{00000000-0005-0000-0000-0000B00F0000}"/>
    <cellStyle name="Entrada 2 3 7 2" xfId="4024" xr:uid="{00000000-0005-0000-0000-0000B10F0000}"/>
    <cellStyle name="Entrada 2 3 8" xfId="4025" xr:uid="{00000000-0005-0000-0000-0000B20F0000}"/>
    <cellStyle name="Entrada 2 3 8 2" xfId="4026" xr:uid="{00000000-0005-0000-0000-0000B30F0000}"/>
    <cellStyle name="Entrada 2 3 9" xfId="4027" xr:uid="{00000000-0005-0000-0000-0000B40F0000}"/>
    <cellStyle name="Entrada 2 3 9 2" xfId="4028" xr:uid="{00000000-0005-0000-0000-0000B50F0000}"/>
    <cellStyle name="Entrada 2 4" xfId="4029" xr:uid="{00000000-0005-0000-0000-0000B60F0000}"/>
    <cellStyle name="Entrada 2 4 10" xfId="4030" xr:uid="{00000000-0005-0000-0000-0000B70F0000}"/>
    <cellStyle name="Entrada 2 4 10 2" xfId="4031" xr:uid="{00000000-0005-0000-0000-0000B80F0000}"/>
    <cellStyle name="Entrada 2 4 11" xfId="4032" xr:uid="{00000000-0005-0000-0000-0000B90F0000}"/>
    <cellStyle name="Entrada 2 4 11 2" xfId="4033" xr:uid="{00000000-0005-0000-0000-0000BA0F0000}"/>
    <cellStyle name="Entrada 2 4 12" xfId="4034" xr:uid="{00000000-0005-0000-0000-0000BB0F0000}"/>
    <cellStyle name="Entrada 2 4 12 2" xfId="4035" xr:uid="{00000000-0005-0000-0000-0000BC0F0000}"/>
    <cellStyle name="Entrada 2 4 13" xfId="4036" xr:uid="{00000000-0005-0000-0000-0000BD0F0000}"/>
    <cellStyle name="Entrada 2 4 13 2" xfId="4037" xr:uid="{00000000-0005-0000-0000-0000BE0F0000}"/>
    <cellStyle name="Entrada 2 4 14" xfId="4038" xr:uid="{00000000-0005-0000-0000-0000BF0F0000}"/>
    <cellStyle name="Entrada 2 4 14 2" xfId="4039" xr:uid="{00000000-0005-0000-0000-0000C00F0000}"/>
    <cellStyle name="Entrada 2 4 15" xfId="4040" xr:uid="{00000000-0005-0000-0000-0000C10F0000}"/>
    <cellStyle name="Entrada 2 4 16" xfId="4041" xr:uid="{00000000-0005-0000-0000-0000C20F0000}"/>
    <cellStyle name="Entrada 2 4 2" xfId="4042" xr:uid="{00000000-0005-0000-0000-0000C30F0000}"/>
    <cellStyle name="Entrada 2 4 2 10" xfId="4043" xr:uid="{00000000-0005-0000-0000-0000C40F0000}"/>
    <cellStyle name="Entrada 2 4 2 10 2" xfId="4044" xr:uid="{00000000-0005-0000-0000-0000C50F0000}"/>
    <cellStyle name="Entrada 2 4 2 11" xfId="4045" xr:uid="{00000000-0005-0000-0000-0000C60F0000}"/>
    <cellStyle name="Entrada 2 4 2 11 2" xfId="4046" xr:uid="{00000000-0005-0000-0000-0000C70F0000}"/>
    <cellStyle name="Entrada 2 4 2 12" xfId="4047" xr:uid="{00000000-0005-0000-0000-0000C80F0000}"/>
    <cellStyle name="Entrada 2 4 2 12 2" xfId="4048" xr:uid="{00000000-0005-0000-0000-0000C90F0000}"/>
    <cellStyle name="Entrada 2 4 2 13" xfId="4049" xr:uid="{00000000-0005-0000-0000-0000CA0F0000}"/>
    <cellStyle name="Entrada 2 4 2 2" xfId="4050" xr:uid="{00000000-0005-0000-0000-0000CB0F0000}"/>
    <cellStyle name="Entrada 2 4 2 2 10" xfId="4051" xr:uid="{00000000-0005-0000-0000-0000CC0F0000}"/>
    <cellStyle name="Entrada 2 4 2 2 10 2" xfId="4052" xr:uid="{00000000-0005-0000-0000-0000CD0F0000}"/>
    <cellStyle name="Entrada 2 4 2 2 11" xfId="4053" xr:uid="{00000000-0005-0000-0000-0000CE0F0000}"/>
    <cellStyle name="Entrada 2 4 2 2 2" xfId="4054" xr:uid="{00000000-0005-0000-0000-0000CF0F0000}"/>
    <cellStyle name="Entrada 2 4 2 2 2 2" xfId="4055" xr:uid="{00000000-0005-0000-0000-0000D00F0000}"/>
    <cellStyle name="Entrada 2 4 2 2 3" xfId="4056" xr:uid="{00000000-0005-0000-0000-0000D10F0000}"/>
    <cellStyle name="Entrada 2 4 2 2 3 2" xfId="4057" xr:uid="{00000000-0005-0000-0000-0000D20F0000}"/>
    <cellStyle name="Entrada 2 4 2 2 4" xfId="4058" xr:uid="{00000000-0005-0000-0000-0000D30F0000}"/>
    <cellStyle name="Entrada 2 4 2 2 4 2" xfId="4059" xr:uid="{00000000-0005-0000-0000-0000D40F0000}"/>
    <cellStyle name="Entrada 2 4 2 2 5" xfId="4060" xr:uid="{00000000-0005-0000-0000-0000D50F0000}"/>
    <cellStyle name="Entrada 2 4 2 2 5 2" xfId="4061" xr:uid="{00000000-0005-0000-0000-0000D60F0000}"/>
    <cellStyle name="Entrada 2 4 2 2 6" xfId="4062" xr:uid="{00000000-0005-0000-0000-0000D70F0000}"/>
    <cellStyle name="Entrada 2 4 2 2 6 2" xfId="4063" xr:uid="{00000000-0005-0000-0000-0000D80F0000}"/>
    <cellStyle name="Entrada 2 4 2 2 7" xfId="4064" xr:uid="{00000000-0005-0000-0000-0000D90F0000}"/>
    <cellStyle name="Entrada 2 4 2 2 7 2" xfId="4065" xr:uid="{00000000-0005-0000-0000-0000DA0F0000}"/>
    <cellStyle name="Entrada 2 4 2 2 8" xfId="4066" xr:uid="{00000000-0005-0000-0000-0000DB0F0000}"/>
    <cellStyle name="Entrada 2 4 2 2 8 2" xfId="4067" xr:uid="{00000000-0005-0000-0000-0000DC0F0000}"/>
    <cellStyle name="Entrada 2 4 2 2 9" xfId="4068" xr:uid="{00000000-0005-0000-0000-0000DD0F0000}"/>
    <cellStyle name="Entrada 2 4 2 2 9 2" xfId="4069" xr:uid="{00000000-0005-0000-0000-0000DE0F0000}"/>
    <cellStyle name="Entrada 2 4 2 3" xfId="4070" xr:uid="{00000000-0005-0000-0000-0000DF0F0000}"/>
    <cellStyle name="Entrada 2 4 2 3 10" xfId="4071" xr:uid="{00000000-0005-0000-0000-0000E00F0000}"/>
    <cellStyle name="Entrada 2 4 2 3 10 2" xfId="4072" xr:uid="{00000000-0005-0000-0000-0000E10F0000}"/>
    <cellStyle name="Entrada 2 4 2 3 11" xfId="4073" xr:uid="{00000000-0005-0000-0000-0000E20F0000}"/>
    <cellStyle name="Entrada 2 4 2 3 2" xfId="4074" xr:uid="{00000000-0005-0000-0000-0000E30F0000}"/>
    <cellStyle name="Entrada 2 4 2 3 2 2" xfId="4075" xr:uid="{00000000-0005-0000-0000-0000E40F0000}"/>
    <cellStyle name="Entrada 2 4 2 3 3" xfId="4076" xr:uid="{00000000-0005-0000-0000-0000E50F0000}"/>
    <cellStyle name="Entrada 2 4 2 3 3 2" xfId="4077" xr:uid="{00000000-0005-0000-0000-0000E60F0000}"/>
    <cellStyle name="Entrada 2 4 2 3 4" xfId="4078" xr:uid="{00000000-0005-0000-0000-0000E70F0000}"/>
    <cellStyle name="Entrada 2 4 2 3 4 2" xfId="4079" xr:uid="{00000000-0005-0000-0000-0000E80F0000}"/>
    <cellStyle name="Entrada 2 4 2 3 5" xfId="4080" xr:uid="{00000000-0005-0000-0000-0000E90F0000}"/>
    <cellStyle name="Entrada 2 4 2 3 5 2" xfId="4081" xr:uid="{00000000-0005-0000-0000-0000EA0F0000}"/>
    <cellStyle name="Entrada 2 4 2 3 6" xfId="4082" xr:uid="{00000000-0005-0000-0000-0000EB0F0000}"/>
    <cellStyle name="Entrada 2 4 2 3 6 2" xfId="4083" xr:uid="{00000000-0005-0000-0000-0000EC0F0000}"/>
    <cellStyle name="Entrada 2 4 2 3 7" xfId="4084" xr:uid="{00000000-0005-0000-0000-0000ED0F0000}"/>
    <cellStyle name="Entrada 2 4 2 3 7 2" xfId="4085" xr:uid="{00000000-0005-0000-0000-0000EE0F0000}"/>
    <cellStyle name="Entrada 2 4 2 3 8" xfId="4086" xr:uid="{00000000-0005-0000-0000-0000EF0F0000}"/>
    <cellStyle name="Entrada 2 4 2 3 8 2" xfId="4087" xr:uid="{00000000-0005-0000-0000-0000F00F0000}"/>
    <cellStyle name="Entrada 2 4 2 3 9" xfId="4088" xr:uid="{00000000-0005-0000-0000-0000F10F0000}"/>
    <cellStyle name="Entrada 2 4 2 3 9 2" xfId="4089" xr:uid="{00000000-0005-0000-0000-0000F20F0000}"/>
    <cellStyle name="Entrada 2 4 2 4" xfId="4090" xr:uid="{00000000-0005-0000-0000-0000F30F0000}"/>
    <cellStyle name="Entrada 2 4 2 4 2" xfId="4091" xr:uid="{00000000-0005-0000-0000-0000F40F0000}"/>
    <cellStyle name="Entrada 2 4 2 5" xfId="4092" xr:uid="{00000000-0005-0000-0000-0000F50F0000}"/>
    <cellStyle name="Entrada 2 4 2 5 2" xfId="4093" xr:uid="{00000000-0005-0000-0000-0000F60F0000}"/>
    <cellStyle name="Entrada 2 4 2 6" xfId="4094" xr:uid="{00000000-0005-0000-0000-0000F70F0000}"/>
    <cellStyle name="Entrada 2 4 2 6 2" xfId="4095" xr:uid="{00000000-0005-0000-0000-0000F80F0000}"/>
    <cellStyle name="Entrada 2 4 2 7" xfId="4096" xr:uid="{00000000-0005-0000-0000-0000F90F0000}"/>
    <cellStyle name="Entrada 2 4 2 7 2" xfId="4097" xr:uid="{00000000-0005-0000-0000-0000FA0F0000}"/>
    <cellStyle name="Entrada 2 4 2 8" xfId="4098" xr:uid="{00000000-0005-0000-0000-0000FB0F0000}"/>
    <cellStyle name="Entrada 2 4 2 8 2" xfId="4099" xr:uid="{00000000-0005-0000-0000-0000FC0F0000}"/>
    <cellStyle name="Entrada 2 4 2 9" xfId="4100" xr:uid="{00000000-0005-0000-0000-0000FD0F0000}"/>
    <cellStyle name="Entrada 2 4 2 9 2" xfId="4101" xr:uid="{00000000-0005-0000-0000-0000FE0F0000}"/>
    <cellStyle name="Entrada 2 4 3" xfId="4102" xr:uid="{00000000-0005-0000-0000-0000FF0F0000}"/>
    <cellStyle name="Entrada 2 4 3 10" xfId="4103" xr:uid="{00000000-0005-0000-0000-000000100000}"/>
    <cellStyle name="Entrada 2 4 3 10 2" xfId="4104" xr:uid="{00000000-0005-0000-0000-000001100000}"/>
    <cellStyle name="Entrada 2 4 3 11" xfId="4105" xr:uid="{00000000-0005-0000-0000-000002100000}"/>
    <cellStyle name="Entrada 2 4 3 11 2" xfId="4106" xr:uid="{00000000-0005-0000-0000-000003100000}"/>
    <cellStyle name="Entrada 2 4 3 12" xfId="4107" xr:uid="{00000000-0005-0000-0000-000004100000}"/>
    <cellStyle name="Entrada 2 4 3 12 2" xfId="4108" xr:uid="{00000000-0005-0000-0000-000005100000}"/>
    <cellStyle name="Entrada 2 4 3 13" xfId="4109" xr:uid="{00000000-0005-0000-0000-000006100000}"/>
    <cellStyle name="Entrada 2 4 3 2" xfId="4110" xr:uid="{00000000-0005-0000-0000-000007100000}"/>
    <cellStyle name="Entrada 2 4 3 2 10" xfId="4111" xr:uid="{00000000-0005-0000-0000-000008100000}"/>
    <cellStyle name="Entrada 2 4 3 2 10 2" xfId="4112" xr:uid="{00000000-0005-0000-0000-000009100000}"/>
    <cellStyle name="Entrada 2 4 3 2 11" xfId="4113" xr:uid="{00000000-0005-0000-0000-00000A100000}"/>
    <cellStyle name="Entrada 2 4 3 2 2" xfId="4114" xr:uid="{00000000-0005-0000-0000-00000B100000}"/>
    <cellStyle name="Entrada 2 4 3 2 2 2" xfId="4115" xr:uid="{00000000-0005-0000-0000-00000C100000}"/>
    <cellStyle name="Entrada 2 4 3 2 3" xfId="4116" xr:uid="{00000000-0005-0000-0000-00000D100000}"/>
    <cellStyle name="Entrada 2 4 3 2 3 2" xfId="4117" xr:uid="{00000000-0005-0000-0000-00000E100000}"/>
    <cellStyle name="Entrada 2 4 3 2 4" xfId="4118" xr:uid="{00000000-0005-0000-0000-00000F100000}"/>
    <cellStyle name="Entrada 2 4 3 2 4 2" xfId="4119" xr:uid="{00000000-0005-0000-0000-000010100000}"/>
    <cellStyle name="Entrada 2 4 3 2 5" xfId="4120" xr:uid="{00000000-0005-0000-0000-000011100000}"/>
    <cellStyle name="Entrada 2 4 3 2 5 2" xfId="4121" xr:uid="{00000000-0005-0000-0000-000012100000}"/>
    <cellStyle name="Entrada 2 4 3 2 6" xfId="4122" xr:uid="{00000000-0005-0000-0000-000013100000}"/>
    <cellStyle name="Entrada 2 4 3 2 6 2" xfId="4123" xr:uid="{00000000-0005-0000-0000-000014100000}"/>
    <cellStyle name="Entrada 2 4 3 2 7" xfId="4124" xr:uid="{00000000-0005-0000-0000-000015100000}"/>
    <cellStyle name="Entrada 2 4 3 2 7 2" xfId="4125" xr:uid="{00000000-0005-0000-0000-000016100000}"/>
    <cellStyle name="Entrada 2 4 3 2 8" xfId="4126" xr:uid="{00000000-0005-0000-0000-000017100000}"/>
    <cellStyle name="Entrada 2 4 3 2 8 2" xfId="4127" xr:uid="{00000000-0005-0000-0000-000018100000}"/>
    <cellStyle name="Entrada 2 4 3 2 9" xfId="4128" xr:uid="{00000000-0005-0000-0000-000019100000}"/>
    <cellStyle name="Entrada 2 4 3 2 9 2" xfId="4129" xr:uid="{00000000-0005-0000-0000-00001A100000}"/>
    <cellStyle name="Entrada 2 4 3 3" xfId="4130" xr:uid="{00000000-0005-0000-0000-00001B100000}"/>
    <cellStyle name="Entrada 2 4 3 3 10" xfId="4131" xr:uid="{00000000-0005-0000-0000-00001C100000}"/>
    <cellStyle name="Entrada 2 4 3 3 10 2" xfId="4132" xr:uid="{00000000-0005-0000-0000-00001D100000}"/>
    <cellStyle name="Entrada 2 4 3 3 11" xfId="4133" xr:uid="{00000000-0005-0000-0000-00001E100000}"/>
    <cellStyle name="Entrada 2 4 3 3 2" xfId="4134" xr:uid="{00000000-0005-0000-0000-00001F100000}"/>
    <cellStyle name="Entrada 2 4 3 3 2 2" xfId="4135" xr:uid="{00000000-0005-0000-0000-000020100000}"/>
    <cellStyle name="Entrada 2 4 3 3 3" xfId="4136" xr:uid="{00000000-0005-0000-0000-000021100000}"/>
    <cellStyle name="Entrada 2 4 3 3 3 2" xfId="4137" xr:uid="{00000000-0005-0000-0000-000022100000}"/>
    <cellStyle name="Entrada 2 4 3 3 4" xfId="4138" xr:uid="{00000000-0005-0000-0000-000023100000}"/>
    <cellStyle name="Entrada 2 4 3 3 4 2" xfId="4139" xr:uid="{00000000-0005-0000-0000-000024100000}"/>
    <cellStyle name="Entrada 2 4 3 3 5" xfId="4140" xr:uid="{00000000-0005-0000-0000-000025100000}"/>
    <cellStyle name="Entrada 2 4 3 3 5 2" xfId="4141" xr:uid="{00000000-0005-0000-0000-000026100000}"/>
    <cellStyle name="Entrada 2 4 3 3 6" xfId="4142" xr:uid="{00000000-0005-0000-0000-000027100000}"/>
    <cellStyle name="Entrada 2 4 3 3 6 2" xfId="4143" xr:uid="{00000000-0005-0000-0000-000028100000}"/>
    <cellStyle name="Entrada 2 4 3 3 7" xfId="4144" xr:uid="{00000000-0005-0000-0000-000029100000}"/>
    <cellStyle name="Entrada 2 4 3 3 7 2" xfId="4145" xr:uid="{00000000-0005-0000-0000-00002A100000}"/>
    <cellStyle name="Entrada 2 4 3 3 8" xfId="4146" xr:uid="{00000000-0005-0000-0000-00002B100000}"/>
    <cellStyle name="Entrada 2 4 3 3 8 2" xfId="4147" xr:uid="{00000000-0005-0000-0000-00002C100000}"/>
    <cellStyle name="Entrada 2 4 3 3 9" xfId="4148" xr:uid="{00000000-0005-0000-0000-00002D100000}"/>
    <cellStyle name="Entrada 2 4 3 3 9 2" xfId="4149" xr:uid="{00000000-0005-0000-0000-00002E100000}"/>
    <cellStyle name="Entrada 2 4 3 4" xfId="4150" xr:uid="{00000000-0005-0000-0000-00002F100000}"/>
    <cellStyle name="Entrada 2 4 3 4 2" xfId="4151" xr:uid="{00000000-0005-0000-0000-000030100000}"/>
    <cellStyle name="Entrada 2 4 3 5" xfId="4152" xr:uid="{00000000-0005-0000-0000-000031100000}"/>
    <cellStyle name="Entrada 2 4 3 5 2" xfId="4153" xr:uid="{00000000-0005-0000-0000-000032100000}"/>
    <cellStyle name="Entrada 2 4 3 6" xfId="4154" xr:uid="{00000000-0005-0000-0000-000033100000}"/>
    <cellStyle name="Entrada 2 4 3 6 2" xfId="4155" xr:uid="{00000000-0005-0000-0000-000034100000}"/>
    <cellStyle name="Entrada 2 4 3 7" xfId="4156" xr:uid="{00000000-0005-0000-0000-000035100000}"/>
    <cellStyle name="Entrada 2 4 3 7 2" xfId="4157" xr:uid="{00000000-0005-0000-0000-000036100000}"/>
    <cellStyle name="Entrada 2 4 3 8" xfId="4158" xr:uid="{00000000-0005-0000-0000-000037100000}"/>
    <cellStyle name="Entrada 2 4 3 8 2" xfId="4159" xr:uid="{00000000-0005-0000-0000-000038100000}"/>
    <cellStyle name="Entrada 2 4 3 9" xfId="4160" xr:uid="{00000000-0005-0000-0000-000039100000}"/>
    <cellStyle name="Entrada 2 4 3 9 2" xfId="4161" xr:uid="{00000000-0005-0000-0000-00003A100000}"/>
    <cellStyle name="Entrada 2 4 4" xfId="4162" xr:uid="{00000000-0005-0000-0000-00003B100000}"/>
    <cellStyle name="Entrada 2 4 4 10" xfId="4163" xr:uid="{00000000-0005-0000-0000-00003C100000}"/>
    <cellStyle name="Entrada 2 4 4 10 2" xfId="4164" xr:uid="{00000000-0005-0000-0000-00003D100000}"/>
    <cellStyle name="Entrada 2 4 4 11" xfId="4165" xr:uid="{00000000-0005-0000-0000-00003E100000}"/>
    <cellStyle name="Entrada 2 4 4 2" xfId="4166" xr:uid="{00000000-0005-0000-0000-00003F100000}"/>
    <cellStyle name="Entrada 2 4 4 2 2" xfId="4167" xr:uid="{00000000-0005-0000-0000-000040100000}"/>
    <cellStyle name="Entrada 2 4 4 3" xfId="4168" xr:uid="{00000000-0005-0000-0000-000041100000}"/>
    <cellStyle name="Entrada 2 4 4 3 2" xfId="4169" xr:uid="{00000000-0005-0000-0000-000042100000}"/>
    <cellStyle name="Entrada 2 4 4 4" xfId="4170" xr:uid="{00000000-0005-0000-0000-000043100000}"/>
    <cellStyle name="Entrada 2 4 4 4 2" xfId="4171" xr:uid="{00000000-0005-0000-0000-000044100000}"/>
    <cellStyle name="Entrada 2 4 4 5" xfId="4172" xr:uid="{00000000-0005-0000-0000-000045100000}"/>
    <cellStyle name="Entrada 2 4 4 5 2" xfId="4173" xr:uid="{00000000-0005-0000-0000-000046100000}"/>
    <cellStyle name="Entrada 2 4 4 6" xfId="4174" xr:uid="{00000000-0005-0000-0000-000047100000}"/>
    <cellStyle name="Entrada 2 4 4 6 2" xfId="4175" xr:uid="{00000000-0005-0000-0000-000048100000}"/>
    <cellStyle name="Entrada 2 4 4 7" xfId="4176" xr:uid="{00000000-0005-0000-0000-000049100000}"/>
    <cellStyle name="Entrada 2 4 4 7 2" xfId="4177" xr:uid="{00000000-0005-0000-0000-00004A100000}"/>
    <cellStyle name="Entrada 2 4 4 8" xfId="4178" xr:uid="{00000000-0005-0000-0000-00004B100000}"/>
    <cellStyle name="Entrada 2 4 4 8 2" xfId="4179" xr:uid="{00000000-0005-0000-0000-00004C100000}"/>
    <cellStyle name="Entrada 2 4 4 9" xfId="4180" xr:uid="{00000000-0005-0000-0000-00004D100000}"/>
    <cellStyle name="Entrada 2 4 4 9 2" xfId="4181" xr:uid="{00000000-0005-0000-0000-00004E100000}"/>
    <cellStyle name="Entrada 2 4 5" xfId="4182" xr:uid="{00000000-0005-0000-0000-00004F100000}"/>
    <cellStyle name="Entrada 2 4 5 10" xfId="4183" xr:uid="{00000000-0005-0000-0000-000050100000}"/>
    <cellStyle name="Entrada 2 4 5 10 2" xfId="4184" xr:uid="{00000000-0005-0000-0000-000051100000}"/>
    <cellStyle name="Entrada 2 4 5 11" xfId="4185" xr:uid="{00000000-0005-0000-0000-000052100000}"/>
    <cellStyle name="Entrada 2 4 5 2" xfId="4186" xr:uid="{00000000-0005-0000-0000-000053100000}"/>
    <cellStyle name="Entrada 2 4 5 2 2" xfId="4187" xr:uid="{00000000-0005-0000-0000-000054100000}"/>
    <cellStyle name="Entrada 2 4 5 3" xfId="4188" xr:uid="{00000000-0005-0000-0000-000055100000}"/>
    <cellStyle name="Entrada 2 4 5 3 2" xfId="4189" xr:uid="{00000000-0005-0000-0000-000056100000}"/>
    <cellStyle name="Entrada 2 4 5 4" xfId="4190" xr:uid="{00000000-0005-0000-0000-000057100000}"/>
    <cellStyle name="Entrada 2 4 5 4 2" xfId="4191" xr:uid="{00000000-0005-0000-0000-000058100000}"/>
    <cellStyle name="Entrada 2 4 5 5" xfId="4192" xr:uid="{00000000-0005-0000-0000-000059100000}"/>
    <cellStyle name="Entrada 2 4 5 5 2" xfId="4193" xr:uid="{00000000-0005-0000-0000-00005A100000}"/>
    <cellStyle name="Entrada 2 4 5 6" xfId="4194" xr:uid="{00000000-0005-0000-0000-00005B100000}"/>
    <cellStyle name="Entrada 2 4 5 6 2" xfId="4195" xr:uid="{00000000-0005-0000-0000-00005C100000}"/>
    <cellStyle name="Entrada 2 4 5 7" xfId="4196" xr:uid="{00000000-0005-0000-0000-00005D100000}"/>
    <cellStyle name="Entrada 2 4 5 7 2" xfId="4197" xr:uid="{00000000-0005-0000-0000-00005E100000}"/>
    <cellStyle name="Entrada 2 4 5 8" xfId="4198" xr:uid="{00000000-0005-0000-0000-00005F100000}"/>
    <cellStyle name="Entrada 2 4 5 8 2" xfId="4199" xr:uid="{00000000-0005-0000-0000-000060100000}"/>
    <cellStyle name="Entrada 2 4 5 9" xfId="4200" xr:uid="{00000000-0005-0000-0000-000061100000}"/>
    <cellStyle name="Entrada 2 4 5 9 2" xfId="4201" xr:uid="{00000000-0005-0000-0000-000062100000}"/>
    <cellStyle name="Entrada 2 4 6" xfId="4202" xr:uid="{00000000-0005-0000-0000-000063100000}"/>
    <cellStyle name="Entrada 2 4 6 2" xfId="4203" xr:uid="{00000000-0005-0000-0000-000064100000}"/>
    <cellStyle name="Entrada 2 4 7" xfId="4204" xr:uid="{00000000-0005-0000-0000-000065100000}"/>
    <cellStyle name="Entrada 2 4 7 2" xfId="4205" xr:uid="{00000000-0005-0000-0000-000066100000}"/>
    <cellStyle name="Entrada 2 4 8" xfId="4206" xr:uid="{00000000-0005-0000-0000-000067100000}"/>
    <cellStyle name="Entrada 2 4 8 2" xfId="4207" xr:uid="{00000000-0005-0000-0000-000068100000}"/>
    <cellStyle name="Entrada 2 4 9" xfId="4208" xr:uid="{00000000-0005-0000-0000-000069100000}"/>
    <cellStyle name="Entrada 2 4 9 2" xfId="4209" xr:uid="{00000000-0005-0000-0000-00006A100000}"/>
    <cellStyle name="Entrada 2 5" xfId="4210" xr:uid="{00000000-0005-0000-0000-00006B100000}"/>
    <cellStyle name="Entrada 2 5 10" xfId="4211" xr:uid="{00000000-0005-0000-0000-00006C100000}"/>
    <cellStyle name="Entrada 2 5 10 2" xfId="4212" xr:uid="{00000000-0005-0000-0000-00006D100000}"/>
    <cellStyle name="Entrada 2 5 11" xfId="4213" xr:uid="{00000000-0005-0000-0000-00006E100000}"/>
    <cellStyle name="Entrada 2 5 11 2" xfId="4214" xr:uid="{00000000-0005-0000-0000-00006F100000}"/>
    <cellStyle name="Entrada 2 5 12" xfId="4215" xr:uid="{00000000-0005-0000-0000-000070100000}"/>
    <cellStyle name="Entrada 2 5 12 2" xfId="4216" xr:uid="{00000000-0005-0000-0000-000071100000}"/>
    <cellStyle name="Entrada 2 5 13" xfId="4217" xr:uid="{00000000-0005-0000-0000-000072100000}"/>
    <cellStyle name="Entrada 2 5 13 2" xfId="4218" xr:uid="{00000000-0005-0000-0000-000073100000}"/>
    <cellStyle name="Entrada 2 5 14" xfId="4219" xr:uid="{00000000-0005-0000-0000-000074100000}"/>
    <cellStyle name="Entrada 2 5 14 2" xfId="4220" xr:uid="{00000000-0005-0000-0000-000075100000}"/>
    <cellStyle name="Entrada 2 5 15" xfId="4221" xr:uid="{00000000-0005-0000-0000-000076100000}"/>
    <cellStyle name="Entrada 2 5 2" xfId="4222" xr:uid="{00000000-0005-0000-0000-000077100000}"/>
    <cellStyle name="Entrada 2 5 2 10" xfId="4223" xr:uid="{00000000-0005-0000-0000-000078100000}"/>
    <cellStyle name="Entrada 2 5 2 10 2" xfId="4224" xr:uid="{00000000-0005-0000-0000-000079100000}"/>
    <cellStyle name="Entrada 2 5 2 11" xfId="4225" xr:uid="{00000000-0005-0000-0000-00007A100000}"/>
    <cellStyle name="Entrada 2 5 2 11 2" xfId="4226" xr:uid="{00000000-0005-0000-0000-00007B100000}"/>
    <cellStyle name="Entrada 2 5 2 12" xfId="4227" xr:uid="{00000000-0005-0000-0000-00007C100000}"/>
    <cellStyle name="Entrada 2 5 2 12 2" xfId="4228" xr:uid="{00000000-0005-0000-0000-00007D100000}"/>
    <cellStyle name="Entrada 2 5 2 13" xfId="4229" xr:uid="{00000000-0005-0000-0000-00007E100000}"/>
    <cellStyle name="Entrada 2 5 2 2" xfId="4230" xr:uid="{00000000-0005-0000-0000-00007F100000}"/>
    <cellStyle name="Entrada 2 5 2 2 10" xfId="4231" xr:uid="{00000000-0005-0000-0000-000080100000}"/>
    <cellStyle name="Entrada 2 5 2 2 10 2" xfId="4232" xr:uid="{00000000-0005-0000-0000-000081100000}"/>
    <cellStyle name="Entrada 2 5 2 2 11" xfId="4233" xr:uid="{00000000-0005-0000-0000-000082100000}"/>
    <cellStyle name="Entrada 2 5 2 2 2" xfId="4234" xr:uid="{00000000-0005-0000-0000-000083100000}"/>
    <cellStyle name="Entrada 2 5 2 2 2 2" xfId="4235" xr:uid="{00000000-0005-0000-0000-000084100000}"/>
    <cellStyle name="Entrada 2 5 2 2 3" xfId="4236" xr:uid="{00000000-0005-0000-0000-000085100000}"/>
    <cellStyle name="Entrada 2 5 2 2 3 2" xfId="4237" xr:uid="{00000000-0005-0000-0000-000086100000}"/>
    <cellStyle name="Entrada 2 5 2 2 4" xfId="4238" xr:uid="{00000000-0005-0000-0000-000087100000}"/>
    <cellStyle name="Entrada 2 5 2 2 4 2" xfId="4239" xr:uid="{00000000-0005-0000-0000-000088100000}"/>
    <cellStyle name="Entrada 2 5 2 2 5" xfId="4240" xr:uid="{00000000-0005-0000-0000-000089100000}"/>
    <cellStyle name="Entrada 2 5 2 2 5 2" xfId="4241" xr:uid="{00000000-0005-0000-0000-00008A100000}"/>
    <cellStyle name="Entrada 2 5 2 2 6" xfId="4242" xr:uid="{00000000-0005-0000-0000-00008B100000}"/>
    <cellStyle name="Entrada 2 5 2 2 6 2" xfId="4243" xr:uid="{00000000-0005-0000-0000-00008C100000}"/>
    <cellStyle name="Entrada 2 5 2 2 7" xfId="4244" xr:uid="{00000000-0005-0000-0000-00008D100000}"/>
    <cellStyle name="Entrada 2 5 2 2 7 2" xfId="4245" xr:uid="{00000000-0005-0000-0000-00008E100000}"/>
    <cellStyle name="Entrada 2 5 2 2 8" xfId="4246" xr:uid="{00000000-0005-0000-0000-00008F100000}"/>
    <cellStyle name="Entrada 2 5 2 2 8 2" xfId="4247" xr:uid="{00000000-0005-0000-0000-000090100000}"/>
    <cellStyle name="Entrada 2 5 2 2 9" xfId="4248" xr:uid="{00000000-0005-0000-0000-000091100000}"/>
    <cellStyle name="Entrada 2 5 2 2 9 2" xfId="4249" xr:uid="{00000000-0005-0000-0000-000092100000}"/>
    <cellStyle name="Entrada 2 5 2 3" xfId="4250" xr:uid="{00000000-0005-0000-0000-000093100000}"/>
    <cellStyle name="Entrada 2 5 2 3 10" xfId="4251" xr:uid="{00000000-0005-0000-0000-000094100000}"/>
    <cellStyle name="Entrada 2 5 2 3 10 2" xfId="4252" xr:uid="{00000000-0005-0000-0000-000095100000}"/>
    <cellStyle name="Entrada 2 5 2 3 11" xfId="4253" xr:uid="{00000000-0005-0000-0000-000096100000}"/>
    <cellStyle name="Entrada 2 5 2 3 2" xfId="4254" xr:uid="{00000000-0005-0000-0000-000097100000}"/>
    <cellStyle name="Entrada 2 5 2 3 2 2" xfId="4255" xr:uid="{00000000-0005-0000-0000-000098100000}"/>
    <cellStyle name="Entrada 2 5 2 3 3" xfId="4256" xr:uid="{00000000-0005-0000-0000-000099100000}"/>
    <cellStyle name="Entrada 2 5 2 3 3 2" xfId="4257" xr:uid="{00000000-0005-0000-0000-00009A100000}"/>
    <cellStyle name="Entrada 2 5 2 3 4" xfId="4258" xr:uid="{00000000-0005-0000-0000-00009B100000}"/>
    <cellStyle name="Entrada 2 5 2 3 4 2" xfId="4259" xr:uid="{00000000-0005-0000-0000-00009C100000}"/>
    <cellStyle name="Entrada 2 5 2 3 5" xfId="4260" xr:uid="{00000000-0005-0000-0000-00009D100000}"/>
    <cellStyle name="Entrada 2 5 2 3 5 2" xfId="4261" xr:uid="{00000000-0005-0000-0000-00009E100000}"/>
    <cellStyle name="Entrada 2 5 2 3 6" xfId="4262" xr:uid="{00000000-0005-0000-0000-00009F100000}"/>
    <cellStyle name="Entrada 2 5 2 3 6 2" xfId="4263" xr:uid="{00000000-0005-0000-0000-0000A0100000}"/>
    <cellStyle name="Entrada 2 5 2 3 7" xfId="4264" xr:uid="{00000000-0005-0000-0000-0000A1100000}"/>
    <cellStyle name="Entrada 2 5 2 3 7 2" xfId="4265" xr:uid="{00000000-0005-0000-0000-0000A2100000}"/>
    <cellStyle name="Entrada 2 5 2 3 8" xfId="4266" xr:uid="{00000000-0005-0000-0000-0000A3100000}"/>
    <cellStyle name="Entrada 2 5 2 3 8 2" xfId="4267" xr:uid="{00000000-0005-0000-0000-0000A4100000}"/>
    <cellStyle name="Entrada 2 5 2 3 9" xfId="4268" xr:uid="{00000000-0005-0000-0000-0000A5100000}"/>
    <cellStyle name="Entrada 2 5 2 3 9 2" xfId="4269" xr:uid="{00000000-0005-0000-0000-0000A6100000}"/>
    <cellStyle name="Entrada 2 5 2 4" xfId="4270" xr:uid="{00000000-0005-0000-0000-0000A7100000}"/>
    <cellStyle name="Entrada 2 5 2 4 2" xfId="4271" xr:uid="{00000000-0005-0000-0000-0000A8100000}"/>
    <cellStyle name="Entrada 2 5 2 5" xfId="4272" xr:uid="{00000000-0005-0000-0000-0000A9100000}"/>
    <cellStyle name="Entrada 2 5 2 5 2" xfId="4273" xr:uid="{00000000-0005-0000-0000-0000AA100000}"/>
    <cellStyle name="Entrada 2 5 2 6" xfId="4274" xr:uid="{00000000-0005-0000-0000-0000AB100000}"/>
    <cellStyle name="Entrada 2 5 2 6 2" xfId="4275" xr:uid="{00000000-0005-0000-0000-0000AC100000}"/>
    <cellStyle name="Entrada 2 5 2 7" xfId="4276" xr:uid="{00000000-0005-0000-0000-0000AD100000}"/>
    <cellStyle name="Entrada 2 5 2 7 2" xfId="4277" xr:uid="{00000000-0005-0000-0000-0000AE100000}"/>
    <cellStyle name="Entrada 2 5 2 8" xfId="4278" xr:uid="{00000000-0005-0000-0000-0000AF100000}"/>
    <cellStyle name="Entrada 2 5 2 8 2" xfId="4279" xr:uid="{00000000-0005-0000-0000-0000B0100000}"/>
    <cellStyle name="Entrada 2 5 2 9" xfId="4280" xr:uid="{00000000-0005-0000-0000-0000B1100000}"/>
    <cellStyle name="Entrada 2 5 2 9 2" xfId="4281" xr:uid="{00000000-0005-0000-0000-0000B2100000}"/>
    <cellStyle name="Entrada 2 5 3" xfId="4282" xr:uid="{00000000-0005-0000-0000-0000B3100000}"/>
    <cellStyle name="Entrada 2 5 3 10" xfId="4283" xr:uid="{00000000-0005-0000-0000-0000B4100000}"/>
    <cellStyle name="Entrada 2 5 3 10 2" xfId="4284" xr:uid="{00000000-0005-0000-0000-0000B5100000}"/>
    <cellStyle name="Entrada 2 5 3 11" xfId="4285" xr:uid="{00000000-0005-0000-0000-0000B6100000}"/>
    <cellStyle name="Entrada 2 5 3 11 2" xfId="4286" xr:uid="{00000000-0005-0000-0000-0000B7100000}"/>
    <cellStyle name="Entrada 2 5 3 12" xfId="4287" xr:uid="{00000000-0005-0000-0000-0000B8100000}"/>
    <cellStyle name="Entrada 2 5 3 12 2" xfId="4288" xr:uid="{00000000-0005-0000-0000-0000B9100000}"/>
    <cellStyle name="Entrada 2 5 3 13" xfId="4289" xr:uid="{00000000-0005-0000-0000-0000BA100000}"/>
    <cellStyle name="Entrada 2 5 3 2" xfId="4290" xr:uid="{00000000-0005-0000-0000-0000BB100000}"/>
    <cellStyle name="Entrada 2 5 3 2 10" xfId="4291" xr:uid="{00000000-0005-0000-0000-0000BC100000}"/>
    <cellStyle name="Entrada 2 5 3 2 10 2" xfId="4292" xr:uid="{00000000-0005-0000-0000-0000BD100000}"/>
    <cellStyle name="Entrada 2 5 3 2 11" xfId="4293" xr:uid="{00000000-0005-0000-0000-0000BE100000}"/>
    <cellStyle name="Entrada 2 5 3 2 2" xfId="4294" xr:uid="{00000000-0005-0000-0000-0000BF100000}"/>
    <cellStyle name="Entrada 2 5 3 2 2 2" xfId="4295" xr:uid="{00000000-0005-0000-0000-0000C0100000}"/>
    <cellStyle name="Entrada 2 5 3 2 3" xfId="4296" xr:uid="{00000000-0005-0000-0000-0000C1100000}"/>
    <cellStyle name="Entrada 2 5 3 2 3 2" xfId="4297" xr:uid="{00000000-0005-0000-0000-0000C2100000}"/>
    <cellStyle name="Entrada 2 5 3 2 4" xfId="4298" xr:uid="{00000000-0005-0000-0000-0000C3100000}"/>
    <cellStyle name="Entrada 2 5 3 2 4 2" xfId="4299" xr:uid="{00000000-0005-0000-0000-0000C4100000}"/>
    <cellStyle name="Entrada 2 5 3 2 5" xfId="4300" xr:uid="{00000000-0005-0000-0000-0000C5100000}"/>
    <cellStyle name="Entrada 2 5 3 2 5 2" xfId="4301" xr:uid="{00000000-0005-0000-0000-0000C6100000}"/>
    <cellStyle name="Entrada 2 5 3 2 6" xfId="4302" xr:uid="{00000000-0005-0000-0000-0000C7100000}"/>
    <cellStyle name="Entrada 2 5 3 2 6 2" xfId="4303" xr:uid="{00000000-0005-0000-0000-0000C8100000}"/>
    <cellStyle name="Entrada 2 5 3 2 7" xfId="4304" xr:uid="{00000000-0005-0000-0000-0000C9100000}"/>
    <cellStyle name="Entrada 2 5 3 2 7 2" xfId="4305" xr:uid="{00000000-0005-0000-0000-0000CA100000}"/>
    <cellStyle name="Entrada 2 5 3 2 8" xfId="4306" xr:uid="{00000000-0005-0000-0000-0000CB100000}"/>
    <cellStyle name="Entrada 2 5 3 2 8 2" xfId="4307" xr:uid="{00000000-0005-0000-0000-0000CC100000}"/>
    <cellStyle name="Entrada 2 5 3 2 9" xfId="4308" xr:uid="{00000000-0005-0000-0000-0000CD100000}"/>
    <cellStyle name="Entrada 2 5 3 2 9 2" xfId="4309" xr:uid="{00000000-0005-0000-0000-0000CE100000}"/>
    <cellStyle name="Entrada 2 5 3 3" xfId="4310" xr:uid="{00000000-0005-0000-0000-0000CF100000}"/>
    <cellStyle name="Entrada 2 5 3 3 10" xfId="4311" xr:uid="{00000000-0005-0000-0000-0000D0100000}"/>
    <cellStyle name="Entrada 2 5 3 3 10 2" xfId="4312" xr:uid="{00000000-0005-0000-0000-0000D1100000}"/>
    <cellStyle name="Entrada 2 5 3 3 11" xfId="4313" xr:uid="{00000000-0005-0000-0000-0000D2100000}"/>
    <cellStyle name="Entrada 2 5 3 3 2" xfId="4314" xr:uid="{00000000-0005-0000-0000-0000D3100000}"/>
    <cellStyle name="Entrada 2 5 3 3 2 2" xfId="4315" xr:uid="{00000000-0005-0000-0000-0000D4100000}"/>
    <cellStyle name="Entrada 2 5 3 3 3" xfId="4316" xr:uid="{00000000-0005-0000-0000-0000D5100000}"/>
    <cellStyle name="Entrada 2 5 3 3 3 2" xfId="4317" xr:uid="{00000000-0005-0000-0000-0000D6100000}"/>
    <cellStyle name="Entrada 2 5 3 3 4" xfId="4318" xr:uid="{00000000-0005-0000-0000-0000D7100000}"/>
    <cellStyle name="Entrada 2 5 3 3 4 2" xfId="4319" xr:uid="{00000000-0005-0000-0000-0000D8100000}"/>
    <cellStyle name="Entrada 2 5 3 3 5" xfId="4320" xr:uid="{00000000-0005-0000-0000-0000D9100000}"/>
    <cellStyle name="Entrada 2 5 3 3 5 2" xfId="4321" xr:uid="{00000000-0005-0000-0000-0000DA100000}"/>
    <cellStyle name="Entrada 2 5 3 3 6" xfId="4322" xr:uid="{00000000-0005-0000-0000-0000DB100000}"/>
    <cellStyle name="Entrada 2 5 3 3 6 2" xfId="4323" xr:uid="{00000000-0005-0000-0000-0000DC100000}"/>
    <cellStyle name="Entrada 2 5 3 3 7" xfId="4324" xr:uid="{00000000-0005-0000-0000-0000DD100000}"/>
    <cellStyle name="Entrada 2 5 3 3 7 2" xfId="4325" xr:uid="{00000000-0005-0000-0000-0000DE100000}"/>
    <cellStyle name="Entrada 2 5 3 3 8" xfId="4326" xr:uid="{00000000-0005-0000-0000-0000DF100000}"/>
    <cellStyle name="Entrada 2 5 3 3 8 2" xfId="4327" xr:uid="{00000000-0005-0000-0000-0000E0100000}"/>
    <cellStyle name="Entrada 2 5 3 3 9" xfId="4328" xr:uid="{00000000-0005-0000-0000-0000E1100000}"/>
    <cellStyle name="Entrada 2 5 3 3 9 2" xfId="4329" xr:uid="{00000000-0005-0000-0000-0000E2100000}"/>
    <cellStyle name="Entrada 2 5 3 4" xfId="4330" xr:uid="{00000000-0005-0000-0000-0000E3100000}"/>
    <cellStyle name="Entrada 2 5 3 4 2" xfId="4331" xr:uid="{00000000-0005-0000-0000-0000E4100000}"/>
    <cellStyle name="Entrada 2 5 3 5" xfId="4332" xr:uid="{00000000-0005-0000-0000-0000E5100000}"/>
    <cellStyle name="Entrada 2 5 3 5 2" xfId="4333" xr:uid="{00000000-0005-0000-0000-0000E6100000}"/>
    <cellStyle name="Entrada 2 5 3 6" xfId="4334" xr:uid="{00000000-0005-0000-0000-0000E7100000}"/>
    <cellStyle name="Entrada 2 5 3 6 2" xfId="4335" xr:uid="{00000000-0005-0000-0000-0000E8100000}"/>
    <cellStyle name="Entrada 2 5 3 7" xfId="4336" xr:uid="{00000000-0005-0000-0000-0000E9100000}"/>
    <cellStyle name="Entrada 2 5 3 7 2" xfId="4337" xr:uid="{00000000-0005-0000-0000-0000EA100000}"/>
    <cellStyle name="Entrada 2 5 3 8" xfId="4338" xr:uid="{00000000-0005-0000-0000-0000EB100000}"/>
    <cellStyle name="Entrada 2 5 3 8 2" xfId="4339" xr:uid="{00000000-0005-0000-0000-0000EC100000}"/>
    <cellStyle name="Entrada 2 5 3 9" xfId="4340" xr:uid="{00000000-0005-0000-0000-0000ED100000}"/>
    <cellStyle name="Entrada 2 5 3 9 2" xfId="4341" xr:uid="{00000000-0005-0000-0000-0000EE100000}"/>
    <cellStyle name="Entrada 2 5 4" xfId="4342" xr:uid="{00000000-0005-0000-0000-0000EF100000}"/>
    <cellStyle name="Entrada 2 5 4 10" xfId="4343" xr:uid="{00000000-0005-0000-0000-0000F0100000}"/>
    <cellStyle name="Entrada 2 5 4 10 2" xfId="4344" xr:uid="{00000000-0005-0000-0000-0000F1100000}"/>
    <cellStyle name="Entrada 2 5 4 11" xfId="4345" xr:uid="{00000000-0005-0000-0000-0000F2100000}"/>
    <cellStyle name="Entrada 2 5 4 2" xfId="4346" xr:uid="{00000000-0005-0000-0000-0000F3100000}"/>
    <cellStyle name="Entrada 2 5 4 2 2" xfId="4347" xr:uid="{00000000-0005-0000-0000-0000F4100000}"/>
    <cellStyle name="Entrada 2 5 4 3" xfId="4348" xr:uid="{00000000-0005-0000-0000-0000F5100000}"/>
    <cellStyle name="Entrada 2 5 4 3 2" xfId="4349" xr:uid="{00000000-0005-0000-0000-0000F6100000}"/>
    <cellStyle name="Entrada 2 5 4 4" xfId="4350" xr:uid="{00000000-0005-0000-0000-0000F7100000}"/>
    <cellStyle name="Entrada 2 5 4 4 2" xfId="4351" xr:uid="{00000000-0005-0000-0000-0000F8100000}"/>
    <cellStyle name="Entrada 2 5 4 5" xfId="4352" xr:uid="{00000000-0005-0000-0000-0000F9100000}"/>
    <cellStyle name="Entrada 2 5 4 5 2" xfId="4353" xr:uid="{00000000-0005-0000-0000-0000FA100000}"/>
    <cellStyle name="Entrada 2 5 4 6" xfId="4354" xr:uid="{00000000-0005-0000-0000-0000FB100000}"/>
    <cellStyle name="Entrada 2 5 4 6 2" xfId="4355" xr:uid="{00000000-0005-0000-0000-0000FC100000}"/>
    <cellStyle name="Entrada 2 5 4 7" xfId="4356" xr:uid="{00000000-0005-0000-0000-0000FD100000}"/>
    <cellStyle name="Entrada 2 5 4 7 2" xfId="4357" xr:uid="{00000000-0005-0000-0000-0000FE100000}"/>
    <cellStyle name="Entrada 2 5 4 8" xfId="4358" xr:uid="{00000000-0005-0000-0000-0000FF100000}"/>
    <cellStyle name="Entrada 2 5 4 8 2" xfId="4359" xr:uid="{00000000-0005-0000-0000-000000110000}"/>
    <cellStyle name="Entrada 2 5 4 9" xfId="4360" xr:uid="{00000000-0005-0000-0000-000001110000}"/>
    <cellStyle name="Entrada 2 5 4 9 2" xfId="4361" xr:uid="{00000000-0005-0000-0000-000002110000}"/>
    <cellStyle name="Entrada 2 5 5" xfId="4362" xr:uid="{00000000-0005-0000-0000-000003110000}"/>
    <cellStyle name="Entrada 2 5 5 10" xfId="4363" xr:uid="{00000000-0005-0000-0000-000004110000}"/>
    <cellStyle name="Entrada 2 5 5 10 2" xfId="4364" xr:uid="{00000000-0005-0000-0000-000005110000}"/>
    <cellStyle name="Entrada 2 5 5 11" xfId="4365" xr:uid="{00000000-0005-0000-0000-000006110000}"/>
    <cellStyle name="Entrada 2 5 5 2" xfId="4366" xr:uid="{00000000-0005-0000-0000-000007110000}"/>
    <cellStyle name="Entrada 2 5 5 2 2" xfId="4367" xr:uid="{00000000-0005-0000-0000-000008110000}"/>
    <cellStyle name="Entrada 2 5 5 3" xfId="4368" xr:uid="{00000000-0005-0000-0000-000009110000}"/>
    <cellStyle name="Entrada 2 5 5 3 2" xfId="4369" xr:uid="{00000000-0005-0000-0000-00000A110000}"/>
    <cellStyle name="Entrada 2 5 5 4" xfId="4370" xr:uid="{00000000-0005-0000-0000-00000B110000}"/>
    <cellStyle name="Entrada 2 5 5 4 2" xfId="4371" xr:uid="{00000000-0005-0000-0000-00000C110000}"/>
    <cellStyle name="Entrada 2 5 5 5" xfId="4372" xr:uid="{00000000-0005-0000-0000-00000D110000}"/>
    <cellStyle name="Entrada 2 5 5 5 2" xfId="4373" xr:uid="{00000000-0005-0000-0000-00000E110000}"/>
    <cellStyle name="Entrada 2 5 5 6" xfId="4374" xr:uid="{00000000-0005-0000-0000-00000F110000}"/>
    <cellStyle name="Entrada 2 5 5 6 2" xfId="4375" xr:uid="{00000000-0005-0000-0000-000010110000}"/>
    <cellStyle name="Entrada 2 5 5 7" xfId="4376" xr:uid="{00000000-0005-0000-0000-000011110000}"/>
    <cellStyle name="Entrada 2 5 5 7 2" xfId="4377" xr:uid="{00000000-0005-0000-0000-000012110000}"/>
    <cellStyle name="Entrada 2 5 5 8" xfId="4378" xr:uid="{00000000-0005-0000-0000-000013110000}"/>
    <cellStyle name="Entrada 2 5 5 8 2" xfId="4379" xr:uid="{00000000-0005-0000-0000-000014110000}"/>
    <cellStyle name="Entrada 2 5 5 9" xfId="4380" xr:uid="{00000000-0005-0000-0000-000015110000}"/>
    <cellStyle name="Entrada 2 5 5 9 2" xfId="4381" xr:uid="{00000000-0005-0000-0000-000016110000}"/>
    <cellStyle name="Entrada 2 5 6" xfId="4382" xr:uid="{00000000-0005-0000-0000-000017110000}"/>
    <cellStyle name="Entrada 2 5 6 2" xfId="4383" xr:uid="{00000000-0005-0000-0000-000018110000}"/>
    <cellStyle name="Entrada 2 5 7" xfId="4384" xr:uid="{00000000-0005-0000-0000-000019110000}"/>
    <cellStyle name="Entrada 2 5 7 2" xfId="4385" xr:uid="{00000000-0005-0000-0000-00001A110000}"/>
    <cellStyle name="Entrada 2 5 8" xfId="4386" xr:uid="{00000000-0005-0000-0000-00001B110000}"/>
    <cellStyle name="Entrada 2 5 8 2" xfId="4387" xr:uid="{00000000-0005-0000-0000-00001C110000}"/>
    <cellStyle name="Entrada 2 5 9" xfId="4388" xr:uid="{00000000-0005-0000-0000-00001D110000}"/>
    <cellStyle name="Entrada 2 5 9 2" xfId="4389" xr:uid="{00000000-0005-0000-0000-00001E110000}"/>
    <cellStyle name="Entrada 2 6" xfId="4390" xr:uid="{00000000-0005-0000-0000-00001F110000}"/>
    <cellStyle name="Entrada 2 6 10" xfId="4391" xr:uid="{00000000-0005-0000-0000-000020110000}"/>
    <cellStyle name="Entrada 2 6 10 2" xfId="4392" xr:uid="{00000000-0005-0000-0000-000021110000}"/>
    <cellStyle name="Entrada 2 6 11" xfId="4393" xr:uid="{00000000-0005-0000-0000-000022110000}"/>
    <cellStyle name="Entrada 2 6 11 2" xfId="4394" xr:uid="{00000000-0005-0000-0000-000023110000}"/>
    <cellStyle name="Entrada 2 6 12" xfId="4395" xr:uid="{00000000-0005-0000-0000-000024110000}"/>
    <cellStyle name="Entrada 2 6 12 2" xfId="4396" xr:uid="{00000000-0005-0000-0000-000025110000}"/>
    <cellStyle name="Entrada 2 6 13" xfId="4397" xr:uid="{00000000-0005-0000-0000-000026110000}"/>
    <cellStyle name="Entrada 2 6 13 2" xfId="4398" xr:uid="{00000000-0005-0000-0000-000027110000}"/>
    <cellStyle name="Entrada 2 6 14" xfId="4399" xr:uid="{00000000-0005-0000-0000-000028110000}"/>
    <cellStyle name="Entrada 2 6 14 2" xfId="4400" xr:uid="{00000000-0005-0000-0000-000029110000}"/>
    <cellStyle name="Entrada 2 6 15" xfId="4401" xr:uid="{00000000-0005-0000-0000-00002A110000}"/>
    <cellStyle name="Entrada 2 6 2" xfId="4402" xr:uid="{00000000-0005-0000-0000-00002B110000}"/>
    <cellStyle name="Entrada 2 6 2 10" xfId="4403" xr:uid="{00000000-0005-0000-0000-00002C110000}"/>
    <cellStyle name="Entrada 2 6 2 10 2" xfId="4404" xr:uid="{00000000-0005-0000-0000-00002D110000}"/>
    <cellStyle name="Entrada 2 6 2 11" xfId="4405" xr:uid="{00000000-0005-0000-0000-00002E110000}"/>
    <cellStyle name="Entrada 2 6 2 11 2" xfId="4406" xr:uid="{00000000-0005-0000-0000-00002F110000}"/>
    <cellStyle name="Entrada 2 6 2 12" xfId="4407" xr:uid="{00000000-0005-0000-0000-000030110000}"/>
    <cellStyle name="Entrada 2 6 2 12 2" xfId="4408" xr:uid="{00000000-0005-0000-0000-000031110000}"/>
    <cellStyle name="Entrada 2 6 2 13" xfId="4409" xr:uid="{00000000-0005-0000-0000-000032110000}"/>
    <cellStyle name="Entrada 2 6 2 2" xfId="4410" xr:uid="{00000000-0005-0000-0000-000033110000}"/>
    <cellStyle name="Entrada 2 6 2 2 10" xfId="4411" xr:uid="{00000000-0005-0000-0000-000034110000}"/>
    <cellStyle name="Entrada 2 6 2 2 10 2" xfId="4412" xr:uid="{00000000-0005-0000-0000-000035110000}"/>
    <cellStyle name="Entrada 2 6 2 2 11" xfId="4413" xr:uid="{00000000-0005-0000-0000-000036110000}"/>
    <cellStyle name="Entrada 2 6 2 2 2" xfId="4414" xr:uid="{00000000-0005-0000-0000-000037110000}"/>
    <cellStyle name="Entrada 2 6 2 2 2 2" xfId="4415" xr:uid="{00000000-0005-0000-0000-000038110000}"/>
    <cellStyle name="Entrada 2 6 2 2 3" xfId="4416" xr:uid="{00000000-0005-0000-0000-000039110000}"/>
    <cellStyle name="Entrada 2 6 2 2 3 2" xfId="4417" xr:uid="{00000000-0005-0000-0000-00003A110000}"/>
    <cellStyle name="Entrada 2 6 2 2 4" xfId="4418" xr:uid="{00000000-0005-0000-0000-00003B110000}"/>
    <cellStyle name="Entrada 2 6 2 2 4 2" xfId="4419" xr:uid="{00000000-0005-0000-0000-00003C110000}"/>
    <cellStyle name="Entrada 2 6 2 2 5" xfId="4420" xr:uid="{00000000-0005-0000-0000-00003D110000}"/>
    <cellStyle name="Entrada 2 6 2 2 5 2" xfId="4421" xr:uid="{00000000-0005-0000-0000-00003E110000}"/>
    <cellStyle name="Entrada 2 6 2 2 6" xfId="4422" xr:uid="{00000000-0005-0000-0000-00003F110000}"/>
    <cellStyle name="Entrada 2 6 2 2 6 2" xfId="4423" xr:uid="{00000000-0005-0000-0000-000040110000}"/>
    <cellStyle name="Entrada 2 6 2 2 7" xfId="4424" xr:uid="{00000000-0005-0000-0000-000041110000}"/>
    <cellStyle name="Entrada 2 6 2 2 7 2" xfId="4425" xr:uid="{00000000-0005-0000-0000-000042110000}"/>
    <cellStyle name="Entrada 2 6 2 2 8" xfId="4426" xr:uid="{00000000-0005-0000-0000-000043110000}"/>
    <cellStyle name="Entrada 2 6 2 2 8 2" xfId="4427" xr:uid="{00000000-0005-0000-0000-000044110000}"/>
    <cellStyle name="Entrada 2 6 2 2 9" xfId="4428" xr:uid="{00000000-0005-0000-0000-000045110000}"/>
    <cellStyle name="Entrada 2 6 2 2 9 2" xfId="4429" xr:uid="{00000000-0005-0000-0000-000046110000}"/>
    <cellStyle name="Entrada 2 6 2 3" xfId="4430" xr:uid="{00000000-0005-0000-0000-000047110000}"/>
    <cellStyle name="Entrada 2 6 2 3 10" xfId="4431" xr:uid="{00000000-0005-0000-0000-000048110000}"/>
    <cellStyle name="Entrada 2 6 2 3 10 2" xfId="4432" xr:uid="{00000000-0005-0000-0000-000049110000}"/>
    <cellStyle name="Entrada 2 6 2 3 11" xfId="4433" xr:uid="{00000000-0005-0000-0000-00004A110000}"/>
    <cellStyle name="Entrada 2 6 2 3 2" xfId="4434" xr:uid="{00000000-0005-0000-0000-00004B110000}"/>
    <cellStyle name="Entrada 2 6 2 3 2 2" xfId="4435" xr:uid="{00000000-0005-0000-0000-00004C110000}"/>
    <cellStyle name="Entrada 2 6 2 3 3" xfId="4436" xr:uid="{00000000-0005-0000-0000-00004D110000}"/>
    <cellStyle name="Entrada 2 6 2 3 3 2" xfId="4437" xr:uid="{00000000-0005-0000-0000-00004E110000}"/>
    <cellStyle name="Entrada 2 6 2 3 4" xfId="4438" xr:uid="{00000000-0005-0000-0000-00004F110000}"/>
    <cellStyle name="Entrada 2 6 2 3 4 2" xfId="4439" xr:uid="{00000000-0005-0000-0000-000050110000}"/>
    <cellStyle name="Entrada 2 6 2 3 5" xfId="4440" xr:uid="{00000000-0005-0000-0000-000051110000}"/>
    <cellStyle name="Entrada 2 6 2 3 5 2" xfId="4441" xr:uid="{00000000-0005-0000-0000-000052110000}"/>
    <cellStyle name="Entrada 2 6 2 3 6" xfId="4442" xr:uid="{00000000-0005-0000-0000-000053110000}"/>
    <cellStyle name="Entrada 2 6 2 3 6 2" xfId="4443" xr:uid="{00000000-0005-0000-0000-000054110000}"/>
    <cellStyle name="Entrada 2 6 2 3 7" xfId="4444" xr:uid="{00000000-0005-0000-0000-000055110000}"/>
    <cellStyle name="Entrada 2 6 2 3 7 2" xfId="4445" xr:uid="{00000000-0005-0000-0000-000056110000}"/>
    <cellStyle name="Entrada 2 6 2 3 8" xfId="4446" xr:uid="{00000000-0005-0000-0000-000057110000}"/>
    <cellStyle name="Entrada 2 6 2 3 8 2" xfId="4447" xr:uid="{00000000-0005-0000-0000-000058110000}"/>
    <cellStyle name="Entrada 2 6 2 3 9" xfId="4448" xr:uid="{00000000-0005-0000-0000-000059110000}"/>
    <cellStyle name="Entrada 2 6 2 3 9 2" xfId="4449" xr:uid="{00000000-0005-0000-0000-00005A110000}"/>
    <cellStyle name="Entrada 2 6 2 4" xfId="4450" xr:uid="{00000000-0005-0000-0000-00005B110000}"/>
    <cellStyle name="Entrada 2 6 2 4 2" xfId="4451" xr:uid="{00000000-0005-0000-0000-00005C110000}"/>
    <cellStyle name="Entrada 2 6 2 5" xfId="4452" xr:uid="{00000000-0005-0000-0000-00005D110000}"/>
    <cellStyle name="Entrada 2 6 2 5 2" xfId="4453" xr:uid="{00000000-0005-0000-0000-00005E110000}"/>
    <cellStyle name="Entrada 2 6 2 6" xfId="4454" xr:uid="{00000000-0005-0000-0000-00005F110000}"/>
    <cellStyle name="Entrada 2 6 2 6 2" xfId="4455" xr:uid="{00000000-0005-0000-0000-000060110000}"/>
    <cellStyle name="Entrada 2 6 2 7" xfId="4456" xr:uid="{00000000-0005-0000-0000-000061110000}"/>
    <cellStyle name="Entrada 2 6 2 7 2" xfId="4457" xr:uid="{00000000-0005-0000-0000-000062110000}"/>
    <cellStyle name="Entrada 2 6 2 8" xfId="4458" xr:uid="{00000000-0005-0000-0000-000063110000}"/>
    <cellStyle name="Entrada 2 6 2 8 2" xfId="4459" xr:uid="{00000000-0005-0000-0000-000064110000}"/>
    <cellStyle name="Entrada 2 6 2 9" xfId="4460" xr:uid="{00000000-0005-0000-0000-000065110000}"/>
    <cellStyle name="Entrada 2 6 2 9 2" xfId="4461" xr:uid="{00000000-0005-0000-0000-000066110000}"/>
    <cellStyle name="Entrada 2 6 3" xfId="4462" xr:uid="{00000000-0005-0000-0000-000067110000}"/>
    <cellStyle name="Entrada 2 6 3 10" xfId="4463" xr:uid="{00000000-0005-0000-0000-000068110000}"/>
    <cellStyle name="Entrada 2 6 3 10 2" xfId="4464" xr:uid="{00000000-0005-0000-0000-000069110000}"/>
    <cellStyle name="Entrada 2 6 3 11" xfId="4465" xr:uid="{00000000-0005-0000-0000-00006A110000}"/>
    <cellStyle name="Entrada 2 6 3 11 2" xfId="4466" xr:uid="{00000000-0005-0000-0000-00006B110000}"/>
    <cellStyle name="Entrada 2 6 3 12" xfId="4467" xr:uid="{00000000-0005-0000-0000-00006C110000}"/>
    <cellStyle name="Entrada 2 6 3 12 2" xfId="4468" xr:uid="{00000000-0005-0000-0000-00006D110000}"/>
    <cellStyle name="Entrada 2 6 3 13" xfId="4469" xr:uid="{00000000-0005-0000-0000-00006E110000}"/>
    <cellStyle name="Entrada 2 6 3 2" xfId="4470" xr:uid="{00000000-0005-0000-0000-00006F110000}"/>
    <cellStyle name="Entrada 2 6 3 2 10" xfId="4471" xr:uid="{00000000-0005-0000-0000-000070110000}"/>
    <cellStyle name="Entrada 2 6 3 2 10 2" xfId="4472" xr:uid="{00000000-0005-0000-0000-000071110000}"/>
    <cellStyle name="Entrada 2 6 3 2 11" xfId="4473" xr:uid="{00000000-0005-0000-0000-000072110000}"/>
    <cellStyle name="Entrada 2 6 3 2 2" xfId="4474" xr:uid="{00000000-0005-0000-0000-000073110000}"/>
    <cellStyle name="Entrada 2 6 3 2 2 2" xfId="4475" xr:uid="{00000000-0005-0000-0000-000074110000}"/>
    <cellStyle name="Entrada 2 6 3 2 3" xfId="4476" xr:uid="{00000000-0005-0000-0000-000075110000}"/>
    <cellStyle name="Entrada 2 6 3 2 3 2" xfId="4477" xr:uid="{00000000-0005-0000-0000-000076110000}"/>
    <cellStyle name="Entrada 2 6 3 2 4" xfId="4478" xr:uid="{00000000-0005-0000-0000-000077110000}"/>
    <cellStyle name="Entrada 2 6 3 2 4 2" xfId="4479" xr:uid="{00000000-0005-0000-0000-000078110000}"/>
    <cellStyle name="Entrada 2 6 3 2 5" xfId="4480" xr:uid="{00000000-0005-0000-0000-000079110000}"/>
    <cellStyle name="Entrada 2 6 3 2 5 2" xfId="4481" xr:uid="{00000000-0005-0000-0000-00007A110000}"/>
    <cellStyle name="Entrada 2 6 3 2 6" xfId="4482" xr:uid="{00000000-0005-0000-0000-00007B110000}"/>
    <cellStyle name="Entrada 2 6 3 2 6 2" xfId="4483" xr:uid="{00000000-0005-0000-0000-00007C110000}"/>
    <cellStyle name="Entrada 2 6 3 2 7" xfId="4484" xr:uid="{00000000-0005-0000-0000-00007D110000}"/>
    <cellStyle name="Entrada 2 6 3 2 7 2" xfId="4485" xr:uid="{00000000-0005-0000-0000-00007E110000}"/>
    <cellStyle name="Entrada 2 6 3 2 8" xfId="4486" xr:uid="{00000000-0005-0000-0000-00007F110000}"/>
    <cellStyle name="Entrada 2 6 3 2 8 2" xfId="4487" xr:uid="{00000000-0005-0000-0000-000080110000}"/>
    <cellStyle name="Entrada 2 6 3 2 9" xfId="4488" xr:uid="{00000000-0005-0000-0000-000081110000}"/>
    <cellStyle name="Entrada 2 6 3 2 9 2" xfId="4489" xr:uid="{00000000-0005-0000-0000-000082110000}"/>
    <cellStyle name="Entrada 2 6 3 3" xfId="4490" xr:uid="{00000000-0005-0000-0000-000083110000}"/>
    <cellStyle name="Entrada 2 6 3 3 10" xfId="4491" xr:uid="{00000000-0005-0000-0000-000084110000}"/>
    <cellStyle name="Entrada 2 6 3 3 10 2" xfId="4492" xr:uid="{00000000-0005-0000-0000-000085110000}"/>
    <cellStyle name="Entrada 2 6 3 3 11" xfId="4493" xr:uid="{00000000-0005-0000-0000-000086110000}"/>
    <cellStyle name="Entrada 2 6 3 3 2" xfId="4494" xr:uid="{00000000-0005-0000-0000-000087110000}"/>
    <cellStyle name="Entrada 2 6 3 3 2 2" xfId="4495" xr:uid="{00000000-0005-0000-0000-000088110000}"/>
    <cellStyle name="Entrada 2 6 3 3 3" xfId="4496" xr:uid="{00000000-0005-0000-0000-000089110000}"/>
    <cellStyle name="Entrada 2 6 3 3 3 2" xfId="4497" xr:uid="{00000000-0005-0000-0000-00008A110000}"/>
    <cellStyle name="Entrada 2 6 3 3 4" xfId="4498" xr:uid="{00000000-0005-0000-0000-00008B110000}"/>
    <cellStyle name="Entrada 2 6 3 3 4 2" xfId="4499" xr:uid="{00000000-0005-0000-0000-00008C110000}"/>
    <cellStyle name="Entrada 2 6 3 3 5" xfId="4500" xr:uid="{00000000-0005-0000-0000-00008D110000}"/>
    <cellStyle name="Entrada 2 6 3 3 5 2" xfId="4501" xr:uid="{00000000-0005-0000-0000-00008E110000}"/>
    <cellStyle name="Entrada 2 6 3 3 6" xfId="4502" xr:uid="{00000000-0005-0000-0000-00008F110000}"/>
    <cellStyle name="Entrada 2 6 3 3 6 2" xfId="4503" xr:uid="{00000000-0005-0000-0000-000090110000}"/>
    <cellStyle name="Entrada 2 6 3 3 7" xfId="4504" xr:uid="{00000000-0005-0000-0000-000091110000}"/>
    <cellStyle name="Entrada 2 6 3 3 7 2" xfId="4505" xr:uid="{00000000-0005-0000-0000-000092110000}"/>
    <cellStyle name="Entrada 2 6 3 3 8" xfId="4506" xr:uid="{00000000-0005-0000-0000-000093110000}"/>
    <cellStyle name="Entrada 2 6 3 3 8 2" xfId="4507" xr:uid="{00000000-0005-0000-0000-000094110000}"/>
    <cellStyle name="Entrada 2 6 3 3 9" xfId="4508" xr:uid="{00000000-0005-0000-0000-000095110000}"/>
    <cellStyle name="Entrada 2 6 3 3 9 2" xfId="4509" xr:uid="{00000000-0005-0000-0000-000096110000}"/>
    <cellStyle name="Entrada 2 6 3 4" xfId="4510" xr:uid="{00000000-0005-0000-0000-000097110000}"/>
    <cellStyle name="Entrada 2 6 3 4 2" xfId="4511" xr:uid="{00000000-0005-0000-0000-000098110000}"/>
    <cellStyle name="Entrada 2 6 3 5" xfId="4512" xr:uid="{00000000-0005-0000-0000-000099110000}"/>
    <cellStyle name="Entrada 2 6 3 5 2" xfId="4513" xr:uid="{00000000-0005-0000-0000-00009A110000}"/>
    <cellStyle name="Entrada 2 6 3 6" xfId="4514" xr:uid="{00000000-0005-0000-0000-00009B110000}"/>
    <cellStyle name="Entrada 2 6 3 6 2" xfId="4515" xr:uid="{00000000-0005-0000-0000-00009C110000}"/>
    <cellStyle name="Entrada 2 6 3 7" xfId="4516" xr:uid="{00000000-0005-0000-0000-00009D110000}"/>
    <cellStyle name="Entrada 2 6 3 7 2" xfId="4517" xr:uid="{00000000-0005-0000-0000-00009E110000}"/>
    <cellStyle name="Entrada 2 6 3 8" xfId="4518" xr:uid="{00000000-0005-0000-0000-00009F110000}"/>
    <cellStyle name="Entrada 2 6 3 8 2" xfId="4519" xr:uid="{00000000-0005-0000-0000-0000A0110000}"/>
    <cellStyle name="Entrada 2 6 3 9" xfId="4520" xr:uid="{00000000-0005-0000-0000-0000A1110000}"/>
    <cellStyle name="Entrada 2 6 3 9 2" xfId="4521" xr:uid="{00000000-0005-0000-0000-0000A2110000}"/>
    <cellStyle name="Entrada 2 6 4" xfId="4522" xr:uid="{00000000-0005-0000-0000-0000A3110000}"/>
    <cellStyle name="Entrada 2 6 4 10" xfId="4523" xr:uid="{00000000-0005-0000-0000-0000A4110000}"/>
    <cellStyle name="Entrada 2 6 4 10 2" xfId="4524" xr:uid="{00000000-0005-0000-0000-0000A5110000}"/>
    <cellStyle name="Entrada 2 6 4 11" xfId="4525" xr:uid="{00000000-0005-0000-0000-0000A6110000}"/>
    <cellStyle name="Entrada 2 6 4 2" xfId="4526" xr:uid="{00000000-0005-0000-0000-0000A7110000}"/>
    <cellStyle name="Entrada 2 6 4 2 2" xfId="4527" xr:uid="{00000000-0005-0000-0000-0000A8110000}"/>
    <cellStyle name="Entrada 2 6 4 3" xfId="4528" xr:uid="{00000000-0005-0000-0000-0000A9110000}"/>
    <cellStyle name="Entrada 2 6 4 3 2" xfId="4529" xr:uid="{00000000-0005-0000-0000-0000AA110000}"/>
    <cellStyle name="Entrada 2 6 4 4" xfId="4530" xr:uid="{00000000-0005-0000-0000-0000AB110000}"/>
    <cellStyle name="Entrada 2 6 4 4 2" xfId="4531" xr:uid="{00000000-0005-0000-0000-0000AC110000}"/>
    <cellStyle name="Entrada 2 6 4 5" xfId="4532" xr:uid="{00000000-0005-0000-0000-0000AD110000}"/>
    <cellStyle name="Entrada 2 6 4 5 2" xfId="4533" xr:uid="{00000000-0005-0000-0000-0000AE110000}"/>
    <cellStyle name="Entrada 2 6 4 6" xfId="4534" xr:uid="{00000000-0005-0000-0000-0000AF110000}"/>
    <cellStyle name="Entrada 2 6 4 6 2" xfId="4535" xr:uid="{00000000-0005-0000-0000-0000B0110000}"/>
    <cellStyle name="Entrada 2 6 4 7" xfId="4536" xr:uid="{00000000-0005-0000-0000-0000B1110000}"/>
    <cellStyle name="Entrada 2 6 4 7 2" xfId="4537" xr:uid="{00000000-0005-0000-0000-0000B2110000}"/>
    <cellStyle name="Entrada 2 6 4 8" xfId="4538" xr:uid="{00000000-0005-0000-0000-0000B3110000}"/>
    <cellStyle name="Entrada 2 6 4 8 2" xfId="4539" xr:uid="{00000000-0005-0000-0000-0000B4110000}"/>
    <cellStyle name="Entrada 2 6 4 9" xfId="4540" xr:uid="{00000000-0005-0000-0000-0000B5110000}"/>
    <cellStyle name="Entrada 2 6 4 9 2" xfId="4541" xr:uid="{00000000-0005-0000-0000-0000B6110000}"/>
    <cellStyle name="Entrada 2 6 5" xfId="4542" xr:uid="{00000000-0005-0000-0000-0000B7110000}"/>
    <cellStyle name="Entrada 2 6 5 10" xfId="4543" xr:uid="{00000000-0005-0000-0000-0000B8110000}"/>
    <cellStyle name="Entrada 2 6 5 10 2" xfId="4544" xr:uid="{00000000-0005-0000-0000-0000B9110000}"/>
    <cellStyle name="Entrada 2 6 5 11" xfId="4545" xr:uid="{00000000-0005-0000-0000-0000BA110000}"/>
    <cellStyle name="Entrada 2 6 5 2" xfId="4546" xr:uid="{00000000-0005-0000-0000-0000BB110000}"/>
    <cellStyle name="Entrada 2 6 5 2 2" xfId="4547" xr:uid="{00000000-0005-0000-0000-0000BC110000}"/>
    <cellStyle name="Entrada 2 6 5 3" xfId="4548" xr:uid="{00000000-0005-0000-0000-0000BD110000}"/>
    <cellStyle name="Entrada 2 6 5 3 2" xfId="4549" xr:uid="{00000000-0005-0000-0000-0000BE110000}"/>
    <cellStyle name="Entrada 2 6 5 4" xfId="4550" xr:uid="{00000000-0005-0000-0000-0000BF110000}"/>
    <cellStyle name="Entrada 2 6 5 4 2" xfId="4551" xr:uid="{00000000-0005-0000-0000-0000C0110000}"/>
    <cellStyle name="Entrada 2 6 5 5" xfId="4552" xr:uid="{00000000-0005-0000-0000-0000C1110000}"/>
    <cellStyle name="Entrada 2 6 5 5 2" xfId="4553" xr:uid="{00000000-0005-0000-0000-0000C2110000}"/>
    <cellStyle name="Entrada 2 6 5 6" xfId="4554" xr:uid="{00000000-0005-0000-0000-0000C3110000}"/>
    <cellStyle name="Entrada 2 6 5 6 2" xfId="4555" xr:uid="{00000000-0005-0000-0000-0000C4110000}"/>
    <cellStyle name="Entrada 2 6 5 7" xfId="4556" xr:uid="{00000000-0005-0000-0000-0000C5110000}"/>
    <cellStyle name="Entrada 2 6 5 7 2" xfId="4557" xr:uid="{00000000-0005-0000-0000-0000C6110000}"/>
    <cellStyle name="Entrada 2 6 5 8" xfId="4558" xr:uid="{00000000-0005-0000-0000-0000C7110000}"/>
    <cellStyle name="Entrada 2 6 5 8 2" xfId="4559" xr:uid="{00000000-0005-0000-0000-0000C8110000}"/>
    <cellStyle name="Entrada 2 6 5 9" xfId="4560" xr:uid="{00000000-0005-0000-0000-0000C9110000}"/>
    <cellStyle name="Entrada 2 6 5 9 2" xfId="4561" xr:uid="{00000000-0005-0000-0000-0000CA110000}"/>
    <cellStyle name="Entrada 2 6 6" xfId="4562" xr:uid="{00000000-0005-0000-0000-0000CB110000}"/>
    <cellStyle name="Entrada 2 6 6 2" xfId="4563" xr:uid="{00000000-0005-0000-0000-0000CC110000}"/>
    <cellStyle name="Entrada 2 6 7" xfId="4564" xr:uid="{00000000-0005-0000-0000-0000CD110000}"/>
    <cellStyle name="Entrada 2 6 7 2" xfId="4565" xr:uid="{00000000-0005-0000-0000-0000CE110000}"/>
    <cellStyle name="Entrada 2 6 8" xfId="4566" xr:uid="{00000000-0005-0000-0000-0000CF110000}"/>
    <cellStyle name="Entrada 2 6 8 2" xfId="4567" xr:uid="{00000000-0005-0000-0000-0000D0110000}"/>
    <cellStyle name="Entrada 2 6 9" xfId="4568" xr:uid="{00000000-0005-0000-0000-0000D1110000}"/>
    <cellStyle name="Entrada 2 6 9 2" xfId="4569" xr:uid="{00000000-0005-0000-0000-0000D2110000}"/>
    <cellStyle name="Entrada 2 7" xfId="4570" xr:uid="{00000000-0005-0000-0000-0000D3110000}"/>
    <cellStyle name="Entrada 2 7 10" xfId="4571" xr:uid="{00000000-0005-0000-0000-0000D4110000}"/>
    <cellStyle name="Entrada 2 7 10 2" xfId="4572" xr:uid="{00000000-0005-0000-0000-0000D5110000}"/>
    <cellStyle name="Entrada 2 7 11" xfId="4573" xr:uid="{00000000-0005-0000-0000-0000D6110000}"/>
    <cellStyle name="Entrada 2 7 11 2" xfId="4574" xr:uid="{00000000-0005-0000-0000-0000D7110000}"/>
    <cellStyle name="Entrada 2 7 12" xfId="4575" xr:uid="{00000000-0005-0000-0000-0000D8110000}"/>
    <cellStyle name="Entrada 2 7 12 2" xfId="4576" xr:uid="{00000000-0005-0000-0000-0000D9110000}"/>
    <cellStyle name="Entrada 2 7 13" xfId="4577" xr:uid="{00000000-0005-0000-0000-0000DA110000}"/>
    <cellStyle name="Entrada 2 7 2" xfId="4578" xr:uid="{00000000-0005-0000-0000-0000DB110000}"/>
    <cellStyle name="Entrada 2 7 2 10" xfId="4579" xr:uid="{00000000-0005-0000-0000-0000DC110000}"/>
    <cellStyle name="Entrada 2 7 2 10 2" xfId="4580" xr:uid="{00000000-0005-0000-0000-0000DD110000}"/>
    <cellStyle name="Entrada 2 7 2 11" xfId="4581" xr:uid="{00000000-0005-0000-0000-0000DE110000}"/>
    <cellStyle name="Entrada 2 7 2 2" xfId="4582" xr:uid="{00000000-0005-0000-0000-0000DF110000}"/>
    <cellStyle name="Entrada 2 7 2 2 2" xfId="4583" xr:uid="{00000000-0005-0000-0000-0000E0110000}"/>
    <cellStyle name="Entrada 2 7 2 3" xfId="4584" xr:uid="{00000000-0005-0000-0000-0000E1110000}"/>
    <cellStyle name="Entrada 2 7 2 3 2" xfId="4585" xr:uid="{00000000-0005-0000-0000-0000E2110000}"/>
    <cellStyle name="Entrada 2 7 2 4" xfId="4586" xr:uid="{00000000-0005-0000-0000-0000E3110000}"/>
    <cellStyle name="Entrada 2 7 2 4 2" xfId="4587" xr:uid="{00000000-0005-0000-0000-0000E4110000}"/>
    <cellStyle name="Entrada 2 7 2 5" xfId="4588" xr:uid="{00000000-0005-0000-0000-0000E5110000}"/>
    <cellStyle name="Entrada 2 7 2 5 2" xfId="4589" xr:uid="{00000000-0005-0000-0000-0000E6110000}"/>
    <cellStyle name="Entrada 2 7 2 6" xfId="4590" xr:uid="{00000000-0005-0000-0000-0000E7110000}"/>
    <cellStyle name="Entrada 2 7 2 6 2" xfId="4591" xr:uid="{00000000-0005-0000-0000-0000E8110000}"/>
    <cellStyle name="Entrada 2 7 2 7" xfId="4592" xr:uid="{00000000-0005-0000-0000-0000E9110000}"/>
    <cellStyle name="Entrada 2 7 2 7 2" xfId="4593" xr:uid="{00000000-0005-0000-0000-0000EA110000}"/>
    <cellStyle name="Entrada 2 7 2 8" xfId="4594" xr:uid="{00000000-0005-0000-0000-0000EB110000}"/>
    <cellStyle name="Entrada 2 7 2 8 2" xfId="4595" xr:uid="{00000000-0005-0000-0000-0000EC110000}"/>
    <cellStyle name="Entrada 2 7 2 9" xfId="4596" xr:uid="{00000000-0005-0000-0000-0000ED110000}"/>
    <cellStyle name="Entrada 2 7 2 9 2" xfId="4597" xr:uid="{00000000-0005-0000-0000-0000EE110000}"/>
    <cellStyle name="Entrada 2 7 3" xfId="4598" xr:uid="{00000000-0005-0000-0000-0000EF110000}"/>
    <cellStyle name="Entrada 2 7 3 10" xfId="4599" xr:uid="{00000000-0005-0000-0000-0000F0110000}"/>
    <cellStyle name="Entrada 2 7 3 10 2" xfId="4600" xr:uid="{00000000-0005-0000-0000-0000F1110000}"/>
    <cellStyle name="Entrada 2 7 3 11" xfId="4601" xr:uid="{00000000-0005-0000-0000-0000F2110000}"/>
    <cellStyle name="Entrada 2 7 3 2" xfId="4602" xr:uid="{00000000-0005-0000-0000-0000F3110000}"/>
    <cellStyle name="Entrada 2 7 3 2 2" xfId="4603" xr:uid="{00000000-0005-0000-0000-0000F4110000}"/>
    <cellStyle name="Entrada 2 7 3 3" xfId="4604" xr:uid="{00000000-0005-0000-0000-0000F5110000}"/>
    <cellStyle name="Entrada 2 7 3 3 2" xfId="4605" xr:uid="{00000000-0005-0000-0000-0000F6110000}"/>
    <cellStyle name="Entrada 2 7 3 4" xfId="4606" xr:uid="{00000000-0005-0000-0000-0000F7110000}"/>
    <cellStyle name="Entrada 2 7 3 4 2" xfId="4607" xr:uid="{00000000-0005-0000-0000-0000F8110000}"/>
    <cellStyle name="Entrada 2 7 3 5" xfId="4608" xr:uid="{00000000-0005-0000-0000-0000F9110000}"/>
    <cellStyle name="Entrada 2 7 3 5 2" xfId="4609" xr:uid="{00000000-0005-0000-0000-0000FA110000}"/>
    <cellStyle name="Entrada 2 7 3 6" xfId="4610" xr:uid="{00000000-0005-0000-0000-0000FB110000}"/>
    <cellStyle name="Entrada 2 7 3 6 2" xfId="4611" xr:uid="{00000000-0005-0000-0000-0000FC110000}"/>
    <cellStyle name="Entrada 2 7 3 7" xfId="4612" xr:uid="{00000000-0005-0000-0000-0000FD110000}"/>
    <cellStyle name="Entrada 2 7 3 7 2" xfId="4613" xr:uid="{00000000-0005-0000-0000-0000FE110000}"/>
    <cellStyle name="Entrada 2 7 3 8" xfId="4614" xr:uid="{00000000-0005-0000-0000-0000FF110000}"/>
    <cellStyle name="Entrada 2 7 3 8 2" xfId="4615" xr:uid="{00000000-0005-0000-0000-000000120000}"/>
    <cellStyle name="Entrada 2 7 3 9" xfId="4616" xr:uid="{00000000-0005-0000-0000-000001120000}"/>
    <cellStyle name="Entrada 2 7 3 9 2" xfId="4617" xr:uid="{00000000-0005-0000-0000-000002120000}"/>
    <cellStyle name="Entrada 2 7 4" xfId="4618" xr:uid="{00000000-0005-0000-0000-000003120000}"/>
    <cellStyle name="Entrada 2 7 4 2" xfId="4619" xr:uid="{00000000-0005-0000-0000-000004120000}"/>
    <cellStyle name="Entrada 2 7 5" xfId="4620" xr:uid="{00000000-0005-0000-0000-000005120000}"/>
    <cellStyle name="Entrada 2 7 5 2" xfId="4621" xr:uid="{00000000-0005-0000-0000-000006120000}"/>
    <cellStyle name="Entrada 2 7 6" xfId="4622" xr:uid="{00000000-0005-0000-0000-000007120000}"/>
    <cellStyle name="Entrada 2 7 6 2" xfId="4623" xr:uid="{00000000-0005-0000-0000-000008120000}"/>
    <cellStyle name="Entrada 2 7 7" xfId="4624" xr:uid="{00000000-0005-0000-0000-000009120000}"/>
    <cellStyle name="Entrada 2 7 7 2" xfId="4625" xr:uid="{00000000-0005-0000-0000-00000A120000}"/>
    <cellStyle name="Entrada 2 7 8" xfId="4626" xr:uid="{00000000-0005-0000-0000-00000B120000}"/>
    <cellStyle name="Entrada 2 7 8 2" xfId="4627" xr:uid="{00000000-0005-0000-0000-00000C120000}"/>
    <cellStyle name="Entrada 2 7 9" xfId="4628" xr:uid="{00000000-0005-0000-0000-00000D120000}"/>
    <cellStyle name="Entrada 2 7 9 2" xfId="4629" xr:uid="{00000000-0005-0000-0000-00000E120000}"/>
    <cellStyle name="Entrada 2 8" xfId="4630" xr:uid="{00000000-0005-0000-0000-00000F120000}"/>
    <cellStyle name="Entrada 2 8 10" xfId="4631" xr:uid="{00000000-0005-0000-0000-000010120000}"/>
    <cellStyle name="Entrada 2 8 10 2" xfId="4632" xr:uid="{00000000-0005-0000-0000-000011120000}"/>
    <cellStyle name="Entrada 2 8 11" xfId="4633" xr:uid="{00000000-0005-0000-0000-000012120000}"/>
    <cellStyle name="Entrada 2 8 11 2" xfId="4634" xr:uid="{00000000-0005-0000-0000-000013120000}"/>
    <cellStyle name="Entrada 2 8 12" xfId="4635" xr:uid="{00000000-0005-0000-0000-000014120000}"/>
    <cellStyle name="Entrada 2 8 12 2" xfId="4636" xr:uid="{00000000-0005-0000-0000-000015120000}"/>
    <cellStyle name="Entrada 2 8 13" xfId="4637" xr:uid="{00000000-0005-0000-0000-000016120000}"/>
    <cellStyle name="Entrada 2 8 2" xfId="4638" xr:uid="{00000000-0005-0000-0000-000017120000}"/>
    <cellStyle name="Entrada 2 8 2 10" xfId="4639" xr:uid="{00000000-0005-0000-0000-000018120000}"/>
    <cellStyle name="Entrada 2 8 2 10 2" xfId="4640" xr:uid="{00000000-0005-0000-0000-000019120000}"/>
    <cellStyle name="Entrada 2 8 2 11" xfId="4641" xr:uid="{00000000-0005-0000-0000-00001A120000}"/>
    <cellStyle name="Entrada 2 8 2 2" xfId="4642" xr:uid="{00000000-0005-0000-0000-00001B120000}"/>
    <cellStyle name="Entrada 2 8 2 2 2" xfId="4643" xr:uid="{00000000-0005-0000-0000-00001C120000}"/>
    <cellStyle name="Entrada 2 8 2 3" xfId="4644" xr:uid="{00000000-0005-0000-0000-00001D120000}"/>
    <cellStyle name="Entrada 2 8 2 3 2" xfId="4645" xr:uid="{00000000-0005-0000-0000-00001E120000}"/>
    <cellStyle name="Entrada 2 8 2 4" xfId="4646" xr:uid="{00000000-0005-0000-0000-00001F120000}"/>
    <cellStyle name="Entrada 2 8 2 4 2" xfId="4647" xr:uid="{00000000-0005-0000-0000-000020120000}"/>
    <cellStyle name="Entrada 2 8 2 5" xfId="4648" xr:uid="{00000000-0005-0000-0000-000021120000}"/>
    <cellStyle name="Entrada 2 8 2 5 2" xfId="4649" xr:uid="{00000000-0005-0000-0000-000022120000}"/>
    <cellStyle name="Entrada 2 8 2 6" xfId="4650" xr:uid="{00000000-0005-0000-0000-000023120000}"/>
    <cellStyle name="Entrada 2 8 2 6 2" xfId="4651" xr:uid="{00000000-0005-0000-0000-000024120000}"/>
    <cellStyle name="Entrada 2 8 2 7" xfId="4652" xr:uid="{00000000-0005-0000-0000-000025120000}"/>
    <cellStyle name="Entrada 2 8 2 7 2" xfId="4653" xr:uid="{00000000-0005-0000-0000-000026120000}"/>
    <cellStyle name="Entrada 2 8 2 8" xfId="4654" xr:uid="{00000000-0005-0000-0000-000027120000}"/>
    <cellStyle name="Entrada 2 8 2 8 2" xfId="4655" xr:uid="{00000000-0005-0000-0000-000028120000}"/>
    <cellStyle name="Entrada 2 8 2 9" xfId="4656" xr:uid="{00000000-0005-0000-0000-000029120000}"/>
    <cellStyle name="Entrada 2 8 2 9 2" xfId="4657" xr:uid="{00000000-0005-0000-0000-00002A120000}"/>
    <cellStyle name="Entrada 2 8 3" xfId="4658" xr:uid="{00000000-0005-0000-0000-00002B120000}"/>
    <cellStyle name="Entrada 2 8 3 10" xfId="4659" xr:uid="{00000000-0005-0000-0000-00002C120000}"/>
    <cellStyle name="Entrada 2 8 3 10 2" xfId="4660" xr:uid="{00000000-0005-0000-0000-00002D120000}"/>
    <cellStyle name="Entrada 2 8 3 11" xfId="4661" xr:uid="{00000000-0005-0000-0000-00002E120000}"/>
    <cellStyle name="Entrada 2 8 3 2" xfId="4662" xr:uid="{00000000-0005-0000-0000-00002F120000}"/>
    <cellStyle name="Entrada 2 8 3 2 2" xfId="4663" xr:uid="{00000000-0005-0000-0000-000030120000}"/>
    <cellStyle name="Entrada 2 8 3 3" xfId="4664" xr:uid="{00000000-0005-0000-0000-000031120000}"/>
    <cellStyle name="Entrada 2 8 3 3 2" xfId="4665" xr:uid="{00000000-0005-0000-0000-000032120000}"/>
    <cellStyle name="Entrada 2 8 3 4" xfId="4666" xr:uid="{00000000-0005-0000-0000-000033120000}"/>
    <cellStyle name="Entrada 2 8 3 4 2" xfId="4667" xr:uid="{00000000-0005-0000-0000-000034120000}"/>
    <cellStyle name="Entrada 2 8 3 5" xfId="4668" xr:uid="{00000000-0005-0000-0000-000035120000}"/>
    <cellStyle name="Entrada 2 8 3 5 2" xfId="4669" xr:uid="{00000000-0005-0000-0000-000036120000}"/>
    <cellStyle name="Entrada 2 8 3 6" xfId="4670" xr:uid="{00000000-0005-0000-0000-000037120000}"/>
    <cellStyle name="Entrada 2 8 3 6 2" xfId="4671" xr:uid="{00000000-0005-0000-0000-000038120000}"/>
    <cellStyle name="Entrada 2 8 3 7" xfId="4672" xr:uid="{00000000-0005-0000-0000-000039120000}"/>
    <cellStyle name="Entrada 2 8 3 7 2" xfId="4673" xr:uid="{00000000-0005-0000-0000-00003A120000}"/>
    <cellStyle name="Entrada 2 8 3 8" xfId="4674" xr:uid="{00000000-0005-0000-0000-00003B120000}"/>
    <cellStyle name="Entrada 2 8 3 8 2" xfId="4675" xr:uid="{00000000-0005-0000-0000-00003C120000}"/>
    <cellStyle name="Entrada 2 8 3 9" xfId="4676" xr:uid="{00000000-0005-0000-0000-00003D120000}"/>
    <cellStyle name="Entrada 2 8 3 9 2" xfId="4677" xr:uid="{00000000-0005-0000-0000-00003E120000}"/>
    <cellStyle name="Entrada 2 8 4" xfId="4678" xr:uid="{00000000-0005-0000-0000-00003F120000}"/>
    <cellStyle name="Entrada 2 8 4 2" xfId="4679" xr:uid="{00000000-0005-0000-0000-000040120000}"/>
    <cellStyle name="Entrada 2 8 5" xfId="4680" xr:uid="{00000000-0005-0000-0000-000041120000}"/>
    <cellStyle name="Entrada 2 8 5 2" xfId="4681" xr:uid="{00000000-0005-0000-0000-000042120000}"/>
    <cellStyle name="Entrada 2 8 6" xfId="4682" xr:uid="{00000000-0005-0000-0000-000043120000}"/>
    <cellStyle name="Entrada 2 8 6 2" xfId="4683" xr:uid="{00000000-0005-0000-0000-000044120000}"/>
    <cellStyle name="Entrada 2 8 7" xfId="4684" xr:uid="{00000000-0005-0000-0000-000045120000}"/>
    <cellStyle name="Entrada 2 8 7 2" xfId="4685" xr:uid="{00000000-0005-0000-0000-000046120000}"/>
    <cellStyle name="Entrada 2 8 8" xfId="4686" xr:uid="{00000000-0005-0000-0000-000047120000}"/>
    <cellStyle name="Entrada 2 8 8 2" xfId="4687" xr:uid="{00000000-0005-0000-0000-000048120000}"/>
    <cellStyle name="Entrada 2 8 9" xfId="4688" xr:uid="{00000000-0005-0000-0000-000049120000}"/>
    <cellStyle name="Entrada 2 8 9 2" xfId="4689" xr:uid="{00000000-0005-0000-0000-00004A120000}"/>
    <cellStyle name="Entrada 2 9" xfId="4690" xr:uid="{00000000-0005-0000-0000-00004B120000}"/>
    <cellStyle name="Entrada 2 9 2" xfId="4691" xr:uid="{00000000-0005-0000-0000-00004C120000}"/>
    <cellStyle name="Entrada 3" xfId="4692" xr:uid="{00000000-0005-0000-0000-00004D120000}"/>
    <cellStyle name="Entrada 3 10" xfId="4693" xr:uid="{00000000-0005-0000-0000-00004E120000}"/>
    <cellStyle name="Entrada 3 10 2" xfId="4694" xr:uid="{00000000-0005-0000-0000-00004F120000}"/>
    <cellStyle name="Entrada 3 11" xfId="4695" xr:uid="{00000000-0005-0000-0000-000050120000}"/>
    <cellStyle name="Entrada 3 11 2" xfId="4696" xr:uid="{00000000-0005-0000-0000-000051120000}"/>
    <cellStyle name="Entrada 3 12" xfId="4697" xr:uid="{00000000-0005-0000-0000-000052120000}"/>
    <cellStyle name="Entrada 3 12 2" xfId="4698" xr:uid="{00000000-0005-0000-0000-000053120000}"/>
    <cellStyle name="Entrada 3 13" xfId="4699" xr:uid="{00000000-0005-0000-0000-000054120000}"/>
    <cellStyle name="Entrada 3 13 2" xfId="4700" xr:uid="{00000000-0005-0000-0000-000055120000}"/>
    <cellStyle name="Entrada 3 14" xfId="4701" xr:uid="{00000000-0005-0000-0000-000056120000}"/>
    <cellStyle name="Entrada 3 14 2" xfId="4702" xr:uid="{00000000-0005-0000-0000-000057120000}"/>
    <cellStyle name="Entrada 3 15" xfId="4703" xr:uid="{00000000-0005-0000-0000-000058120000}"/>
    <cellStyle name="Entrada 3 16" xfId="4704" xr:uid="{00000000-0005-0000-0000-000059120000}"/>
    <cellStyle name="Entrada 3 17" xfId="4705" xr:uid="{00000000-0005-0000-0000-00005A120000}"/>
    <cellStyle name="Entrada 3 2" xfId="4706" xr:uid="{00000000-0005-0000-0000-00005B120000}"/>
    <cellStyle name="Entrada 3 2 10" xfId="4707" xr:uid="{00000000-0005-0000-0000-00005C120000}"/>
    <cellStyle name="Entrada 3 2 10 2" xfId="4708" xr:uid="{00000000-0005-0000-0000-00005D120000}"/>
    <cellStyle name="Entrada 3 2 11" xfId="4709" xr:uid="{00000000-0005-0000-0000-00005E120000}"/>
    <cellStyle name="Entrada 3 2 11 2" xfId="4710" xr:uid="{00000000-0005-0000-0000-00005F120000}"/>
    <cellStyle name="Entrada 3 2 12" xfId="4711" xr:uid="{00000000-0005-0000-0000-000060120000}"/>
    <cellStyle name="Entrada 3 2 12 2" xfId="4712" xr:uid="{00000000-0005-0000-0000-000061120000}"/>
    <cellStyle name="Entrada 3 2 13" xfId="4713" xr:uid="{00000000-0005-0000-0000-000062120000}"/>
    <cellStyle name="Entrada 3 2 13 2" xfId="4714" xr:uid="{00000000-0005-0000-0000-000063120000}"/>
    <cellStyle name="Entrada 3 2 14" xfId="4715" xr:uid="{00000000-0005-0000-0000-000064120000}"/>
    <cellStyle name="Entrada 3 2 14 2" xfId="4716" xr:uid="{00000000-0005-0000-0000-000065120000}"/>
    <cellStyle name="Entrada 3 2 15" xfId="4717" xr:uid="{00000000-0005-0000-0000-000066120000}"/>
    <cellStyle name="Entrada 3 2 16" xfId="4718" xr:uid="{00000000-0005-0000-0000-000067120000}"/>
    <cellStyle name="Entrada 3 2 2" xfId="4719" xr:uid="{00000000-0005-0000-0000-000068120000}"/>
    <cellStyle name="Entrada 3 2 2 10" xfId="4720" xr:uid="{00000000-0005-0000-0000-000069120000}"/>
    <cellStyle name="Entrada 3 2 2 10 2" xfId="4721" xr:uid="{00000000-0005-0000-0000-00006A120000}"/>
    <cellStyle name="Entrada 3 2 2 11" xfId="4722" xr:uid="{00000000-0005-0000-0000-00006B120000}"/>
    <cellStyle name="Entrada 3 2 2 11 2" xfId="4723" xr:uid="{00000000-0005-0000-0000-00006C120000}"/>
    <cellStyle name="Entrada 3 2 2 12" xfId="4724" xr:uid="{00000000-0005-0000-0000-00006D120000}"/>
    <cellStyle name="Entrada 3 2 2 12 2" xfId="4725" xr:uid="{00000000-0005-0000-0000-00006E120000}"/>
    <cellStyle name="Entrada 3 2 2 13" xfId="4726" xr:uid="{00000000-0005-0000-0000-00006F120000}"/>
    <cellStyle name="Entrada 3 2 2 2" xfId="4727" xr:uid="{00000000-0005-0000-0000-000070120000}"/>
    <cellStyle name="Entrada 3 2 2 2 10" xfId="4728" xr:uid="{00000000-0005-0000-0000-000071120000}"/>
    <cellStyle name="Entrada 3 2 2 2 10 2" xfId="4729" xr:uid="{00000000-0005-0000-0000-000072120000}"/>
    <cellStyle name="Entrada 3 2 2 2 11" xfId="4730" xr:uid="{00000000-0005-0000-0000-000073120000}"/>
    <cellStyle name="Entrada 3 2 2 2 2" xfId="4731" xr:uid="{00000000-0005-0000-0000-000074120000}"/>
    <cellStyle name="Entrada 3 2 2 2 2 2" xfId="4732" xr:uid="{00000000-0005-0000-0000-000075120000}"/>
    <cellStyle name="Entrada 3 2 2 2 3" xfId="4733" xr:uid="{00000000-0005-0000-0000-000076120000}"/>
    <cellStyle name="Entrada 3 2 2 2 3 2" xfId="4734" xr:uid="{00000000-0005-0000-0000-000077120000}"/>
    <cellStyle name="Entrada 3 2 2 2 4" xfId="4735" xr:uid="{00000000-0005-0000-0000-000078120000}"/>
    <cellStyle name="Entrada 3 2 2 2 4 2" xfId="4736" xr:uid="{00000000-0005-0000-0000-000079120000}"/>
    <cellStyle name="Entrada 3 2 2 2 5" xfId="4737" xr:uid="{00000000-0005-0000-0000-00007A120000}"/>
    <cellStyle name="Entrada 3 2 2 2 5 2" xfId="4738" xr:uid="{00000000-0005-0000-0000-00007B120000}"/>
    <cellStyle name="Entrada 3 2 2 2 6" xfId="4739" xr:uid="{00000000-0005-0000-0000-00007C120000}"/>
    <cellStyle name="Entrada 3 2 2 2 6 2" xfId="4740" xr:uid="{00000000-0005-0000-0000-00007D120000}"/>
    <cellStyle name="Entrada 3 2 2 2 7" xfId="4741" xr:uid="{00000000-0005-0000-0000-00007E120000}"/>
    <cellStyle name="Entrada 3 2 2 2 7 2" xfId="4742" xr:uid="{00000000-0005-0000-0000-00007F120000}"/>
    <cellStyle name="Entrada 3 2 2 2 8" xfId="4743" xr:uid="{00000000-0005-0000-0000-000080120000}"/>
    <cellStyle name="Entrada 3 2 2 2 8 2" xfId="4744" xr:uid="{00000000-0005-0000-0000-000081120000}"/>
    <cellStyle name="Entrada 3 2 2 2 9" xfId="4745" xr:uid="{00000000-0005-0000-0000-000082120000}"/>
    <cellStyle name="Entrada 3 2 2 2 9 2" xfId="4746" xr:uid="{00000000-0005-0000-0000-000083120000}"/>
    <cellStyle name="Entrada 3 2 2 3" xfId="4747" xr:uid="{00000000-0005-0000-0000-000084120000}"/>
    <cellStyle name="Entrada 3 2 2 3 10" xfId="4748" xr:uid="{00000000-0005-0000-0000-000085120000}"/>
    <cellStyle name="Entrada 3 2 2 3 10 2" xfId="4749" xr:uid="{00000000-0005-0000-0000-000086120000}"/>
    <cellStyle name="Entrada 3 2 2 3 11" xfId="4750" xr:uid="{00000000-0005-0000-0000-000087120000}"/>
    <cellStyle name="Entrada 3 2 2 3 2" xfId="4751" xr:uid="{00000000-0005-0000-0000-000088120000}"/>
    <cellStyle name="Entrada 3 2 2 3 2 2" xfId="4752" xr:uid="{00000000-0005-0000-0000-000089120000}"/>
    <cellStyle name="Entrada 3 2 2 3 3" xfId="4753" xr:uid="{00000000-0005-0000-0000-00008A120000}"/>
    <cellStyle name="Entrada 3 2 2 3 3 2" xfId="4754" xr:uid="{00000000-0005-0000-0000-00008B120000}"/>
    <cellStyle name="Entrada 3 2 2 3 4" xfId="4755" xr:uid="{00000000-0005-0000-0000-00008C120000}"/>
    <cellStyle name="Entrada 3 2 2 3 4 2" xfId="4756" xr:uid="{00000000-0005-0000-0000-00008D120000}"/>
    <cellStyle name="Entrada 3 2 2 3 5" xfId="4757" xr:uid="{00000000-0005-0000-0000-00008E120000}"/>
    <cellStyle name="Entrada 3 2 2 3 5 2" xfId="4758" xr:uid="{00000000-0005-0000-0000-00008F120000}"/>
    <cellStyle name="Entrada 3 2 2 3 6" xfId="4759" xr:uid="{00000000-0005-0000-0000-000090120000}"/>
    <cellStyle name="Entrada 3 2 2 3 6 2" xfId="4760" xr:uid="{00000000-0005-0000-0000-000091120000}"/>
    <cellStyle name="Entrada 3 2 2 3 7" xfId="4761" xr:uid="{00000000-0005-0000-0000-000092120000}"/>
    <cellStyle name="Entrada 3 2 2 3 7 2" xfId="4762" xr:uid="{00000000-0005-0000-0000-000093120000}"/>
    <cellStyle name="Entrada 3 2 2 3 8" xfId="4763" xr:uid="{00000000-0005-0000-0000-000094120000}"/>
    <cellStyle name="Entrada 3 2 2 3 8 2" xfId="4764" xr:uid="{00000000-0005-0000-0000-000095120000}"/>
    <cellStyle name="Entrada 3 2 2 3 9" xfId="4765" xr:uid="{00000000-0005-0000-0000-000096120000}"/>
    <cellStyle name="Entrada 3 2 2 3 9 2" xfId="4766" xr:uid="{00000000-0005-0000-0000-000097120000}"/>
    <cellStyle name="Entrada 3 2 2 4" xfId="4767" xr:uid="{00000000-0005-0000-0000-000098120000}"/>
    <cellStyle name="Entrada 3 2 2 4 2" xfId="4768" xr:uid="{00000000-0005-0000-0000-000099120000}"/>
    <cellStyle name="Entrada 3 2 2 5" xfId="4769" xr:uid="{00000000-0005-0000-0000-00009A120000}"/>
    <cellStyle name="Entrada 3 2 2 5 2" xfId="4770" xr:uid="{00000000-0005-0000-0000-00009B120000}"/>
    <cellStyle name="Entrada 3 2 2 6" xfId="4771" xr:uid="{00000000-0005-0000-0000-00009C120000}"/>
    <cellStyle name="Entrada 3 2 2 6 2" xfId="4772" xr:uid="{00000000-0005-0000-0000-00009D120000}"/>
    <cellStyle name="Entrada 3 2 2 7" xfId="4773" xr:uid="{00000000-0005-0000-0000-00009E120000}"/>
    <cellStyle name="Entrada 3 2 2 7 2" xfId="4774" xr:uid="{00000000-0005-0000-0000-00009F120000}"/>
    <cellStyle name="Entrada 3 2 2 8" xfId="4775" xr:uid="{00000000-0005-0000-0000-0000A0120000}"/>
    <cellStyle name="Entrada 3 2 2 8 2" xfId="4776" xr:uid="{00000000-0005-0000-0000-0000A1120000}"/>
    <cellStyle name="Entrada 3 2 2 9" xfId="4777" xr:uid="{00000000-0005-0000-0000-0000A2120000}"/>
    <cellStyle name="Entrada 3 2 2 9 2" xfId="4778" xr:uid="{00000000-0005-0000-0000-0000A3120000}"/>
    <cellStyle name="Entrada 3 2 3" xfId="4779" xr:uid="{00000000-0005-0000-0000-0000A4120000}"/>
    <cellStyle name="Entrada 3 2 3 10" xfId="4780" xr:uid="{00000000-0005-0000-0000-0000A5120000}"/>
    <cellStyle name="Entrada 3 2 3 10 2" xfId="4781" xr:uid="{00000000-0005-0000-0000-0000A6120000}"/>
    <cellStyle name="Entrada 3 2 3 11" xfId="4782" xr:uid="{00000000-0005-0000-0000-0000A7120000}"/>
    <cellStyle name="Entrada 3 2 3 11 2" xfId="4783" xr:uid="{00000000-0005-0000-0000-0000A8120000}"/>
    <cellStyle name="Entrada 3 2 3 12" xfId="4784" xr:uid="{00000000-0005-0000-0000-0000A9120000}"/>
    <cellStyle name="Entrada 3 2 3 12 2" xfId="4785" xr:uid="{00000000-0005-0000-0000-0000AA120000}"/>
    <cellStyle name="Entrada 3 2 3 13" xfId="4786" xr:uid="{00000000-0005-0000-0000-0000AB120000}"/>
    <cellStyle name="Entrada 3 2 3 2" xfId="4787" xr:uid="{00000000-0005-0000-0000-0000AC120000}"/>
    <cellStyle name="Entrada 3 2 3 2 10" xfId="4788" xr:uid="{00000000-0005-0000-0000-0000AD120000}"/>
    <cellStyle name="Entrada 3 2 3 2 10 2" xfId="4789" xr:uid="{00000000-0005-0000-0000-0000AE120000}"/>
    <cellStyle name="Entrada 3 2 3 2 11" xfId="4790" xr:uid="{00000000-0005-0000-0000-0000AF120000}"/>
    <cellStyle name="Entrada 3 2 3 2 2" xfId="4791" xr:uid="{00000000-0005-0000-0000-0000B0120000}"/>
    <cellStyle name="Entrada 3 2 3 2 2 2" xfId="4792" xr:uid="{00000000-0005-0000-0000-0000B1120000}"/>
    <cellStyle name="Entrada 3 2 3 2 3" xfId="4793" xr:uid="{00000000-0005-0000-0000-0000B2120000}"/>
    <cellStyle name="Entrada 3 2 3 2 3 2" xfId="4794" xr:uid="{00000000-0005-0000-0000-0000B3120000}"/>
    <cellStyle name="Entrada 3 2 3 2 4" xfId="4795" xr:uid="{00000000-0005-0000-0000-0000B4120000}"/>
    <cellStyle name="Entrada 3 2 3 2 4 2" xfId="4796" xr:uid="{00000000-0005-0000-0000-0000B5120000}"/>
    <cellStyle name="Entrada 3 2 3 2 5" xfId="4797" xr:uid="{00000000-0005-0000-0000-0000B6120000}"/>
    <cellStyle name="Entrada 3 2 3 2 5 2" xfId="4798" xr:uid="{00000000-0005-0000-0000-0000B7120000}"/>
    <cellStyle name="Entrada 3 2 3 2 6" xfId="4799" xr:uid="{00000000-0005-0000-0000-0000B8120000}"/>
    <cellStyle name="Entrada 3 2 3 2 6 2" xfId="4800" xr:uid="{00000000-0005-0000-0000-0000B9120000}"/>
    <cellStyle name="Entrada 3 2 3 2 7" xfId="4801" xr:uid="{00000000-0005-0000-0000-0000BA120000}"/>
    <cellStyle name="Entrada 3 2 3 2 7 2" xfId="4802" xr:uid="{00000000-0005-0000-0000-0000BB120000}"/>
    <cellStyle name="Entrada 3 2 3 2 8" xfId="4803" xr:uid="{00000000-0005-0000-0000-0000BC120000}"/>
    <cellStyle name="Entrada 3 2 3 2 8 2" xfId="4804" xr:uid="{00000000-0005-0000-0000-0000BD120000}"/>
    <cellStyle name="Entrada 3 2 3 2 9" xfId="4805" xr:uid="{00000000-0005-0000-0000-0000BE120000}"/>
    <cellStyle name="Entrada 3 2 3 2 9 2" xfId="4806" xr:uid="{00000000-0005-0000-0000-0000BF120000}"/>
    <cellStyle name="Entrada 3 2 3 3" xfId="4807" xr:uid="{00000000-0005-0000-0000-0000C0120000}"/>
    <cellStyle name="Entrada 3 2 3 3 10" xfId="4808" xr:uid="{00000000-0005-0000-0000-0000C1120000}"/>
    <cellStyle name="Entrada 3 2 3 3 10 2" xfId="4809" xr:uid="{00000000-0005-0000-0000-0000C2120000}"/>
    <cellStyle name="Entrada 3 2 3 3 11" xfId="4810" xr:uid="{00000000-0005-0000-0000-0000C3120000}"/>
    <cellStyle name="Entrada 3 2 3 3 2" xfId="4811" xr:uid="{00000000-0005-0000-0000-0000C4120000}"/>
    <cellStyle name="Entrada 3 2 3 3 2 2" xfId="4812" xr:uid="{00000000-0005-0000-0000-0000C5120000}"/>
    <cellStyle name="Entrada 3 2 3 3 3" xfId="4813" xr:uid="{00000000-0005-0000-0000-0000C6120000}"/>
    <cellStyle name="Entrada 3 2 3 3 3 2" xfId="4814" xr:uid="{00000000-0005-0000-0000-0000C7120000}"/>
    <cellStyle name="Entrada 3 2 3 3 4" xfId="4815" xr:uid="{00000000-0005-0000-0000-0000C8120000}"/>
    <cellStyle name="Entrada 3 2 3 3 4 2" xfId="4816" xr:uid="{00000000-0005-0000-0000-0000C9120000}"/>
    <cellStyle name="Entrada 3 2 3 3 5" xfId="4817" xr:uid="{00000000-0005-0000-0000-0000CA120000}"/>
    <cellStyle name="Entrada 3 2 3 3 5 2" xfId="4818" xr:uid="{00000000-0005-0000-0000-0000CB120000}"/>
    <cellStyle name="Entrada 3 2 3 3 6" xfId="4819" xr:uid="{00000000-0005-0000-0000-0000CC120000}"/>
    <cellStyle name="Entrada 3 2 3 3 6 2" xfId="4820" xr:uid="{00000000-0005-0000-0000-0000CD120000}"/>
    <cellStyle name="Entrada 3 2 3 3 7" xfId="4821" xr:uid="{00000000-0005-0000-0000-0000CE120000}"/>
    <cellStyle name="Entrada 3 2 3 3 7 2" xfId="4822" xr:uid="{00000000-0005-0000-0000-0000CF120000}"/>
    <cellStyle name="Entrada 3 2 3 3 8" xfId="4823" xr:uid="{00000000-0005-0000-0000-0000D0120000}"/>
    <cellStyle name="Entrada 3 2 3 3 8 2" xfId="4824" xr:uid="{00000000-0005-0000-0000-0000D1120000}"/>
    <cellStyle name="Entrada 3 2 3 3 9" xfId="4825" xr:uid="{00000000-0005-0000-0000-0000D2120000}"/>
    <cellStyle name="Entrada 3 2 3 3 9 2" xfId="4826" xr:uid="{00000000-0005-0000-0000-0000D3120000}"/>
    <cellStyle name="Entrada 3 2 3 4" xfId="4827" xr:uid="{00000000-0005-0000-0000-0000D4120000}"/>
    <cellStyle name="Entrada 3 2 3 4 2" xfId="4828" xr:uid="{00000000-0005-0000-0000-0000D5120000}"/>
    <cellStyle name="Entrada 3 2 3 5" xfId="4829" xr:uid="{00000000-0005-0000-0000-0000D6120000}"/>
    <cellStyle name="Entrada 3 2 3 5 2" xfId="4830" xr:uid="{00000000-0005-0000-0000-0000D7120000}"/>
    <cellStyle name="Entrada 3 2 3 6" xfId="4831" xr:uid="{00000000-0005-0000-0000-0000D8120000}"/>
    <cellStyle name="Entrada 3 2 3 6 2" xfId="4832" xr:uid="{00000000-0005-0000-0000-0000D9120000}"/>
    <cellStyle name="Entrada 3 2 3 7" xfId="4833" xr:uid="{00000000-0005-0000-0000-0000DA120000}"/>
    <cellStyle name="Entrada 3 2 3 7 2" xfId="4834" xr:uid="{00000000-0005-0000-0000-0000DB120000}"/>
    <cellStyle name="Entrada 3 2 3 8" xfId="4835" xr:uid="{00000000-0005-0000-0000-0000DC120000}"/>
    <cellStyle name="Entrada 3 2 3 8 2" xfId="4836" xr:uid="{00000000-0005-0000-0000-0000DD120000}"/>
    <cellStyle name="Entrada 3 2 3 9" xfId="4837" xr:uid="{00000000-0005-0000-0000-0000DE120000}"/>
    <cellStyle name="Entrada 3 2 3 9 2" xfId="4838" xr:uid="{00000000-0005-0000-0000-0000DF120000}"/>
    <cellStyle name="Entrada 3 2 4" xfId="4839" xr:uid="{00000000-0005-0000-0000-0000E0120000}"/>
    <cellStyle name="Entrada 3 2 4 10" xfId="4840" xr:uid="{00000000-0005-0000-0000-0000E1120000}"/>
    <cellStyle name="Entrada 3 2 4 10 2" xfId="4841" xr:uid="{00000000-0005-0000-0000-0000E2120000}"/>
    <cellStyle name="Entrada 3 2 4 11" xfId="4842" xr:uid="{00000000-0005-0000-0000-0000E3120000}"/>
    <cellStyle name="Entrada 3 2 4 2" xfId="4843" xr:uid="{00000000-0005-0000-0000-0000E4120000}"/>
    <cellStyle name="Entrada 3 2 4 2 2" xfId="4844" xr:uid="{00000000-0005-0000-0000-0000E5120000}"/>
    <cellStyle name="Entrada 3 2 4 3" xfId="4845" xr:uid="{00000000-0005-0000-0000-0000E6120000}"/>
    <cellStyle name="Entrada 3 2 4 3 2" xfId="4846" xr:uid="{00000000-0005-0000-0000-0000E7120000}"/>
    <cellStyle name="Entrada 3 2 4 4" xfId="4847" xr:uid="{00000000-0005-0000-0000-0000E8120000}"/>
    <cellStyle name="Entrada 3 2 4 4 2" xfId="4848" xr:uid="{00000000-0005-0000-0000-0000E9120000}"/>
    <cellStyle name="Entrada 3 2 4 5" xfId="4849" xr:uid="{00000000-0005-0000-0000-0000EA120000}"/>
    <cellStyle name="Entrada 3 2 4 5 2" xfId="4850" xr:uid="{00000000-0005-0000-0000-0000EB120000}"/>
    <cellStyle name="Entrada 3 2 4 6" xfId="4851" xr:uid="{00000000-0005-0000-0000-0000EC120000}"/>
    <cellStyle name="Entrada 3 2 4 6 2" xfId="4852" xr:uid="{00000000-0005-0000-0000-0000ED120000}"/>
    <cellStyle name="Entrada 3 2 4 7" xfId="4853" xr:uid="{00000000-0005-0000-0000-0000EE120000}"/>
    <cellStyle name="Entrada 3 2 4 7 2" xfId="4854" xr:uid="{00000000-0005-0000-0000-0000EF120000}"/>
    <cellStyle name="Entrada 3 2 4 8" xfId="4855" xr:uid="{00000000-0005-0000-0000-0000F0120000}"/>
    <cellStyle name="Entrada 3 2 4 8 2" xfId="4856" xr:uid="{00000000-0005-0000-0000-0000F1120000}"/>
    <cellStyle name="Entrada 3 2 4 9" xfId="4857" xr:uid="{00000000-0005-0000-0000-0000F2120000}"/>
    <cellStyle name="Entrada 3 2 4 9 2" xfId="4858" xr:uid="{00000000-0005-0000-0000-0000F3120000}"/>
    <cellStyle name="Entrada 3 2 5" xfId="4859" xr:uid="{00000000-0005-0000-0000-0000F4120000}"/>
    <cellStyle name="Entrada 3 2 5 10" xfId="4860" xr:uid="{00000000-0005-0000-0000-0000F5120000}"/>
    <cellStyle name="Entrada 3 2 5 10 2" xfId="4861" xr:uid="{00000000-0005-0000-0000-0000F6120000}"/>
    <cellStyle name="Entrada 3 2 5 11" xfId="4862" xr:uid="{00000000-0005-0000-0000-0000F7120000}"/>
    <cellStyle name="Entrada 3 2 5 2" xfId="4863" xr:uid="{00000000-0005-0000-0000-0000F8120000}"/>
    <cellStyle name="Entrada 3 2 5 2 2" xfId="4864" xr:uid="{00000000-0005-0000-0000-0000F9120000}"/>
    <cellStyle name="Entrada 3 2 5 3" xfId="4865" xr:uid="{00000000-0005-0000-0000-0000FA120000}"/>
    <cellStyle name="Entrada 3 2 5 3 2" xfId="4866" xr:uid="{00000000-0005-0000-0000-0000FB120000}"/>
    <cellStyle name="Entrada 3 2 5 4" xfId="4867" xr:uid="{00000000-0005-0000-0000-0000FC120000}"/>
    <cellStyle name="Entrada 3 2 5 4 2" xfId="4868" xr:uid="{00000000-0005-0000-0000-0000FD120000}"/>
    <cellStyle name="Entrada 3 2 5 5" xfId="4869" xr:uid="{00000000-0005-0000-0000-0000FE120000}"/>
    <cellStyle name="Entrada 3 2 5 5 2" xfId="4870" xr:uid="{00000000-0005-0000-0000-0000FF120000}"/>
    <cellStyle name="Entrada 3 2 5 6" xfId="4871" xr:uid="{00000000-0005-0000-0000-000000130000}"/>
    <cellStyle name="Entrada 3 2 5 6 2" xfId="4872" xr:uid="{00000000-0005-0000-0000-000001130000}"/>
    <cellStyle name="Entrada 3 2 5 7" xfId="4873" xr:uid="{00000000-0005-0000-0000-000002130000}"/>
    <cellStyle name="Entrada 3 2 5 7 2" xfId="4874" xr:uid="{00000000-0005-0000-0000-000003130000}"/>
    <cellStyle name="Entrada 3 2 5 8" xfId="4875" xr:uid="{00000000-0005-0000-0000-000004130000}"/>
    <cellStyle name="Entrada 3 2 5 8 2" xfId="4876" xr:uid="{00000000-0005-0000-0000-000005130000}"/>
    <cellStyle name="Entrada 3 2 5 9" xfId="4877" xr:uid="{00000000-0005-0000-0000-000006130000}"/>
    <cellStyle name="Entrada 3 2 5 9 2" xfId="4878" xr:uid="{00000000-0005-0000-0000-000007130000}"/>
    <cellStyle name="Entrada 3 2 6" xfId="4879" xr:uid="{00000000-0005-0000-0000-000008130000}"/>
    <cellStyle name="Entrada 3 2 6 2" xfId="4880" xr:uid="{00000000-0005-0000-0000-000009130000}"/>
    <cellStyle name="Entrada 3 2 7" xfId="4881" xr:uid="{00000000-0005-0000-0000-00000A130000}"/>
    <cellStyle name="Entrada 3 2 7 2" xfId="4882" xr:uid="{00000000-0005-0000-0000-00000B130000}"/>
    <cellStyle name="Entrada 3 2 8" xfId="4883" xr:uid="{00000000-0005-0000-0000-00000C130000}"/>
    <cellStyle name="Entrada 3 2 8 2" xfId="4884" xr:uid="{00000000-0005-0000-0000-00000D130000}"/>
    <cellStyle name="Entrada 3 2 9" xfId="4885" xr:uid="{00000000-0005-0000-0000-00000E130000}"/>
    <cellStyle name="Entrada 3 2 9 2" xfId="4886" xr:uid="{00000000-0005-0000-0000-00000F130000}"/>
    <cellStyle name="Entrada 3 3" xfId="4887" xr:uid="{00000000-0005-0000-0000-000010130000}"/>
    <cellStyle name="Entrada 3 3 10" xfId="4888" xr:uid="{00000000-0005-0000-0000-000011130000}"/>
    <cellStyle name="Entrada 3 3 10 2" xfId="4889" xr:uid="{00000000-0005-0000-0000-000012130000}"/>
    <cellStyle name="Entrada 3 3 11" xfId="4890" xr:uid="{00000000-0005-0000-0000-000013130000}"/>
    <cellStyle name="Entrada 3 3 11 2" xfId="4891" xr:uid="{00000000-0005-0000-0000-000014130000}"/>
    <cellStyle name="Entrada 3 3 12" xfId="4892" xr:uid="{00000000-0005-0000-0000-000015130000}"/>
    <cellStyle name="Entrada 3 3 12 2" xfId="4893" xr:uid="{00000000-0005-0000-0000-000016130000}"/>
    <cellStyle name="Entrada 3 3 13" xfId="4894" xr:uid="{00000000-0005-0000-0000-000017130000}"/>
    <cellStyle name="Entrada 3 3 13 2" xfId="4895" xr:uid="{00000000-0005-0000-0000-000018130000}"/>
    <cellStyle name="Entrada 3 3 14" xfId="4896" xr:uid="{00000000-0005-0000-0000-000019130000}"/>
    <cellStyle name="Entrada 3 3 14 2" xfId="4897" xr:uid="{00000000-0005-0000-0000-00001A130000}"/>
    <cellStyle name="Entrada 3 3 15" xfId="4898" xr:uid="{00000000-0005-0000-0000-00001B130000}"/>
    <cellStyle name="Entrada 3 3 2" xfId="4899" xr:uid="{00000000-0005-0000-0000-00001C130000}"/>
    <cellStyle name="Entrada 3 3 2 10" xfId="4900" xr:uid="{00000000-0005-0000-0000-00001D130000}"/>
    <cellStyle name="Entrada 3 3 2 10 2" xfId="4901" xr:uid="{00000000-0005-0000-0000-00001E130000}"/>
    <cellStyle name="Entrada 3 3 2 11" xfId="4902" xr:uid="{00000000-0005-0000-0000-00001F130000}"/>
    <cellStyle name="Entrada 3 3 2 11 2" xfId="4903" xr:uid="{00000000-0005-0000-0000-000020130000}"/>
    <cellStyle name="Entrada 3 3 2 12" xfId="4904" xr:uid="{00000000-0005-0000-0000-000021130000}"/>
    <cellStyle name="Entrada 3 3 2 12 2" xfId="4905" xr:uid="{00000000-0005-0000-0000-000022130000}"/>
    <cellStyle name="Entrada 3 3 2 13" xfId="4906" xr:uid="{00000000-0005-0000-0000-000023130000}"/>
    <cellStyle name="Entrada 3 3 2 2" xfId="4907" xr:uid="{00000000-0005-0000-0000-000024130000}"/>
    <cellStyle name="Entrada 3 3 2 2 10" xfId="4908" xr:uid="{00000000-0005-0000-0000-000025130000}"/>
    <cellStyle name="Entrada 3 3 2 2 10 2" xfId="4909" xr:uid="{00000000-0005-0000-0000-000026130000}"/>
    <cellStyle name="Entrada 3 3 2 2 11" xfId="4910" xr:uid="{00000000-0005-0000-0000-000027130000}"/>
    <cellStyle name="Entrada 3 3 2 2 2" xfId="4911" xr:uid="{00000000-0005-0000-0000-000028130000}"/>
    <cellStyle name="Entrada 3 3 2 2 2 2" xfId="4912" xr:uid="{00000000-0005-0000-0000-000029130000}"/>
    <cellStyle name="Entrada 3 3 2 2 3" xfId="4913" xr:uid="{00000000-0005-0000-0000-00002A130000}"/>
    <cellStyle name="Entrada 3 3 2 2 3 2" xfId="4914" xr:uid="{00000000-0005-0000-0000-00002B130000}"/>
    <cellStyle name="Entrada 3 3 2 2 4" xfId="4915" xr:uid="{00000000-0005-0000-0000-00002C130000}"/>
    <cellStyle name="Entrada 3 3 2 2 4 2" xfId="4916" xr:uid="{00000000-0005-0000-0000-00002D130000}"/>
    <cellStyle name="Entrada 3 3 2 2 5" xfId="4917" xr:uid="{00000000-0005-0000-0000-00002E130000}"/>
    <cellStyle name="Entrada 3 3 2 2 5 2" xfId="4918" xr:uid="{00000000-0005-0000-0000-00002F130000}"/>
    <cellStyle name="Entrada 3 3 2 2 6" xfId="4919" xr:uid="{00000000-0005-0000-0000-000030130000}"/>
    <cellStyle name="Entrada 3 3 2 2 6 2" xfId="4920" xr:uid="{00000000-0005-0000-0000-000031130000}"/>
    <cellStyle name="Entrada 3 3 2 2 7" xfId="4921" xr:uid="{00000000-0005-0000-0000-000032130000}"/>
    <cellStyle name="Entrada 3 3 2 2 7 2" xfId="4922" xr:uid="{00000000-0005-0000-0000-000033130000}"/>
    <cellStyle name="Entrada 3 3 2 2 8" xfId="4923" xr:uid="{00000000-0005-0000-0000-000034130000}"/>
    <cellStyle name="Entrada 3 3 2 2 8 2" xfId="4924" xr:uid="{00000000-0005-0000-0000-000035130000}"/>
    <cellStyle name="Entrada 3 3 2 2 9" xfId="4925" xr:uid="{00000000-0005-0000-0000-000036130000}"/>
    <cellStyle name="Entrada 3 3 2 2 9 2" xfId="4926" xr:uid="{00000000-0005-0000-0000-000037130000}"/>
    <cellStyle name="Entrada 3 3 2 3" xfId="4927" xr:uid="{00000000-0005-0000-0000-000038130000}"/>
    <cellStyle name="Entrada 3 3 2 3 10" xfId="4928" xr:uid="{00000000-0005-0000-0000-000039130000}"/>
    <cellStyle name="Entrada 3 3 2 3 10 2" xfId="4929" xr:uid="{00000000-0005-0000-0000-00003A130000}"/>
    <cellStyle name="Entrada 3 3 2 3 11" xfId="4930" xr:uid="{00000000-0005-0000-0000-00003B130000}"/>
    <cellStyle name="Entrada 3 3 2 3 2" xfId="4931" xr:uid="{00000000-0005-0000-0000-00003C130000}"/>
    <cellStyle name="Entrada 3 3 2 3 2 2" xfId="4932" xr:uid="{00000000-0005-0000-0000-00003D130000}"/>
    <cellStyle name="Entrada 3 3 2 3 3" xfId="4933" xr:uid="{00000000-0005-0000-0000-00003E130000}"/>
    <cellStyle name="Entrada 3 3 2 3 3 2" xfId="4934" xr:uid="{00000000-0005-0000-0000-00003F130000}"/>
    <cellStyle name="Entrada 3 3 2 3 4" xfId="4935" xr:uid="{00000000-0005-0000-0000-000040130000}"/>
    <cellStyle name="Entrada 3 3 2 3 4 2" xfId="4936" xr:uid="{00000000-0005-0000-0000-000041130000}"/>
    <cellStyle name="Entrada 3 3 2 3 5" xfId="4937" xr:uid="{00000000-0005-0000-0000-000042130000}"/>
    <cellStyle name="Entrada 3 3 2 3 5 2" xfId="4938" xr:uid="{00000000-0005-0000-0000-000043130000}"/>
    <cellStyle name="Entrada 3 3 2 3 6" xfId="4939" xr:uid="{00000000-0005-0000-0000-000044130000}"/>
    <cellStyle name="Entrada 3 3 2 3 6 2" xfId="4940" xr:uid="{00000000-0005-0000-0000-000045130000}"/>
    <cellStyle name="Entrada 3 3 2 3 7" xfId="4941" xr:uid="{00000000-0005-0000-0000-000046130000}"/>
    <cellStyle name="Entrada 3 3 2 3 7 2" xfId="4942" xr:uid="{00000000-0005-0000-0000-000047130000}"/>
    <cellStyle name="Entrada 3 3 2 3 8" xfId="4943" xr:uid="{00000000-0005-0000-0000-000048130000}"/>
    <cellStyle name="Entrada 3 3 2 3 8 2" xfId="4944" xr:uid="{00000000-0005-0000-0000-000049130000}"/>
    <cellStyle name="Entrada 3 3 2 3 9" xfId="4945" xr:uid="{00000000-0005-0000-0000-00004A130000}"/>
    <cellStyle name="Entrada 3 3 2 3 9 2" xfId="4946" xr:uid="{00000000-0005-0000-0000-00004B130000}"/>
    <cellStyle name="Entrada 3 3 2 4" xfId="4947" xr:uid="{00000000-0005-0000-0000-00004C130000}"/>
    <cellStyle name="Entrada 3 3 2 4 2" xfId="4948" xr:uid="{00000000-0005-0000-0000-00004D130000}"/>
    <cellStyle name="Entrada 3 3 2 5" xfId="4949" xr:uid="{00000000-0005-0000-0000-00004E130000}"/>
    <cellStyle name="Entrada 3 3 2 5 2" xfId="4950" xr:uid="{00000000-0005-0000-0000-00004F130000}"/>
    <cellStyle name="Entrada 3 3 2 6" xfId="4951" xr:uid="{00000000-0005-0000-0000-000050130000}"/>
    <cellStyle name="Entrada 3 3 2 6 2" xfId="4952" xr:uid="{00000000-0005-0000-0000-000051130000}"/>
    <cellStyle name="Entrada 3 3 2 7" xfId="4953" xr:uid="{00000000-0005-0000-0000-000052130000}"/>
    <cellStyle name="Entrada 3 3 2 7 2" xfId="4954" xr:uid="{00000000-0005-0000-0000-000053130000}"/>
    <cellStyle name="Entrada 3 3 2 8" xfId="4955" xr:uid="{00000000-0005-0000-0000-000054130000}"/>
    <cellStyle name="Entrada 3 3 2 8 2" xfId="4956" xr:uid="{00000000-0005-0000-0000-000055130000}"/>
    <cellStyle name="Entrada 3 3 2 9" xfId="4957" xr:uid="{00000000-0005-0000-0000-000056130000}"/>
    <cellStyle name="Entrada 3 3 2 9 2" xfId="4958" xr:uid="{00000000-0005-0000-0000-000057130000}"/>
    <cellStyle name="Entrada 3 3 3" xfId="4959" xr:uid="{00000000-0005-0000-0000-000058130000}"/>
    <cellStyle name="Entrada 3 3 3 10" xfId="4960" xr:uid="{00000000-0005-0000-0000-000059130000}"/>
    <cellStyle name="Entrada 3 3 3 10 2" xfId="4961" xr:uid="{00000000-0005-0000-0000-00005A130000}"/>
    <cellStyle name="Entrada 3 3 3 11" xfId="4962" xr:uid="{00000000-0005-0000-0000-00005B130000}"/>
    <cellStyle name="Entrada 3 3 3 11 2" xfId="4963" xr:uid="{00000000-0005-0000-0000-00005C130000}"/>
    <cellStyle name="Entrada 3 3 3 12" xfId="4964" xr:uid="{00000000-0005-0000-0000-00005D130000}"/>
    <cellStyle name="Entrada 3 3 3 12 2" xfId="4965" xr:uid="{00000000-0005-0000-0000-00005E130000}"/>
    <cellStyle name="Entrada 3 3 3 13" xfId="4966" xr:uid="{00000000-0005-0000-0000-00005F130000}"/>
    <cellStyle name="Entrada 3 3 3 2" xfId="4967" xr:uid="{00000000-0005-0000-0000-000060130000}"/>
    <cellStyle name="Entrada 3 3 3 2 10" xfId="4968" xr:uid="{00000000-0005-0000-0000-000061130000}"/>
    <cellStyle name="Entrada 3 3 3 2 10 2" xfId="4969" xr:uid="{00000000-0005-0000-0000-000062130000}"/>
    <cellStyle name="Entrada 3 3 3 2 11" xfId="4970" xr:uid="{00000000-0005-0000-0000-000063130000}"/>
    <cellStyle name="Entrada 3 3 3 2 2" xfId="4971" xr:uid="{00000000-0005-0000-0000-000064130000}"/>
    <cellStyle name="Entrada 3 3 3 2 2 2" xfId="4972" xr:uid="{00000000-0005-0000-0000-000065130000}"/>
    <cellStyle name="Entrada 3 3 3 2 3" xfId="4973" xr:uid="{00000000-0005-0000-0000-000066130000}"/>
    <cellStyle name="Entrada 3 3 3 2 3 2" xfId="4974" xr:uid="{00000000-0005-0000-0000-000067130000}"/>
    <cellStyle name="Entrada 3 3 3 2 4" xfId="4975" xr:uid="{00000000-0005-0000-0000-000068130000}"/>
    <cellStyle name="Entrada 3 3 3 2 4 2" xfId="4976" xr:uid="{00000000-0005-0000-0000-000069130000}"/>
    <cellStyle name="Entrada 3 3 3 2 5" xfId="4977" xr:uid="{00000000-0005-0000-0000-00006A130000}"/>
    <cellStyle name="Entrada 3 3 3 2 5 2" xfId="4978" xr:uid="{00000000-0005-0000-0000-00006B130000}"/>
    <cellStyle name="Entrada 3 3 3 2 6" xfId="4979" xr:uid="{00000000-0005-0000-0000-00006C130000}"/>
    <cellStyle name="Entrada 3 3 3 2 6 2" xfId="4980" xr:uid="{00000000-0005-0000-0000-00006D130000}"/>
    <cellStyle name="Entrada 3 3 3 2 7" xfId="4981" xr:uid="{00000000-0005-0000-0000-00006E130000}"/>
    <cellStyle name="Entrada 3 3 3 2 7 2" xfId="4982" xr:uid="{00000000-0005-0000-0000-00006F130000}"/>
    <cellStyle name="Entrada 3 3 3 2 8" xfId="4983" xr:uid="{00000000-0005-0000-0000-000070130000}"/>
    <cellStyle name="Entrada 3 3 3 2 8 2" xfId="4984" xr:uid="{00000000-0005-0000-0000-000071130000}"/>
    <cellStyle name="Entrada 3 3 3 2 9" xfId="4985" xr:uid="{00000000-0005-0000-0000-000072130000}"/>
    <cellStyle name="Entrada 3 3 3 2 9 2" xfId="4986" xr:uid="{00000000-0005-0000-0000-000073130000}"/>
    <cellStyle name="Entrada 3 3 3 3" xfId="4987" xr:uid="{00000000-0005-0000-0000-000074130000}"/>
    <cellStyle name="Entrada 3 3 3 3 10" xfId="4988" xr:uid="{00000000-0005-0000-0000-000075130000}"/>
    <cellStyle name="Entrada 3 3 3 3 10 2" xfId="4989" xr:uid="{00000000-0005-0000-0000-000076130000}"/>
    <cellStyle name="Entrada 3 3 3 3 11" xfId="4990" xr:uid="{00000000-0005-0000-0000-000077130000}"/>
    <cellStyle name="Entrada 3 3 3 3 2" xfId="4991" xr:uid="{00000000-0005-0000-0000-000078130000}"/>
    <cellStyle name="Entrada 3 3 3 3 2 2" xfId="4992" xr:uid="{00000000-0005-0000-0000-000079130000}"/>
    <cellStyle name="Entrada 3 3 3 3 3" xfId="4993" xr:uid="{00000000-0005-0000-0000-00007A130000}"/>
    <cellStyle name="Entrada 3 3 3 3 3 2" xfId="4994" xr:uid="{00000000-0005-0000-0000-00007B130000}"/>
    <cellStyle name="Entrada 3 3 3 3 4" xfId="4995" xr:uid="{00000000-0005-0000-0000-00007C130000}"/>
    <cellStyle name="Entrada 3 3 3 3 4 2" xfId="4996" xr:uid="{00000000-0005-0000-0000-00007D130000}"/>
    <cellStyle name="Entrada 3 3 3 3 5" xfId="4997" xr:uid="{00000000-0005-0000-0000-00007E130000}"/>
    <cellStyle name="Entrada 3 3 3 3 5 2" xfId="4998" xr:uid="{00000000-0005-0000-0000-00007F130000}"/>
    <cellStyle name="Entrada 3 3 3 3 6" xfId="4999" xr:uid="{00000000-0005-0000-0000-000080130000}"/>
    <cellStyle name="Entrada 3 3 3 3 6 2" xfId="5000" xr:uid="{00000000-0005-0000-0000-000081130000}"/>
    <cellStyle name="Entrada 3 3 3 3 7" xfId="5001" xr:uid="{00000000-0005-0000-0000-000082130000}"/>
    <cellStyle name="Entrada 3 3 3 3 7 2" xfId="5002" xr:uid="{00000000-0005-0000-0000-000083130000}"/>
    <cellStyle name="Entrada 3 3 3 3 8" xfId="5003" xr:uid="{00000000-0005-0000-0000-000084130000}"/>
    <cellStyle name="Entrada 3 3 3 3 8 2" xfId="5004" xr:uid="{00000000-0005-0000-0000-000085130000}"/>
    <cellStyle name="Entrada 3 3 3 3 9" xfId="5005" xr:uid="{00000000-0005-0000-0000-000086130000}"/>
    <cellStyle name="Entrada 3 3 3 3 9 2" xfId="5006" xr:uid="{00000000-0005-0000-0000-000087130000}"/>
    <cellStyle name="Entrada 3 3 3 4" xfId="5007" xr:uid="{00000000-0005-0000-0000-000088130000}"/>
    <cellStyle name="Entrada 3 3 3 4 2" xfId="5008" xr:uid="{00000000-0005-0000-0000-000089130000}"/>
    <cellStyle name="Entrada 3 3 3 5" xfId="5009" xr:uid="{00000000-0005-0000-0000-00008A130000}"/>
    <cellStyle name="Entrada 3 3 3 5 2" xfId="5010" xr:uid="{00000000-0005-0000-0000-00008B130000}"/>
    <cellStyle name="Entrada 3 3 3 6" xfId="5011" xr:uid="{00000000-0005-0000-0000-00008C130000}"/>
    <cellStyle name="Entrada 3 3 3 6 2" xfId="5012" xr:uid="{00000000-0005-0000-0000-00008D130000}"/>
    <cellStyle name="Entrada 3 3 3 7" xfId="5013" xr:uid="{00000000-0005-0000-0000-00008E130000}"/>
    <cellStyle name="Entrada 3 3 3 7 2" xfId="5014" xr:uid="{00000000-0005-0000-0000-00008F130000}"/>
    <cellStyle name="Entrada 3 3 3 8" xfId="5015" xr:uid="{00000000-0005-0000-0000-000090130000}"/>
    <cellStyle name="Entrada 3 3 3 8 2" xfId="5016" xr:uid="{00000000-0005-0000-0000-000091130000}"/>
    <cellStyle name="Entrada 3 3 3 9" xfId="5017" xr:uid="{00000000-0005-0000-0000-000092130000}"/>
    <cellStyle name="Entrada 3 3 3 9 2" xfId="5018" xr:uid="{00000000-0005-0000-0000-000093130000}"/>
    <cellStyle name="Entrada 3 3 4" xfId="5019" xr:uid="{00000000-0005-0000-0000-000094130000}"/>
    <cellStyle name="Entrada 3 3 4 10" xfId="5020" xr:uid="{00000000-0005-0000-0000-000095130000}"/>
    <cellStyle name="Entrada 3 3 4 10 2" xfId="5021" xr:uid="{00000000-0005-0000-0000-000096130000}"/>
    <cellStyle name="Entrada 3 3 4 11" xfId="5022" xr:uid="{00000000-0005-0000-0000-000097130000}"/>
    <cellStyle name="Entrada 3 3 4 2" xfId="5023" xr:uid="{00000000-0005-0000-0000-000098130000}"/>
    <cellStyle name="Entrada 3 3 4 2 2" xfId="5024" xr:uid="{00000000-0005-0000-0000-000099130000}"/>
    <cellStyle name="Entrada 3 3 4 3" xfId="5025" xr:uid="{00000000-0005-0000-0000-00009A130000}"/>
    <cellStyle name="Entrada 3 3 4 3 2" xfId="5026" xr:uid="{00000000-0005-0000-0000-00009B130000}"/>
    <cellStyle name="Entrada 3 3 4 4" xfId="5027" xr:uid="{00000000-0005-0000-0000-00009C130000}"/>
    <cellStyle name="Entrada 3 3 4 4 2" xfId="5028" xr:uid="{00000000-0005-0000-0000-00009D130000}"/>
    <cellStyle name="Entrada 3 3 4 5" xfId="5029" xr:uid="{00000000-0005-0000-0000-00009E130000}"/>
    <cellStyle name="Entrada 3 3 4 5 2" xfId="5030" xr:uid="{00000000-0005-0000-0000-00009F130000}"/>
    <cellStyle name="Entrada 3 3 4 6" xfId="5031" xr:uid="{00000000-0005-0000-0000-0000A0130000}"/>
    <cellStyle name="Entrada 3 3 4 6 2" xfId="5032" xr:uid="{00000000-0005-0000-0000-0000A1130000}"/>
    <cellStyle name="Entrada 3 3 4 7" xfId="5033" xr:uid="{00000000-0005-0000-0000-0000A2130000}"/>
    <cellStyle name="Entrada 3 3 4 7 2" xfId="5034" xr:uid="{00000000-0005-0000-0000-0000A3130000}"/>
    <cellStyle name="Entrada 3 3 4 8" xfId="5035" xr:uid="{00000000-0005-0000-0000-0000A4130000}"/>
    <cellStyle name="Entrada 3 3 4 8 2" xfId="5036" xr:uid="{00000000-0005-0000-0000-0000A5130000}"/>
    <cellStyle name="Entrada 3 3 4 9" xfId="5037" xr:uid="{00000000-0005-0000-0000-0000A6130000}"/>
    <cellStyle name="Entrada 3 3 4 9 2" xfId="5038" xr:uid="{00000000-0005-0000-0000-0000A7130000}"/>
    <cellStyle name="Entrada 3 3 5" xfId="5039" xr:uid="{00000000-0005-0000-0000-0000A8130000}"/>
    <cellStyle name="Entrada 3 3 5 10" xfId="5040" xr:uid="{00000000-0005-0000-0000-0000A9130000}"/>
    <cellStyle name="Entrada 3 3 5 10 2" xfId="5041" xr:uid="{00000000-0005-0000-0000-0000AA130000}"/>
    <cellStyle name="Entrada 3 3 5 11" xfId="5042" xr:uid="{00000000-0005-0000-0000-0000AB130000}"/>
    <cellStyle name="Entrada 3 3 5 2" xfId="5043" xr:uid="{00000000-0005-0000-0000-0000AC130000}"/>
    <cellStyle name="Entrada 3 3 5 2 2" xfId="5044" xr:uid="{00000000-0005-0000-0000-0000AD130000}"/>
    <cellStyle name="Entrada 3 3 5 3" xfId="5045" xr:uid="{00000000-0005-0000-0000-0000AE130000}"/>
    <cellStyle name="Entrada 3 3 5 3 2" xfId="5046" xr:uid="{00000000-0005-0000-0000-0000AF130000}"/>
    <cellStyle name="Entrada 3 3 5 4" xfId="5047" xr:uid="{00000000-0005-0000-0000-0000B0130000}"/>
    <cellStyle name="Entrada 3 3 5 4 2" xfId="5048" xr:uid="{00000000-0005-0000-0000-0000B1130000}"/>
    <cellStyle name="Entrada 3 3 5 5" xfId="5049" xr:uid="{00000000-0005-0000-0000-0000B2130000}"/>
    <cellStyle name="Entrada 3 3 5 5 2" xfId="5050" xr:uid="{00000000-0005-0000-0000-0000B3130000}"/>
    <cellStyle name="Entrada 3 3 5 6" xfId="5051" xr:uid="{00000000-0005-0000-0000-0000B4130000}"/>
    <cellStyle name="Entrada 3 3 5 6 2" xfId="5052" xr:uid="{00000000-0005-0000-0000-0000B5130000}"/>
    <cellStyle name="Entrada 3 3 5 7" xfId="5053" xr:uid="{00000000-0005-0000-0000-0000B6130000}"/>
    <cellStyle name="Entrada 3 3 5 7 2" xfId="5054" xr:uid="{00000000-0005-0000-0000-0000B7130000}"/>
    <cellStyle name="Entrada 3 3 5 8" xfId="5055" xr:uid="{00000000-0005-0000-0000-0000B8130000}"/>
    <cellStyle name="Entrada 3 3 5 8 2" xfId="5056" xr:uid="{00000000-0005-0000-0000-0000B9130000}"/>
    <cellStyle name="Entrada 3 3 5 9" xfId="5057" xr:uid="{00000000-0005-0000-0000-0000BA130000}"/>
    <cellStyle name="Entrada 3 3 5 9 2" xfId="5058" xr:uid="{00000000-0005-0000-0000-0000BB130000}"/>
    <cellStyle name="Entrada 3 3 6" xfId="5059" xr:uid="{00000000-0005-0000-0000-0000BC130000}"/>
    <cellStyle name="Entrada 3 3 6 2" xfId="5060" xr:uid="{00000000-0005-0000-0000-0000BD130000}"/>
    <cellStyle name="Entrada 3 3 7" xfId="5061" xr:uid="{00000000-0005-0000-0000-0000BE130000}"/>
    <cellStyle name="Entrada 3 3 7 2" xfId="5062" xr:uid="{00000000-0005-0000-0000-0000BF130000}"/>
    <cellStyle name="Entrada 3 3 8" xfId="5063" xr:uid="{00000000-0005-0000-0000-0000C0130000}"/>
    <cellStyle name="Entrada 3 3 8 2" xfId="5064" xr:uid="{00000000-0005-0000-0000-0000C1130000}"/>
    <cellStyle name="Entrada 3 3 9" xfId="5065" xr:uid="{00000000-0005-0000-0000-0000C2130000}"/>
    <cellStyle name="Entrada 3 3 9 2" xfId="5066" xr:uid="{00000000-0005-0000-0000-0000C3130000}"/>
    <cellStyle name="Entrada 3 4" xfId="5067" xr:uid="{00000000-0005-0000-0000-0000C4130000}"/>
    <cellStyle name="Entrada 3 4 10" xfId="5068" xr:uid="{00000000-0005-0000-0000-0000C5130000}"/>
    <cellStyle name="Entrada 3 4 10 2" xfId="5069" xr:uid="{00000000-0005-0000-0000-0000C6130000}"/>
    <cellStyle name="Entrada 3 4 11" xfId="5070" xr:uid="{00000000-0005-0000-0000-0000C7130000}"/>
    <cellStyle name="Entrada 3 4 11 2" xfId="5071" xr:uid="{00000000-0005-0000-0000-0000C8130000}"/>
    <cellStyle name="Entrada 3 4 12" xfId="5072" xr:uid="{00000000-0005-0000-0000-0000C9130000}"/>
    <cellStyle name="Entrada 3 4 12 2" xfId="5073" xr:uid="{00000000-0005-0000-0000-0000CA130000}"/>
    <cellStyle name="Entrada 3 4 13" xfId="5074" xr:uid="{00000000-0005-0000-0000-0000CB130000}"/>
    <cellStyle name="Entrada 3 4 2" xfId="5075" xr:uid="{00000000-0005-0000-0000-0000CC130000}"/>
    <cellStyle name="Entrada 3 4 2 10" xfId="5076" xr:uid="{00000000-0005-0000-0000-0000CD130000}"/>
    <cellStyle name="Entrada 3 4 2 10 2" xfId="5077" xr:uid="{00000000-0005-0000-0000-0000CE130000}"/>
    <cellStyle name="Entrada 3 4 2 11" xfId="5078" xr:uid="{00000000-0005-0000-0000-0000CF130000}"/>
    <cellStyle name="Entrada 3 4 2 2" xfId="5079" xr:uid="{00000000-0005-0000-0000-0000D0130000}"/>
    <cellStyle name="Entrada 3 4 2 2 2" xfId="5080" xr:uid="{00000000-0005-0000-0000-0000D1130000}"/>
    <cellStyle name="Entrada 3 4 2 3" xfId="5081" xr:uid="{00000000-0005-0000-0000-0000D2130000}"/>
    <cellStyle name="Entrada 3 4 2 3 2" xfId="5082" xr:uid="{00000000-0005-0000-0000-0000D3130000}"/>
    <cellStyle name="Entrada 3 4 2 4" xfId="5083" xr:uid="{00000000-0005-0000-0000-0000D4130000}"/>
    <cellStyle name="Entrada 3 4 2 4 2" xfId="5084" xr:uid="{00000000-0005-0000-0000-0000D5130000}"/>
    <cellStyle name="Entrada 3 4 2 5" xfId="5085" xr:uid="{00000000-0005-0000-0000-0000D6130000}"/>
    <cellStyle name="Entrada 3 4 2 5 2" xfId="5086" xr:uid="{00000000-0005-0000-0000-0000D7130000}"/>
    <cellStyle name="Entrada 3 4 2 6" xfId="5087" xr:uid="{00000000-0005-0000-0000-0000D8130000}"/>
    <cellStyle name="Entrada 3 4 2 6 2" xfId="5088" xr:uid="{00000000-0005-0000-0000-0000D9130000}"/>
    <cellStyle name="Entrada 3 4 2 7" xfId="5089" xr:uid="{00000000-0005-0000-0000-0000DA130000}"/>
    <cellStyle name="Entrada 3 4 2 7 2" xfId="5090" xr:uid="{00000000-0005-0000-0000-0000DB130000}"/>
    <cellStyle name="Entrada 3 4 2 8" xfId="5091" xr:uid="{00000000-0005-0000-0000-0000DC130000}"/>
    <cellStyle name="Entrada 3 4 2 8 2" xfId="5092" xr:uid="{00000000-0005-0000-0000-0000DD130000}"/>
    <cellStyle name="Entrada 3 4 2 9" xfId="5093" xr:uid="{00000000-0005-0000-0000-0000DE130000}"/>
    <cellStyle name="Entrada 3 4 2 9 2" xfId="5094" xr:uid="{00000000-0005-0000-0000-0000DF130000}"/>
    <cellStyle name="Entrada 3 4 3" xfId="5095" xr:uid="{00000000-0005-0000-0000-0000E0130000}"/>
    <cellStyle name="Entrada 3 4 3 10" xfId="5096" xr:uid="{00000000-0005-0000-0000-0000E1130000}"/>
    <cellStyle name="Entrada 3 4 3 10 2" xfId="5097" xr:uid="{00000000-0005-0000-0000-0000E2130000}"/>
    <cellStyle name="Entrada 3 4 3 11" xfId="5098" xr:uid="{00000000-0005-0000-0000-0000E3130000}"/>
    <cellStyle name="Entrada 3 4 3 2" xfId="5099" xr:uid="{00000000-0005-0000-0000-0000E4130000}"/>
    <cellStyle name="Entrada 3 4 3 2 2" xfId="5100" xr:uid="{00000000-0005-0000-0000-0000E5130000}"/>
    <cellStyle name="Entrada 3 4 3 3" xfId="5101" xr:uid="{00000000-0005-0000-0000-0000E6130000}"/>
    <cellStyle name="Entrada 3 4 3 3 2" xfId="5102" xr:uid="{00000000-0005-0000-0000-0000E7130000}"/>
    <cellStyle name="Entrada 3 4 3 4" xfId="5103" xr:uid="{00000000-0005-0000-0000-0000E8130000}"/>
    <cellStyle name="Entrada 3 4 3 4 2" xfId="5104" xr:uid="{00000000-0005-0000-0000-0000E9130000}"/>
    <cellStyle name="Entrada 3 4 3 5" xfId="5105" xr:uid="{00000000-0005-0000-0000-0000EA130000}"/>
    <cellStyle name="Entrada 3 4 3 5 2" xfId="5106" xr:uid="{00000000-0005-0000-0000-0000EB130000}"/>
    <cellStyle name="Entrada 3 4 3 6" xfId="5107" xr:uid="{00000000-0005-0000-0000-0000EC130000}"/>
    <cellStyle name="Entrada 3 4 3 6 2" xfId="5108" xr:uid="{00000000-0005-0000-0000-0000ED130000}"/>
    <cellStyle name="Entrada 3 4 3 7" xfId="5109" xr:uid="{00000000-0005-0000-0000-0000EE130000}"/>
    <cellStyle name="Entrada 3 4 3 7 2" xfId="5110" xr:uid="{00000000-0005-0000-0000-0000EF130000}"/>
    <cellStyle name="Entrada 3 4 3 8" xfId="5111" xr:uid="{00000000-0005-0000-0000-0000F0130000}"/>
    <cellStyle name="Entrada 3 4 3 8 2" xfId="5112" xr:uid="{00000000-0005-0000-0000-0000F1130000}"/>
    <cellStyle name="Entrada 3 4 3 9" xfId="5113" xr:uid="{00000000-0005-0000-0000-0000F2130000}"/>
    <cellStyle name="Entrada 3 4 3 9 2" xfId="5114" xr:uid="{00000000-0005-0000-0000-0000F3130000}"/>
    <cellStyle name="Entrada 3 4 4" xfId="5115" xr:uid="{00000000-0005-0000-0000-0000F4130000}"/>
    <cellStyle name="Entrada 3 4 4 2" xfId="5116" xr:uid="{00000000-0005-0000-0000-0000F5130000}"/>
    <cellStyle name="Entrada 3 4 5" xfId="5117" xr:uid="{00000000-0005-0000-0000-0000F6130000}"/>
    <cellStyle name="Entrada 3 4 5 2" xfId="5118" xr:uid="{00000000-0005-0000-0000-0000F7130000}"/>
    <cellStyle name="Entrada 3 4 6" xfId="5119" xr:uid="{00000000-0005-0000-0000-0000F8130000}"/>
    <cellStyle name="Entrada 3 4 6 2" xfId="5120" xr:uid="{00000000-0005-0000-0000-0000F9130000}"/>
    <cellStyle name="Entrada 3 4 7" xfId="5121" xr:uid="{00000000-0005-0000-0000-0000FA130000}"/>
    <cellStyle name="Entrada 3 4 7 2" xfId="5122" xr:uid="{00000000-0005-0000-0000-0000FB130000}"/>
    <cellStyle name="Entrada 3 4 8" xfId="5123" xr:uid="{00000000-0005-0000-0000-0000FC130000}"/>
    <cellStyle name="Entrada 3 4 8 2" xfId="5124" xr:uid="{00000000-0005-0000-0000-0000FD130000}"/>
    <cellStyle name="Entrada 3 4 9" xfId="5125" xr:uid="{00000000-0005-0000-0000-0000FE130000}"/>
    <cellStyle name="Entrada 3 4 9 2" xfId="5126" xr:uid="{00000000-0005-0000-0000-0000FF130000}"/>
    <cellStyle name="Entrada 3 5" xfId="5127" xr:uid="{00000000-0005-0000-0000-000000140000}"/>
    <cellStyle name="Entrada 3 5 10" xfId="5128" xr:uid="{00000000-0005-0000-0000-000001140000}"/>
    <cellStyle name="Entrada 3 5 10 2" xfId="5129" xr:uid="{00000000-0005-0000-0000-000002140000}"/>
    <cellStyle name="Entrada 3 5 11" xfId="5130" xr:uid="{00000000-0005-0000-0000-000003140000}"/>
    <cellStyle name="Entrada 3 5 11 2" xfId="5131" xr:uid="{00000000-0005-0000-0000-000004140000}"/>
    <cellStyle name="Entrada 3 5 12" xfId="5132" xr:uid="{00000000-0005-0000-0000-000005140000}"/>
    <cellStyle name="Entrada 3 5 12 2" xfId="5133" xr:uid="{00000000-0005-0000-0000-000006140000}"/>
    <cellStyle name="Entrada 3 5 13" xfId="5134" xr:uid="{00000000-0005-0000-0000-000007140000}"/>
    <cellStyle name="Entrada 3 5 2" xfId="5135" xr:uid="{00000000-0005-0000-0000-000008140000}"/>
    <cellStyle name="Entrada 3 5 2 10" xfId="5136" xr:uid="{00000000-0005-0000-0000-000009140000}"/>
    <cellStyle name="Entrada 3 5 2 10 2" xfId="5137" xr:uid="{00000000-0005-0000-0000-00000A140000}"/>
    <cellStyle name="Entrada 3 5 2 11" xfId="5138" xr:uid="{00000000-0005-0000-0000-00000B140000}"/>
    <cellStyle name="Entrada 3 5 2 2" xfId="5139" xr:uid="{00000000-0005-0000-0000-00000C140000}"/>
    <cellStyle name="Entrada 3 5 2 2 2" xfId="5140" xr:uid="{00000000-0005-0000-0000-00000D140000}"/>
    <cellStyle name="Entrada 3 5 2 3" xfId="5141" xr:uid="{00000000-0005-0000-0000-00000E140000}"/>
    <cellStyle name="Entrada 3 5 2 3 2" xfId="5142" xr:uid="{00000000-0005-0000-0000-00000F140000}"/>
    <cellStyle name="Entrada 3 5 2 4" xfId="5143" xr:uid="{00000000-0005-0000-0000-000010140000}"/>
    <cellStyle name="Entrada 3 5 2 4 2" xfId="5144" xr:uid="{00000000-0005-0000-0000-000011140000}"/>
    <cellStyle name="Entrada 3 5 2 5" xfId="5145" xr:uid="{00000000-0005-0000-0000-000012140000}"/>
    <cellStyle name="Entrada 3 5 2 5 2" xfId="5146" xr:uid="{00000000-0005-0000-0000-000013140000}"/>
    <cellStyle name="Entrada 3 5 2 6" xfId="5147" xr:uid="{00000000-0005-0000-0000-000014140000}"/>
    <cellStyle name="Entrada 3 5 2 6 2" xfId="5148" xr:uid="{00000000-0005-0000-0000-000015140000}"/>
    <cellStyle name="Entrada 3 5 2 7" xfId="5149" xr:uid="{00000000-0005-0000-0000-000016140000}"/>
    <cellStyle name="Entrada 3 5 2 7 2" xfId="5150" xr:uid="{00000000-0005-0000-0000-000017140000}"/>
    <cellStyle name="Entrada 3 5 2 8" xfId="5151" xr:uid="{00000000-0005-0000-0000-000018140000}"/>
    <cellStyle name="Entrada 3 5 2 8 2" xfId="5152" xr:uid="{00000000-0005-0000-0000-000019140000}"/>
    <cellStyle name="Entrada 3 5 2 9" xfId="5153" xr:uid="{00000000-0005-0000-0000-00001A140000}"/>
    <cellStyle name="Entrada 3 5 2 9 2" xfId="5154" xr:uid="{00000000-0005-0000-0000-00001B140000}"/>
    <cellStyle name="Entrada 3 5 3" xfId="5155" xr:uid="{00000000-0005-0000-0000-00001C140000}"/>
    <cellStyle name="Entrada 3 5 3 10" xfId="5156" xr:uid="{00000000-0005-0000-0000-00001D140000}"/>
    <cellStyle name="Entrada 3 5 3 10 2" xfId="5157" xr:uid="{00000000-0005-0000-0000-00001E140000}"/>
    <cellStyle name="Entrada 3 5 3 11" xfId="5158" xr:uid="{00000000-0005-0000-0000-00001F140000}"/>
    <cellStyle name="Entrada 3 5 3 2" xfId="5159" xr:uid="{00000000-0005-0000-0000-000020140000}"/>
    <cellStyle name="Entrada 3 5 3 2 2" xfId="5160" xr:uid="{00000000-0005-0000-0000-000021140000}"/>
    <cellStyle name="Entrada 3 5 3 3" xfId="5161" xr:uid="{00000000-0005-0000-0000-000022140000}"/>
    <cellStyle name="Entrada 3 5 3 3 2" xfId="5162" xr:uid="{00000000-0005-0000-0000-000023140000}"/>
    <cellStyle name="Entrada 3 5 3 4" xfId="5163" xr:uid="{00000000-0005-0000-0000-000024140000}"/>
    <cellStyle name="Entrada 3 5 3 4 2" xfId="5164" xr:uid="{00000000-0005-0000-0000-000025140000}"/>
    <cellStyle name="Entrada 3 5 3 5" xfId="5165" xr:uid="{00000000-0005-0000-0000-000026140000}"/>
    <cellStyle name="Entrada 3 5 3 5 2" xfId="5166" xr:uid="{00000000-0005-0000-0000-000027140000}"/>
    <cellStyle name="Entrada 3 5 3 6" xfId="5167" xr:uid="{00000000-0005-0000-0000-000028140000}"/>
    <cellStyle name="Entrada 3 5 3 6 2" xfId="5168" xr:uid="{00000000-0005-0000-0000-000029140000}"/>
    <cellStyle name="Entrada 3 5 3 7" xfId="5169" xr:uid="{00000000-0005-0000-0000-00002A140000}"/>
    <cellStyle name="Entrada 3 5 3 7 2" xfId="5170" xr:uid="{00000000-0005-0000-0000-00002B140000}"/>
    <cellStyle name="Entrada 3 5 3 8" xfId="5171" xr:uid="{00000000-0005-0000-0000-00002C140000}"/>
    <cellStyle name="Entrada 3 5 3 8 2" xfId="5172" xr:uid="{00000000-0005-0000-0000-00002D140000}"/>
    <cellStyle name="Entrada 3 5 3 9" xfId="5173" xr:uid="{00000000-0005-0000-0000-00002E140000}"/>
    <cellStyle name="Entrada 3 5 3 9 2" xfId="5174" xr:uid="{00000000-0005-0000-0000-00002F140000}"/>
    <cellStyle name="Entrada 3 5 4" xfId="5175" xr:uid="{00000000-0005-0000-0000-000030140000}"/>
    <cellStyle name="Entrada 3 5 4 2" xfId="5176" xr:uid="{00000000-0005-0000-0000-000031140000}"/>
    <cellStyle name="Entrada 3 5 5" xfId="5177" xr:uid="{00000000-0005-0000-0000-000032140000}"/>
    <cellStyle name="Entrada 3 5 5 2" xfId="5178" xr:uid="{00000000-0005-0000-0000-000033140000}"/>
    <cellStyle name="Entrada 3 5 6" xfId="5179" xr:uid="{00000000-0005-0000-0000-000034140000}"/>
    <cellStyle name="Entrada 3 5 6 2" xfId="5180" xr:uid="{00000000-0005-0000-0000-000035140000}"/>
    <cellStyle name="Entrada 3 5 7" xfId="5181" xr:uid="{00000000-0005-0000-0000-000036140000}"/>
    <cellStyle name="Entrada 3 5 7 2" xfId="5182" xr:uid="{00000000-0005-0000-0000-000037140000}"/>
    <cellStyle name="Entrada 3 5 8" xfId="5183" xr:uid="{00000000-0005-0000-0000-000038140000}"/>
    <cellStyle name="Entrada 3 5 8 2" xfId="5184" xr:uid="{00000000-0005-0000-0000-000039140000}"/>
    <cellStyle name="Entrada 3 5 9" xfId="5185" xr:uid="{00000000-0005-0000-0000-00003A140000}"/>
    <cellStyle name="Entrada 3 5 9 2" xfId="5186" xr:uid="{00000000-0005-0000-0000-00003B140000}"/>
    <cellStyle name="Entrada 3 6" xfId="5187" xr:uid="{00000000-0005-0000-0000-00003C140000}"/>
    <cellStyle name="Entrada 3 6 2" xfId="5188" xr:uid="{00000000-0005-0000-0000-00003D140000}"/>
    <cellStyle name="Entrada 3 7" xfId="5189" xr:uid="{00000000-0005-0000-0000-00003E140000}"/>
    <cellStyle name="Entrada 3 7 2" xfId="5190" xr:uid="{00000000-0005-0000-0000-00003F140000}"/>
    <cellStyle name="Entrada 3 8" xfId="5191" xr:uid="{00000000-0005-0000-0000-000040140000}"/>
    <cellStyle name="Entrada 3 8 2" xfId="5192" xr:uid="{00000000-0005-0000-0000-000041140000}"/>
    <cellStyle name="Entrada 3 9" xfId="5193" xr:uid="{00000000-0005-0000-0000-000042140000}"/>
    <cellStyle name="Entrada 3 9 2" xfId="5194" xr:uid="{00000000-0005-0000-0000-000043140000}"/>
    <cellStyle name="Entrada 4" xfId="5195" xr:uid="{00000000-0005-0000-0000-000044140000}"/>
    <cellStyle name="Entrada 4 10" xfId="5196" xr:uid="{00000000-0005-0000-0000-000045140000}"/>
    <cellStyle name="Entrada 4 10 2" xfId="5197" xr:uid="{00000000-0005-0000-0000-000046140000}"/>
    <cellStyle name="Entrada 4 11" xfId="5198" xr:uid="{00000000-0005-0000-0000-000047140000}"/>
    <cellStyle name="Entrada 4 11 2" xfId="5199" xr:uid="{00000000-0005-0000-0000-000048140000}"/>
    <cellStyle name="Entrada 4 12" xfId="5200" xr:uid="{00000000-0005-0000-0000-000049140000}"/>
    <cellStyle name="Entrada 4 12 2" xfId="5201" xr:uid="{00000000-0005-0000-0000-00004A140000}"/>
    <cellStyle name="Entrada 4 13" xfId="5202" xr:uid="{00000000-0005-0000-0000-00004B140000}"/>
    <cellStyle name="Entrada 4 13 2" xfId="5203" xr:uid="{00000000-0005-0000-0000-00004C140000}"/>
    <cellStyle name="Entrada 4 14" xfId="5204" xr:uid="{00000000-0005-0000-0000-00004D140000}"/>
    <cellStyle name="Entrada 4 14 2" xfId="5205" xr:uid="{00000000-0005-0000-0000-00004E140000}"/>
    <cellStyle name="Entrada 4 15" xfId="5206" xr:uid="{00000000-0005-0000-0000-00004F140000}"/>
    <cellStyle name="Entrada 4 15 2" xfId="5207" xr:uid="{00000000-0005-0000-0000-000050140000}"/>
    <cellStyle name="Entrada 4 16" xfId="5208" xr:uid="{00000000-0005-0000-0000-000051140000}"/>
    <cellStyle name="Entrada 4 17" xfId="5209" xr:uid="{00000000-0005-0000-0000-000052140000}"/>
    <cellStyle name="Entrada 4 18" xfId="5210" xr:uid="{00000000-0005-0000-0000-000053140000}"/>
    <cellStyle name="Entrada 4 2" xfId="5211" xr:uid="{00000000-0005-0000-0000-000054140000}"/>
    <cellStyle name="Entrada 4 2 10" xfId="5212" xr:uid="{00000000-0005-0000-0000-000055140000}"/>
    <cellStyle name="Entrada 4 2 10 2" xfId="5213" xr:uid="{00000000-0005-0000-0000-000056140000}"/>
    <cellStyle name="Entrada 4 2 11" xfId="5214" xr:uid="{00000000-0005-0000-0000-000057140000}"/>
    <cellStyle name="Entrada 4 2 11 2" xfId="5215" xr:uid="{00000000-0005-0000-0000-000058140000}"/>
    <cellStyle name="Entrada 4 2 12" xfId="5216" xr:uid="{00000000-0005-0000-0000-000059140000}"/>
    <cellStyle name="Entrada 4 2 12 2" xfId="5217" xr:uid="{00000000-0005-0000-0000-00005A140000}"/>
    <cellStyle name="Entrada 4 2 13" xfId="5218" xr:uid="{00000000-0005-0000-0000-00005B140000}"/>
    <cellStyle name="Entrada 4 2 13 2" xfId="5219" xr:uid="{00000000-0005-0000-0000-00005C140000}"/>
    <cellStyle name="Entrada 4 2 14" xfId="5220" xr:uid="{00000000-0005-0000-0000-00005D140000}"/>
    <cellStyle name="Entrada 4 2 14 2" xfId="5221" xr:uid="{00000000-0005-0000-0000-00005E140000}"/>
    <cellStyle name="Entrada 4 2 15" xfId="5222" xr:uid="{00000000-0005-0000-0000-00005F140000}"/>
    <cellStyle name="Entrada 4 2 16" xfId="5223" xr:uid="{00000000-0005-0000-0000-000060140000}"/>
    <cellStyle name="Entrada 4 2 2" xfId="5224" xr:uid="{00000000-0005-0000-0000-000061140000}"/>
    <cellStyle name="Entrada 4 2 2 10" xfId="5225" xr:uid="{00000000-0005-0000-0000-000062140000}"/>
    <cellStyle name="Entrada 4 2 2 10 2" xfId="5226" xr:uid="{00000000-0005-0000-0000-000063140000}"/>
    <cellStyle name="Entrada 4 2 2 11" xfId="5227" xr:uid="{00000000-0005-0000-0000-000064140000}"/>
    <cellStyle name="Entrada 4 2 2 11 2" xfId="5228" xr:uid="{00000000-0005-0000-0000-000065140000}"/>
    <cellStyle name="Entrada 4 2 2 12" xfId="5229" xr:uid="{00000000-0005-0000-0000-000066140000}"/>
    <cellStyle name="Entrada 4 2 2 12 2" xfId="5230" xr:uid="{00000000-0005-0000-0000-000067140000}"/>
    <cellStyle name="Entrada 4 2 2 13" xfId="5231" xr:uid="{00000000-0005-0000-0000-000068140000}"/>
    <cellStyle name="Entrada 4 2 2 2" xfId="5232" xr:uid="{00000000-0005-0000-0000-000069140000}"/>
    <cellStyle name="Entrada 4 2 2 2 10" xfId="5233" xr:uid="{00000000-0005-0000-0000-00006A140000}"/>
    <cellStyle name="Entrada 4 2 2 2 10 2" xfId="5234" xr:uid="{00000000-0005-0000-0000-00006B140000}"/>
    <cellStyle name="Entrada 4 2 2 2 11" xfId="5235" xr:uid="{00000000-0005-0000-0000-00006C140000}"/>
    <cellStyle name="Entrada 4 2 2 2 2" xfId="5236" xr:uid="{00000000-0005-0000-0000-00006D140000}"/>
    <cellStyle name="Entrada 4 2 2 2 2 2" xfId="5237" xr:uid="{00000000-0005-0000-0000-00006E140000}"/>
    <cellStyle name="Entrada 4 2 2 2 3" xfId="5238" xr:uid="{00000000-0005-0000-0000-00006F140000}"/>
    <cellStyle name="Entrada 4 2 2 2 3 2" xfId="5239" xr:uid="{00000000-0005-0000-0000-000070140000}"/>
    <cellStyle name="Entrada 4 2 2 2 4" xfId="5240" xr:uid="{00000000-0005-0000-0000-000071140000}"/>
    <cellStyle name="Entrada 4 2 2 2 4 2" xfId="5241" xr:uid="{00000000-0005-0000-0000-000072140000}"/>
    <cellStyle name="Entrada 4 2 2 2 5" xfId="5242" xr:uid="{00000000-0005-0000-0000-000073140000}"/>
    <cellStyle name="Entrada 4 2 2 2 5 2" xfId="5243" xr:uid="{00000000-0005-0000-0000-000074140000}"/>
    <cellStyle name="Entrada 4 2 2 2 6" xfId="5244" xr:uid="{00000000-0005-0000-0000-000075140000}"/>
    <cellStyle name="Entrada 4 2 2 2 6 2" xfId="5245" xr:uid="{00000000-0005-0000-0000-000076140000}"/>
    <cellStyle name="Entrada 4 2 2 2 7" xfId="5246" xr:uid="{00000000-0005-0000-0000-000077140000}"/>
    <cellStyle name="Entrada 4 2 2 2 7 2" xfId="5247" xr:uid="{00000000-0005-0000-0000-000078140000}"/>
    <cellStyle name="Entrada 4 2 2 2 8" xfId="5248" xr:uid="{00000000-0005-0000-0000-000079140000}"/>
    <cellStyle name="Entrada 4 2 2 2 8 2" xfId="5249" xr:uid="{00000000-0005-0000-0000-00007A140000}"/>
    <cellStyle name="Entrada 4 2 2 2 9" xfId="5250" xr:uid="{00000000-0005-0000-0000-00007B140000}"/>
    <cellStyle name="Entrada 4 2 2 2 9 2" xfId="5251" xr:uid="{00000000-0005-0000-0000-00007C140000}"/>
    <cellStyle name="Entrada 4 2 2 3" xfId="5252" xr:uid="{00000000-0005-0000-0000-00007D140000}"/>
    <cellStyle name="Entrada 4 2 2 3 10" xfId="5253" xr:uid="{00000000-0005-0000-0000-00007E140000}"/>
    <cellStyle name="Entrada 4 2 2 3 10 2" xfId="5254" xr:uid="{00000000-0005-0000-0000-00007F140000}"/>
    <cellStyle name="Entrada 4 2 2 3 11" xfId="5255" xr:uid="{00000000-0005-0000-0000-000080140000}"/>
    <cellStyle name="Entrada 4 2 2 3 2" xfId="5256" xr:uid="{00000000-0005-0000-0000-000081140000}"/>
    <cellStyle name="Entrada 4 2 2 3 2 2" xfId="5257" xr:uid="{00000000-0005-0000-0000-000082140000}"/>
    <cellStyle name="Entrada 4 2 2 3 3" xfId="5258" xr:uid="{00000000-0005-0000-0000-000083140000}"/>
    <cellStyle name="Entrada 4 2 2 3 3 2" xfId="5259" xr:uid="{00000000-0005-0000-0000-000084140000}"/>
    <cellStyle name="Entrada 4 2 2 3 4" xfId="5260" xr:uid="{00000000-0005-0000-0000-000085140000}"/>
    <cellStyle name="Entrada 4 2 2 3 4 2" xfId="5261" xr:uid="{00000000-0005-0000-0000-000086140000}"/>
    <cellStyle name="Entrada 4 2 2 3 5" xfId="5262" xr:uid="{00000000-0005-0000-0000-000087140000}"/>
    <cellStyle name="Entrada 4 2 2 3 5 2" xfId="5263" xr:uid="{00000000-0005-0000-0000-000088140000}"/>
    <cellStyle name="Entrada 4 2 2 3 6" xfId="5264" xr:uid="{00000000-0005-0000-0000-000089140000}"/>
    <cellStyle name="Entrada 4 2 2 3 6 2" xfId="5265" xr:uid="{00000000-0005-0000-0000-00008A140000}"/>
    <cellStyle name="Entrada 4 2 2 3 7" xfId="5266" xr:uid="{00000000-0005-0000-0000-00008B140000}"/>
    <cellStyle name="Entrada 4 2 2 3 7 2" xfId="5267" xr:uid="{00000000-0005-0000-0000-00008C140000}"/>
    <cellStyle name="Entrada 4 2 2 3 8" xfId="5268" xr:uid="{00000000-0005-0000-0000-00008D140000}"/>
    <cellStyle name="Entrada 4 2 2 3 8 2" xfId="5269" xr:uid="{00000000-0005-0000-0000-00008E140000}"/>
    <cellStyle name="Entrada 4 2 2 3 9" xfId="5270" xr:uid="{00000000-0005-0000-0000-00008F140000}"/>
    <cellStyle name="Entrada 4 2 2 3 9 2" xfId="5271" xr:uid="{00000000-0005-0000-0000-000090140000}"/>
    <cellStyle name="Entrada 4 2 2 4" xfId="5272" xr:uid="{00000000-0005-0000-0000-000091140000}"/>
    <cellStyle name="Entrada 4 2 2 4 2" xfId="5273" xr:uid="{00000000-0005-0000-0000-000092140000}"/>
    <cellStyle name="Entrada 4 2 2 5" xfId="5274" xr:uid="{00000000-0005-0000-0000-000093140000}"/>
    <cellStyle name="Entrada 4 2 2 5 2" xfId="5275" xr:uid="{00000000-0005-0000-0000-000094140000}"/>
    <cellStyle name="Entrada 4 2 2 6" xfId="5276" xr:uid="{00000000-0005-0000-0000-000095140000}"/>
    <cellStyle name="Entrada 4 2 2 6 2" xfId="5277" xr:uid="{00000000-0005-0000-0000-000096140000}"/>
    <cellStyle name="Entrada 4 2 2 7" xfId="5278" xr:uid="{00000000-0005-0000-0000-000097140000}"/>
    <cellStyle name="Entrada 4 2 2 7 2" xfId="5279" xr:uid="{00000000-0005-0000-0000-000098140000}"/>
    <cellStyle name="Entrada 4 2 2 8" xfId="5280" xr:uid="{00000000-0005-0000-0000-000099140000}"/>
    <cellStyle name="Entrada 4 2 2 8 2" xfId="5281" xr:uid="{00000000-0005-0000-0000-00009A140000}"/>
    <cellStyle name="Entrada 4 2 2 9" xfId="5282" xr:uid="{00000000-0005-0000-0000-00009B140000}"/>
    <cellStyle name="Entrada 4 2 2 9 2" xfId="5283" xr:uid="{00000000-0005-0000-0000-00009C140000}"/>
    <cellStyle name="Entrada 4 2 3" xfId="5284" xr:uid="{00000000-0005-0000-0000-00009D140000}"/>
    <cellStyle name="Entrada 4 2 3 10" xfId="5285" xr:uid="{00000000-0005-0000-0000-00009E140000}"/>
    <cellStyle name="Entrada 4 2 3 10 2" xfId="5286" xr:uid="{00000000-0005-0000-0000-00009F140000}"/>
    <cellStyle name="Entrada 4 2 3 11" xfId="5287" xr:uid="{00000000-0005-0000-0000-0000A0140000}"/>
    <cellStyle name="Entrada 4 2 3 11 2" xfId="5288" xr:uid="{00000000-0005-0000-0000-0000A1140000}"/>
    <cellStyle name="Entrada 4 2 3 12" xfId="5289" xr:uid="{00000000-0005-0000-0000-0000A2140000}"/>
    <cellStyle name="Entrada 4 2 3 12 2" xfId="5290" xr:uid="{00000000-0005-0000-0000-0000A3140000}"/>
    <cellStyle name="Entrada 4 2 3 13" xfId="5291" xr:uid="{00000000-0005-0000-0000-0000A4140000}"/>
    <cellStyle name="Entrada 4 2 3 2" xfId="5292" xr:uid="{00000000-0005-0000-0000-0000A5140000}"/>
    <cellStyle name="Entrada 4 2 3 2 10" xfId="5293" xr:uid="{00000000-0005-0000-0000-0000A6140000}"/>
    <cellStyle name="Entrada 4 2 3 2 10 2" xfId="5294" xr:uid="{00000000-0005-0000-0000-0000A7140000}"/>
    <cellStyle name="Entrada 4 2 3 2 11" xfId="5295" xr:uid="{00000000-0005-0000-0000-0000A8140000}"/>
    <cellStyle name="Entrada 4 2 3 2 2" xfId="5296" xr:uid="{00000000-0005-0000-0000-0000A9140000}"/>
    <cellStyle name="Entrada 4 2 3 2 2 2" xfId="5297" xr:uid="{00000000-0005-0000-0000-0000AA140000}"/>
    <cellStyle name="Entrada 4 2 3 2 3" xfId="5298" xr:uid="{00000000-0005-0000-0000-0000AB140000}"/>
    <cellStyle name="Entrada 4 2 3 2 3 2" xfId="5299" xr:uid="{00000000-0005-0000-0000-0000AC140000}"/>
    <cellStyle name="Entrada 4 2 3 2 4" xfId="5300" xr:uid="{00000000-0005-0000-0000-0000AD140000}"/>
    <cellStyle name="Entrada 4 2 3 2 4 2" xfId="5301" xr:uid="{00000000-0005-0000-0000-0000AE140000}"/>
    <cellStyle name="Entrada 4 2 3 2 5" xfId="5302" xr:uid="{00000000-0005-0000-0000-0000AF140000}"/>
    <cellStyle name="Entrada 4 2 3 2 5 2" xfId="5303" xr:uid="{00000000-0005-0000-0000-0000B0140000}"/>
    <cellStyle name="Entrada 4 2 3 2 6" xfId="5304" xr:uid="{00000000-0005-0000-0000-0000B1140000}"/>
    <cellStyle name="Entrada 4 2 3 2 6 2" xfId="5305" xr:uid="{00000000-0005-0000-0000-0000B2140000}"/>
    <cellStyle name="Entrada 4 2 3 2 7" xfId="5306" xr:uid="{00000000-0005-0000-0000-0000B3140000}"/>
    <cellStyle name="Entrada 4 2 3 2 7 2" xfId="5307" xr:uid="{00000000-0005-0000-0000-0000B4140000}"/>
    <cellStyle name="Entrada 4 2 3 2 8" xfId="5308" xr:uid="{00000000-0005-0000-0000-0000B5140000}"/>
    <cellStyle name="Entrada 4 2 3 2 8 2" xfId="5309" xr:uid="{00000000-0005-0000-0000-0000B6140000}"/>
    <cellStyle name="Entrada 4 2 3 2 9" xfId="5310" xr:uid="{00000000-0005-0000-0000-0000B7140000}"/>
    <cellStyle name="Entrada 4 2 3 2 9 2" xfId="5311" xr:uid="{00000000-0005-0000-0000-0000B8140000}"/>
    <cellStyle name="Entrada 4 2 3 3" xfId="5312" xr:uid="{00000000-0005-0000-0000-0000B9140000}"/>
    <cellStyle name="Entrada 4 2 3 3 10" xfId="5313" xr:uid="{00000000-0005-0000-0000-0000BA140000}"/>
    <cellStyle name="Entrada 4 2 3 3 10 2" xfId="5314" xr:uid="{00000000-0005-0000-0000-0000BB140000}"/>
    <cellStyle name="Entrada 4 2 3 3 11" xfId="5315" xr:uid="{00000000-0005-0000-0000-0000BC140000}"/>
    <cellStyle name="Entrada 4 2 3 3 2" xfId="5316" xr:uid="{00000000-0005-0000-0000-0000BD140000}"/>
    <cellStyle name="Entrada 4 2 3 3 2 2" xfId="5317" xr:uid="{00000000-0005-0000-0000-0000BE140000}"/>
    <cellStyle name="Entrada 4 2 3 3 3" xfId="5318" xr:uid="{00000000-0005-0000-0000-0000BF140000}"/>
    <cellStyle name="Entrada 4 2 3 3 3 2" xfId="5319" xr:uid="{00000000-0005-0000-0000-0000C0140000}"/>
    <cellStyle name="Entrada 4 2 3 3 4" xfId="5320" xr:uid="{00000000-0005-0000-0000-0000C1140000}"/>
    <cellStyle name="Entrada 4 2 3 3 4 2" xfId="5321" xr:uid="{00000000-0005-0000-0000-0000C2140000}"/>
    <cellStyle name="Entrada 4 2 3 3 5" xfId="5322" xr:uid="{00000000-0005-0000-0000-0000C3140000}"/>
    <cellStyle name="Entrada 4 2 3 3 5 2" xfId="5323" xr:uid="{00000000-0005-0000-0000-0000C4140000}"/>
    <cellStyle name="Entrada 4 2 3 3 6" xfId="5324" xr:uid="{00000000-0005-0000-0000-0000C5140000}"/>
    <cellStyle name="Entrada 4 2 3 3 6 2" xfId="5325" xr:uid="{00000000-0005-0000-0000-0000C6140000}"/>
    <cellStyle name="Entrada 4 2 3 3 7" xfId="5326" xr:uid="{00000000-0005-0000-0000-0000C7140000}"/>
    <cellStyle name="Entrada 4 2 3 3 7 2" xfId="5327" xr:uid="{00000000-0005-0000-0000-0000C8140000}"/>
    <cellStyle name="Entrada 4 2 3 3 8" xfId="5328" xr:uid="{00000000-0005-0000-0000-0000C9140000}"/>
    <cellStyle name="Entrada 4 2 3 3 8 2" xfId="5329" xr:uid="{00000000-0005-0000-0000-0000CA140000}"/>
    <cellStyle name="Entrada 4 2 3 3 9" xfId="5330" xr:uid="{00000000-0005-0000-0000-0000CB140000}"/>
    <cellStyle name="Entrada 4 2 3 3 9 2" xfId="5331" xr:uid="{00000000-0005-0000-0000-0000CC140000}"/>
    <cellStyle name="Entrada 4 2 3 4" xfId="5332" xr:uid="{00000000-0005-0000-0000-0000CD140000}"/>
    <cellStyle name="Entrada 4 2 3 4 2" xfId="5333" xr:uid="{00000000-0005-0000-0000-0000CE140000}"/>
    <cellStyle name="Entrada 4 2 3 5" xfId="5334" xr:uid="{00000000-0005-0000-0000-0000CF140000}"/>
    <cellStyle name="Entrada 4 2 3 5 2" xfId="5335" xr:uid="{00000000-0005-0000-0000-0000D0140000}"/>
    <cellStyle name="Entrada 4 2 3 6" xfId="5336" xr:uid="{00000000-0005-0000-0000-0000D1140000}"/>
    <cellStyle name="Entrada 4 2 3 6 2" xfId="5337" xr:uid="{00000000-0005-0000-0000-0000D2140000}"/>
    <cellStyle name="Entrada 4 2 3 7" xfId="5338" xr:uid="{00000000-0005-0000-0000-0000D3140000}"/>
    <cellStyle name="Entrada 4 2 3 7 2" xfId="5339" xr:uid="{00000000-0005-0000-0000-0000D4140000}"/>
    <cellStyle name="Entrada 4 2 3 8" xfId="5340" xr:uid="{00000000-0005-0000-0000-0000D5140000}"/>
    <cellStyle name="Entrada 4 2 3 8 2" xfId="5341" xr:uid="{00000000-0005-0000-0000-0000D6140000}"/>
    <cellStyle name="Entrada 4 2 3 9" xfId="5342" xr:uid="{00000000-0005-0000-0000-0000D7140000}"/>
    <cellStyle name="Entrada 4 2 3 9 2" xfId="5343" xr:uid="{00000000-0005-0000-0000-0000D8140000}"/>
    <cellStyle name="Entrada 4 2 4" xfId="5344" xr:uid="{00000000-0005-0000-0000-0000D9140000}"/>
    <cellStyle name="Entrada 4 2 4 10" xfId="5345" xr:uid="{00000000-0005-0000-0000-0000DA140000}"/>
    <cellStyle name="Entrada 4 2 4 10 2" xfId="5346" xr:uid="{00000000-0005-0000-0000-0000DB140000}"/>
    <cellStyle name="Entrada 4 2 4 11" xfId="5347" xr:uid="{00000000-0005-0000-0000-0000DC140000}"/>
    <cellStyle name="Entrada 4 2 4 2" xfId="5348" xr:uid="{00000000-0005-0000-0000-0000DD140000}"/>
    <cellStyle name="Entrada 4 2 4 2 2" xfId="5349" xr:uid="{00000000-0005-0000-0000-0000DE140000}"/>
    <cellStyle name="Entrada 4 2 4 3" xfId="5350" xr:uid="{00000000-0005-0000-0000-0000DF140000}"/>
    <cellStyle name="Entrada 4 2 4 3 2" xfId="5351" xr:uid="{00000000-0005-0000-0000-0000E0140000}"/>
    <cellStyle name="Entrada 4 2 4 4" xfId="5352" xr:uid="{00000000-0005-0000-0000-0000E1140000}"/>
    <cellStyle name="Entrada 4 2 4 4 2" xfId="5353" xr:uid="{00000000-0005-0000-0000-0000E2140000}"/>
    <cellStyle name="Entrada 4 2 4 5" xfId="5354" xr:uid="{00000000-0005-0000-0000-0000E3140000}"/>
    <cellStyle name="Entrada 4 2 4 5 2" xfId="5355" xr:uid="{00000000-0005-0000-0000-0000E4140000}"/>
    <cellStyle name="Entrada 4 2 4 6" xfId="5356" xr:uid="{00000000-0005-0000-0000-0000E5140000}"/>
    <cellStyle name="Entrada 4 2 4 6 2" xfId="5357" xr:uid="{00000000-0005-0000-0000-0000E6140000}"/>
    <cellStyle name="Entrada 4 2 4 7" xfId="5358" xr:uid="{00000000-0005-0000-0000-0000E7140000}"/>
    <cellStyle name="Entrada 4 2 4 7 2" xfId="5359" xr:uid="{00000000-0005-0000-0000-0000E8140000}"/>
    <cellStyle name="Entrada 4 2 4 8" xfId="5360" xr:uid="{00000000-0005-0000-0000-0000E9140000}"/>
    <cellStyle name="Entrada 4 2 4 8 2" xfId="5361" xr:uid="{00000000-0005-0000-0000-0000EA140000}"/>
    <cellStyle name="Entrada 4 2 4 9" xfId="5362" xr:uid="{00000000-0005-0000-0000-0000EB140000}"/>
    <cellStyle name="Entrada 4 2 4 9 2" xfId="5363" xr:uid="{00000000-0005-0000-0000-0000EC140000}"/>
    <cellStyle name="Entrada 4 2 5" xfId="5364" xr:uid="{00000000-0005-0000-0000-0000ED140000}"/>
    <cellStyle name="Entrada 4 2 5 10" xfId="5365" xr:uid="{00000000-0005-0000-0000-0000EE140000}"/>
    <cellStyle name="Entrada 4 2 5 10 2" xfId="5366" xr:uid="{00000000-0005-0000-0000-0000EF140000}"/>
    <cellStyle name="Entrada 4 2 5 11" xfId="5367" xr:uid="{00000000-0005-0000-0000-0000F0140000}"/>
    <cellStyle name="Entrada 4 2 5 2" xfId="5368" xr:uid="{00000000-0005-0000-0000-0000F1140000}"/>
    <cellStyle name="Entrada 4 2 5 2 2" xfId="5369" xr:uid="{00000000-0005-0000-0000-0000F2140000}"/>
    <cellStyle name="Entrada 4 2 5 3" xfId="5370" xr:uid="{00000000-0005-0000-0000-0000F3140000}"/>
    <cellStyle name="Entrada 4 2 5 3 2" xfId="5371" xr:uid="{00000000-0005-0000-0000-0000F4140000}"/>
    <cellStyle name="Entrada 4 2 5 4" xfId="5372" xr:uid="{00000000-0005-0000-0000-0000F5140000}"/>
    <cellStyle name="Entrada 4 2 5 4 2" xfId="5373" xr:uid="{00000000-0005-0000-0000-0000F6140000}"/>
    <cellStyle name="Entrada 4 2 5 5" xfId="5374" xr:uid="{00000000-0005-0000-0000-0000F7140000}"/>
    <cellStyle name="Entrada 4 2 5 5 2" xfId="5375" xr:uid="{00000000-0005-0000-0000-0000F8140000}"/>
    <cellStyle name="Entrada 4 2 5 6" xfId="5376" xr:uid="{00000000-0005-0000-0000-0000F9140000}"/>
    <cellStyle name="Entrada 4 2 5 6 2" xfId="5377" xr:uid="{00000000-0005-0000-0000-0000FA140000}"/>
    <cellStyle name="Entrada 4 2 5 7" xfId="5378" xr:uid="{00000000-0005-0000-0000-0000FB140000}"/>
    <cellStyle name="Entrada 4 2 5 7 2" xfId="5379" xr:uid="{00000000-0005-0000-0000-0000FC140000}"/>
    <cellStyle name="Entrada 4 2 5 8" xfId="5380" xr:uid="{00000000-0005-0000-0000-0000FD140000}"/>
    <cellStyle name="Entrada 4 2 5 8 2" xfId="5381" xr:uid="{00000000-0005-0000-0000-0000FE140000}"/>
    <cellStyle name="Entrada 4 2 5 9" xfId="5382" xr:uid="{00000000-0005-0000-0000-0000FF140000}"/>
    <cellStyle name="Entrada 4 2 5 9 2" xfId="5383" xr:uid="{00000000-0005-0000-0000-000000150000}"/>
    <cellStyle name="Entrada 4 2 6" xfId="5384" xr:uid="{00000000-0005-0000-0000-000001150000}"/>
    <cellStyle name="Entrada 4 2 6 2" xfId="5385" xr:uid="{00000000-0005-0000-0000-000002150000}"/>
    <cellStyle name="Entrada 4 2 7" xfId="5386" xr:uid="{00000000-0005-0000-0000-000003150000}"/>
    <cellStyle name="Entrada 4 2 7 2" xfId="5387" xr:uid="{00000000-0005-0000-0000-000004150000}"/>
    <cellStyle name="Entrada 4 2 8" xfId="5388" xr:uid="{00000000-0005-0000-0000-000005150000}"/>
    <cellStyle name="Entrada 4 2 8 2" xfId="5389" xr:uid="{00000000-0005-0000-0000-000006150000}"/>
    <cellStyle name="Entrada 4 2 9" xfId="5390" xr:uid="{00000000-0005-0000-0000-000007150000}"/>
    <cellStyle name="Entrada 4 2 9 2" xfId="5391" xr:uid="{00000000-0005-0000-0000-000008150000}"/>
    <cellStyle name="Entrada 4 3" xfId="5392" xr:uid="{00000000-0005-0000-0000-000009150000}"/>
    <cellStyle name="Entrada 4 3 10" xfId="5393" xr:uid="{00000000-0005-0000-0000-00000A150000}"/>
    <cellStyle name="Entrada 4 3 10 2" xfId="5394" xr:uid="{00000000-0005-0000-0000-00000B150000}"/>
    <cellStyle name="Entrada 4 3 11" xfId="5395" xr:uid="{00000000-0005-0000-0000-00000C150000}"/>
    <cellStyle name="Entrada 4 3 11 2" xfId="5396" xr:uid="{00000000-0005-0000-0000-00000D150000}"/>
    <cellStyle name="Entrada 4 3 12" xfId="5397" xr:uid="{00000000-0005-0000-0000-00000E150000}"/>
    <cellStyle name="Entrada 4 3 12 2" xfId="5398" xr:uid="{00000000-0005-0000-0000-00000F150000}"/>
    <cellStyle name="Entrada 4 3 13" xfId="5399" xr:uid="{00000000-0005-0000-0000-000010150000}"/>
    <cellStyle name="Entrada 4 3 2" xfId="5400" xr:uid="{00000000-0005-0000-0000-000011150000}"/>
    <cellStyle name="Entrada 4 3 2 10" xfId="5401" xr:uid="{00000000-0005-0000-0000-000012150000}"/>
    <cellStyle name="Entrada 4 3 2 10 2" xfId="5402" xr:uid="{00000000-0005-0000-0000-000013150000}"/>
    <cellStyle name="Entrada 4 3 2 11" xfId="5403" xr:uid="{00000000-0005-0000-0000-000014150000}"/>
    <cellStyle name="Entrada 4 3 2 2" xfId="5404" xr:uid="{00000000-0005-0000-0000-000015150000}"/>
    <cellStyle name="Entrada 4 3 2 2 2" xfId="5405" xr:uid="{00000000-0005-0000-0000-000016150000}"/>
    <cellStyle name="Entrada 4 3 2 3" xfId="5406" xr:uid="{00000000-0005-0000-0000-000017150000}"/>
    <cellStyle name="Entrada 4 3 2 3 2" xfId="5407" xr:uid="{00000000-0005-0000-0000-000018150000}"/>
    <cellStyle name="Entrada 4 3 2 4" xfId="5408" xr:uid="{00000000-0005-0000-0000-000019150000}"/>
    <cellStyle name="Entrada 4 3 2 4 2" xfId="5409" xr:uid="{00000000-0005-0000-0000-00001A150000}"/>
    <cellStyle name="Entrada 4 3 2 5" xfId="5410" xr:uid="{00000000-0005-0000-0000-00001B150000}"/>
    <cellStyle name="Entrada 4 3 2 5 2" xfId="5411" xr:uid="{00000000-0005-0000-0000-00001C150000}"/>
    <cellStyle name="Entrada 4 3 2 6" xfId="5412" xr:uid="{00000000-0005-0000-0000-00001D150000}"/>
    <cellStyle name="Entrada 4 3 2 6 2" xfId="5413" xr:uid="{00000000-0005-0000-0000-00001E150000}"/>
    <cellStyle name="Entrada 4 3 2 7" xfId="5414" xr:uid="{00000000-0005-0000-0000-00001F150000}"/>
    <cellStyle name="Entrada 4 3 2 7 2" xfId="5415" xr:uid="{00000000-0005-0000-0000-000020150000}"/>
    <cellStyle name="Entrada 4 3 2 8" xfId="5416" xr:uid="{00000000-0005-0000-0000-000021150000}"/>
    <cellStyle name="Entrada 4 3 2 8 2" xfId="5417" xr:uid="{00000000-0005-0000-0000-000022150000}"/>
    <cellStyle name="Entrada 4 3 2 9" xfId="5418" xr:uid="{00000000-0005-0000-0000-000023150000}"/>
    <cellStyle name="Entrada 4 3 2 9 2" xfId="5419" xr:uid="{00000000-0005-0000-0000-000024150000}"/>
    <cellStyle name="Entrada 4 3 3" xfId="5420" xr:uid="{00000000-0005-0000-0000-000025150000}"/>
    <cellStyle name="Entrada 4 3 3 10" xfId="5421" xr:uid="{00000000-0005-0000-0000-000026150000}"/>
    <cellStyle name="Entrada 4 3 3 10 2" xfId="5422" xr:uid="{00000000-0005-0000-0000-000027150000}"/>
    <cellStyle name="Entrada 4 3 3 11" xfId="5423" xr:uid="{00000000-0005-0000-0000-000028150000}"/>
    <cellStyle name="Entrada 4 3 3 2" xfId="5424" xr:uid="{00000000-0005-0000-0000-000029150000}"/>
    <cellStyle name="Entrada 4 3 3 2 2" xfId="5425" xr:uid="{00000000-0005-0000-0000-00002A150000}"/>
    <cellStyle name="Entrada 4 3 3 3" xfId="5426" xr:uid="{00000000-0005-0000-0000-00002B150000}"/>
    <cellStyle name="Entrada 4 3 3 3 2" xfId="5427" xr:uid="{00000000-0005-0000-0000-00002C150000}"/>
    <cellStyle name="Entrada 4 3 3 4" xfId="5428" xr:uid="{00000000-0005-0000-0000-00002D150000}"/>
    <cellStyle name="Entrada 4 3 3 4 2" xfId="5429" xr:uid="{00000000-0005-0000-0000-00002E150000}"/>
    <cellStyle name="Entrada 4 3 3 5" xfId="5430" xr:uid="{00000000-0005-0000-0000-00002F150000}"/>
    <cellStyle name="Entrada 4 3 3 5 2" xfId="5431" xr:uid="{00000000-0005-0000-0000-000030150000}"/>
    <cellStyle name="Entrada 4 3 3 6" xfId="5432" xr:uid="{00000000-0005-0000-0000-000031150000}"/>
    <cellStyle name="Entrada 4 3 3 6 2" xfId="5433" xr:uid="{00000000-0005-0000-0000-000032150000}"/>
    <cellStyle name="Entrada 4 3 3 7" xfId="5434" xr:uid="{00000000-0005-0000-0000-000033150000}"/>
    <cellStyle name="Entrada 4 3 3 7 2" xfId="5435" xr:uid="{00000000-0005-0000-0000-000034150000}"/>
    <cellStyle name="Entrada 4 3 3 8" xfId="5436" xr:uid="{00000000-0005-0000-0000-000035150000}"/>
    <cellStyle name="Entrada 4 3 3 8 2" xfId="5437" xr:uid="{00000000-0005-0000-0000-000036150000}"/>
    <cellStyle name="Entrada 4 3 3 9" xfId="5438" xr:uid="{00000000-0005-0000-0000-000037150000}"/>
    <cellStyle name="Entrada 4 3 3 9 2" xfId="5439" xr:uid="{00000000-0005-0000-0000-000038150000}"/>
    <cellStyle name="Entrada 4 3 4" xfId="5440" xr:uid="{00000000-0005-0000-0000-000039150000}"/>
    <cellStyle name="Entrada 4 3 4 2" xfId="5441" xr:uid="{00000000-0005-0000-0000-00003A150000}"/>
    <cellStyle name="Entrada 4 3 5" xfId="5442" xr:uid="{00000000-0005-0000-0000-00003B150000}"/>
    <cellStyle name="Entrada 4 3 5 2" xfId="5443" xr:uid="{00000000-0005-0000-0000-00003C150000}"/>
    <cellStyle name="Entrada 4 3 6" xfId="5444" xr:uid="{00000000-0005-0000-0000-00003D150000}"/>
    <cellStyle name="Entrada 4 3 6 2" xfId="5445" xr:uid="{00000000-0005-0000-0000-00003E150000}"/>
    <cellStyle name="Entrada 4 3 7" xfId="5446" xr:uid="{00000000-0005-0000-0000-00003F150000}"/>
    <cellStyle name="Entrada 4 3 7 2" xfId="5447" xr:uid="{00000000-0005-0000-0000-000040150000}"/>
    <cellStyle name="Entrada 4 3 8" xfId="5448" xr:uid="{00000000-0005-0000-0000-000041150000}"/>
    <cellStyle name="Entrada 4 3 8 2" xfId="5449" xr:uid="{00000000-0005-0000-0000-000042150000}"/>
    <cellStyle name="Entrada 4 3 9" xfId="5450" xr:uid="{00000000-0005-0000-0000-000043150000}"/>
    <cellStyle name="Entrada 4 3 9 2" xfId="5451" xr:uid="{00000000-0005-0000-0000-000044150000}"/>
    <cellStyle name="Entrada 4 4" xfId="5452" xr:uid="{00000000-0005-0000-0000-000045150000}"/>
    <cellStyle name="Entrada 4 4 10" xfId="5453" xr:uid="{00000000-0005-0000-0000-000046150000}"/>
    <cellStyle name="Entrada 4 4 10 2" xfId="5454" xr:uid="{00000000-0005-0000-0000-000047150000}"/>
    <cellStyle name="Entrada 4 4 11" xfId="5455" xr:uid="{00000000-0005-0000-0000-000048150000}"/>
    <cellStyle name="Entrada 4 4 11 2" xfId="5456" xr:uid="{00000000-0005-0000-0000-000049150000}"/>
    <cellStyle name="Entrada 4 4 12" xfId="5457" xr:uid="{00000000-0005-0000-0000-00004A150000}"/>
    <cellStyle name="Entrada 4 4 12 2" xfId="5458" xr:uid="{00000000-0005-0000-0000-00004B150000}"/>
    <cellStyle name="Entrada 4 4 13" xfId="5459" xr:uid="{00000000-0005-0000-0000-00004C150000}"/>
    <cellStyle name="Entrada 4 4 2" xfId="5460" xr:uid="{00000000-0005-0000-0000-00004D150000}"/>
    <cellStyle name="Entrada 4 4 2 10" xfId="5461" xr:uid="{00000000-0005-0000-0000-00004E150000}"/>
    <cellStyle name="Entrada 4 4 2 10 2" xfId="5462" xr:uid="{00000000-0005-0000-0000-00004F150000}"/>
    <cellStyle name="Entrada 4 4 2 11" xfId="5463" xr:uid="{00000000-0005-0000-0000-000050150000}"/>
    <cellStyle name="Entrada 4 4 2 2" xfId="5464" xr:uid="{00000000-0005-0000-0000-000051150000}"/>
    <cellStyle name="Entrada 4 4 2 2 2" xfId="5465" xr:uid="{00000000-0005-0000-0000-000052150000}"/>
    <cellStyle name="Entrada 4 4 2 3" xfId="5466" xr:uid="{00000000-0005-0000-0000-000053150000}"/>
    <cellStyle name="Entrada 4 4 2 3 2" xfId="5467" xr:uid="{00000000-0005-0000-0000-000054150000}"/>
    <cellStyle name="Entrada 4 4 2 4" xfId="5468" xr:uid="{00000000-0005-0000-0000-000055150000}"/>
    <cellStyle name="Entrada 4 4 2 4 2" xfId="5469" xr:uid="{00000000-0005-0000-0000-000056150000}"/>
    <cellStyle name="Entrada 4 4 2 5" xfId="5470" xr:uid="{00000000-0005-0000-0000-000057150000}"/>
    <cellStyle name="Entrada 4 4 2 5 2" xfId="5471" xr:uid="{00000000-0005-0000-0000-000058150000}"/>
    <cellStyle name="Entrada 4 4 2 6" xfId="5472" xr:uid="{00000000-0005-0000-0000-000059150000}"/>
    <cellStyle name="Entrada 4 4 2 6 2" xfId="5473" xr:uid="{00000000-0005-0000-0000-00005A150000}"/>
    <cellStyle name="Entrada 4 4 2 7" xfId="5474" xr:uid="{00000000-0005-0000-0000-00005B150000}"/>
    <cellStyle name="Entrada 4 4 2 7 2" xfId="5475" xr:uid="{00000000-0005-0000-0000-00005C150000}"/>
    <cellStyle name="Entrada 4 4 2 8" xfId="5476" xr:uid="{00000000-0005-0000-0000-00005D150000}"/>
    <cellStyle name="Entrada 4 4 2 8 2" xfId="5477" xr:uid="{00000000-0005-0000-0000-00005E150000}"/>
    <cellStyle name="Entrada 4 4 2 9" xfId="5478" xr:uid="{00000000-0005-0000-0000-00005F150000}"/>
    <cellStyle name="Entrada 4 4 2 9 2" xfId="5479" xr:uid="{00000000-0005-0000-0000-000060150000}"/>
    <cellStyle name="Entrada 4 4 3" xfId="5480" xr:uid="{00000000-0005-0000-0000-000061150000}"/>
    <cellStyle name="Entrada 4 4 3 10" xfId="5481" xr:uid="{00000000-0005-0000-0000-000062150000}"/>
    <cellStyle name="Entrada 4 4 3 10 2" xfId="5482" xr:uid="{00000000-0005-0000-0000-000063150000}"/>
    <cellStyle name="Entrada 4 4 3 11" xfId="5483" xr:uid="{00000000-0005-0000-0000-000064150000}"/>
    <cellStyle name="Entrada 4 4 3 2" xfId="5484" xr:uid="{00000000-0005-0000-0000-000065150000}"/>
    <cellStyle name="Entrada 4 4 3 2 2" xfId="5485" xr:uid="{00000000-0005-0000-0000-000066150000}"/>
    <cellStyle name="Entrada 4 4 3 3" xfId="5486" xr:uid="{00000000-0005-0000-0000-000067150000}"/>
    <cellStyle name="Entrada 4 4 3 3 2" xfId="5487" xr:uid="{00000000-0005-0000-0000-000068150000}"/>
    <cellStyle name="Entrada 4 4 3 4" xfId="5488" xr:uid="{00000000-0005-0000-0000-000069150000}"/>
    <cellStyle name="Entrada 4 4 3 4 2" xfId="5489" xr:uid="{00000000-0005-0000-0000-00006A150000}"/>
    <cellStyle name="Entrada 4 4 3 5" xfId="5490" xr:uid="{00000000-0005-0000-0000-00006B150000}"/>
    <cellStyle name="Entrada 4 4 3 5 2" xfId="5491" xr:uid="{00000000-0005-0000-0000-00006C150000}"/>
    <cellStyle name="Entrada 4 4 3 6" xfId="5492" xr:uid="{00000000-0005-0000-0000-00006D150000}"/>
    <cellStyle name="Entrada 4 4 3 6 2" xfId="5493" xr:uid="{00000000-0005-0000-0000-00006E150000}"/>
    <cellStyle name="Entrada 4 4 3 7" xfId="5494" xr:uid="{00000000-0005-0000-0000-00006F150000}"/>
    <cellStyle name="Entrada 4 4 3 7 2" xfId="5495" xr:uid="{00000000-0005-0000-0000-000070150000}"/>
    <cellStyle name="Entrada 4 4 3 8" xfId="5496" xr:uid="{00000000-0005-0000-0000-000071150000}"/>
    <cellStyle name="Entrada 4 4 3 8 2" xfId="5497" xr:uid="{00000000-0005-0000-0000-000072150000}"/>
    <cellStyle name="Entrada 4 4 3 9" xfId="5498" xr:uid="{00000000-0005-0000-0000-000073150000}"/>
    <cellStyle name="Entrada 4 4 3 9 2" xfId="5499" xr:uid="{00000000-0005-0000-0000-000074150000}"/>
    <cellStyle name="Entrada 4 4 4" xfId="5500" xr:uid="{00000000-0005-0000-0000-000075150000}"/>
    <cellStyle name="Entrada 4 4 4 2" xfId="5501" xr:uid="{00000000-0005-0000-0000-000076150000}"/>
    <cellStyle name="Entrada 4 4 5" xfId="5502" xr:uid="{00000000-0005-0000-0000-000077150000}"/>
    <cellStyle name="Entrada 4 4 5 2" xfId="5503" xr:uid="{00000000-0005-0000-0000-000078150000}"/>
    <cellStyle name="Entrada 4 4 6" xfId="5504" xr:uid="{00000000-0005-0000-0000-000079150000}"/>
    <cellStyle name="Entrada 4 4 6 2" xfId="5505" xr:uid="{00000000-0005-0000-0000-00007A150000}"/>
    <cellStyle name="Entrada 4 4 7" xfId="5506" xr:uid="{00000000-0005-0000-0000-00007B150000}"/>
    <cellStyle name="Entrada 4 4 7 2" xfId="5507" xr:uid="{00000000-0005-0000-0000-00007C150000}"/>
    <cellStyle name="Entrada 4 4 8" xfId="5508" xr:uid="{00000000-0005-0000-0000-00007D150000}"/>
    <cellStyle name="Entrada 4 4 8 2" xfId="5509" xr:uid="{00000000-0005-0000-0000-00007E150000}"/>
    <cellStyle name="Entrada 4 4 9" xfId="5510" xr:uid="{00000000-0005-0000-0000-00007F150000}"/>
    <cellStyle name="Entrada 4 4 9 2" xfId="5511" xr:uid="{00000000-0005-0000-0000-000080150000}"/>
    <cellStyle name="Entrada 4 5" xfId="5512" xr:uid="{00000000-0005-0000-0000-000081150000}"/>
    <cellStyle name="Entrada 4 5 10" xfId="5513" xr:uid="{00000000-0005-0000-0000-000082150000}"/>
    <cellStyle name="Entrada 4 5 10 2" xfId="5514" xr:uid="{00000000-0005-0000-0000-000083150000}"/>
    <cellStyle name="Entrada 4 5 11" xfId="5515" xr:uid="{00000000-0005-0000-0000-000084150000}"/>
    <cellStyle name="Entrada 4 5 2" xfId="5516" xr:uid="{00000000-0005-0000-0000-000085150000}"/>
    <cellStyle name="Entrada 4 5 2 2" xfId="5517" xr:uid="{00000000-0005-0000-0000-000086150000}"/>
    <cellStyle name="Entrada 4 5 3" xfId="5518" xr:uid="{00000000-0005-0000-0000-000087150000}"/>
    <cellStyle name="Entrada 4 5 3 2" xfId="5519" xr:uid="{00000000-0005-0000-0000-000088150000}"/>
    <cellStyle name="Entrada 4 5 4" xfId="5520" xr:uid="{00000000-0005-0000-0000-000089150000}"/>
    <cellStyle name="Entrada 4 5 4 2" xfId="5521" xr:uid="{00000000-0005-0000-0000-00008A150000}"/>
    <cellStyle name="Entrada 4 5 5" xfId="5522" xr:uid="{00000000-0005-0000-0000-00008B150000}"/>
    <cellStyle name="Entrada 4 5 5 2" xfId="5523" xr:uid="{00000000-0005-0000-0000-00008C150000}"/>
    <cellStyle name="Entrada 4 5 6" xfId="5524" xr:uid="{00000000-0005-0000-0000-00008D150000}"/>
    <cellStyle name="Entrada 4 5 6 2" xfId="5525" xr:uid="{00000000-0005-0000-0000-00008E150000}"/>
    <cellStyle name="Entrada 4 5 7" xfId="5526" xr:uid="{00000000-0005-0000-0000-00008F150000}"/>
    <cellStyle name="Entrada 4 5 7 2" xfId="5527" xr:uid="{00000000-0005-0000-0000-000090150000}"/>
    <cellStyle name="Entrada 4 5 8" xfId="5528" xr:uid="{00000000-0005-0000-0000-000091150000}"/>
    <cellStyle name="Entrada 4 5 8 2" xfId="5529" xr:uid="{00000000-0005-0000-0000-000092150000}"/>
    <cellStyle name="Entrada 4 5 9" xfId="5530" xr:uid="{00000000-0005-0000-0000-000093150000}"/>
    <cellStyle name="Entrada 4 5 9 2" xfId="5531" xr:uid="{00000000-0005-0000-0000-000094150000}"/>
    <cellStyle name="Entrada 4 6" xfId="5532" xr:uid="{00000000-0005-0000-0000-000095150000}"/>
    <cellStyle name="Entrada 4 6 10" xfId="5533" xr:uid="{00000000-0005-0000-0000-000096150000}"/>
    <cellStyle name="Entrada 4 6 10 2" xfId="5534" xr:uid="{00000000-0005-0000-0000-000097150000}"/>
    <cellStyle name="Entrada 4 6 11" xfId="5535" xr:uid="{00000000-0005-0000-0000-000098150000}"/>
    <cellStyle name="Entrada 4 6 2" xfId="5536" xr:uid="{00000000-0005-0000-0000-000099150000}"/>
    <cellStyle name="Entrada 4 6 2 2" xfId="5537" xr:uid="{00000000-0005-0000-0000-00009A150000}"/>
    <cellStyle name="Entrada 4 6 3" xfId="5538" xr:uid="{00000000-0005-0000-0000-00009B150000}"/>
    <cellStyle name="Entrada 4 6 3 2" xfId="5539" xr:uid="{00000000-0005-0000-0000-00009C150000}"/>
    <cellStyle name="Entrada 4 6 4" xfId="5540" xr:uid="{00000000-0005-0000-0000-00009D150000}"/>
    <cellStyle name="Entrada 4 6 4 2" xfId="5541" xr:uid="{00000000-0005-0000-0000-00009E150000}"/>
    <cellStyle name="Entrada 4 6 5" xfId="5542" xr:uid="{00000000-0005-0000-0000-00009F150000}"/>
    <cellStyle name="Entrada 4 6 5 2" xfId="5543" xr:uid="{00000000-0005-0000-0000-0000A0150000}"/>
    <cellStyle name="Entrada 4 6 6" xfId="5544" xr:uid="{00000000-0005-0000-0000-0000A1150000}"/>
    <cellStyle name="Entrada 4 6 6 2" xfId="5545" xr:uid="{00000000-0005-0000-0000-0000A2150000}"/>
    <cellStyle name="Entrada 4 6 7" xfId="5546" xr:uid="{00000000-0005-0000-0000-0000A3150000}"/>
    <cellStyle name="Entrada 4 6 7 2" xfId="5547" xr:uid="{00000000-0005-0000-0000-0000A4150000}"/>
    <cellStyle name="Entrada 4 6 8" xfId="5548" xr:uid="{00000000-0005-0000-0000-0000A5150000}"/>
    <cellStyle name="Entrada 4 6 8 2" xfId="5549" xr:uid="{00000000-0005-0000-0000-0000A6150000}"/>
    <cellStyle name="Entrada 4 6 9" xfId="5550" xr:uid="{00000000-0005-0000-0000-0000A7150000}"/>
    <cellStyle name="Entrada 4 6 9 2" xfId="5551" xr:uid="{00000000-0005-0000-0000-0000A8150000}"/>
    <cellStyle name="Entrada 4 7" xfId="5552" xr:uid="{00000000-0005-0000-0000-0000A9150000}"/>
    <cellStyle name="Entrada 4 7 2" xfId="5553" xr:uid="{00000000-0005-0000-0000-0000AA150000}"/>
    <cellStyle name="Entrada 4 8" xfId="5554" xr:uid="{00000000-0005-0000-0000-0000AB150000}"/>
    <cellStyle name="Entrada 4 8 2" xfId="5555" xr:uid="{00000000-0005-0000-0000-0000AC150000}"/>
    <cellStyle name="Entrada 4 9" xfId="5556" xr:uid="{00000000-0005-0000-0000-0000AD150000}"/>
    <cellStyle name="Entrada 4 9 2" xfId="5557" xr:uid="{00000000-0005-0000-0000-0000AE150000}"/>
    <cellStyle name="Entrada 5" xfId="5558" xr:uid="{00000000-0005-0000-0000-0000AF150000}"/>
    <cellStyle name="Entrada 5 10" xfId="5559" xr:uid="{00000000-0005-0000-0000-0000B0150000}"/>
    <cellStyle name="Entrada 5 10 2" xfId="5560" xr:uid="{00000000-0005-0000-0000-0000B1150000}"/>
    <cellStyle name="Entrada 5 11" xfId="5561" xr:uid="{00000000-0005-0000-0000-0000B2150000}"/>
    <cellStyle name="Entrada 5 11 2" xfId="5562" xr:uid="{00000000-0005-0000-0000-0000B3150000}"/>
    <cellStyle name="Entrada 5 12" xfId="5563" xr:uid="{00000000-0005-0000-0000-0000B4150000}"/>
    <cellStyle name="Entrada 5 12 2" xfId="5564" xr:uid="{00000000-0005-0000-0000-0000B5150000}"/>
    <cellStyle name="Entrada 5 13" xfId="5565" xr:uid="{00000000-0005-0000-0000-0000B6150000}"/>
    <cellStyle name="Entrada 5 2" xfId="5566" xr:uid="{00000000-0005-0000-0000-0000B7150000}"/>
    <cellStyle name="Entrada 5 2 10" xfId="5567" xr:uid="{00000000-0005-0000-0000-0000B8150000}"/>
    <cellStyle name="Entrada 5 2 10 2" xfId="5568" xr:uid="{00000000-0005-0000-0000-0000B9150000}"/>
    <cellStyle name="Entrada 5 2 11" xfId="5569" xr:uid="{00000000-0005-0000-0000-0000BA150000}"/>
    <cellStyle name="Entrada 5 2 2" xfId="5570" xr:uid="{00000000-0005-0000-0000-0000BB150000}"/>
    <cellStyle name="Entrada 5 2 2 2" xfId="5571" xr:uid="{00000000-0005-0000-0000-0000BC150000}"/>
    <cellStyle name="Entrada 5 2 3" xfId="5572" xr:uid="{00000000-0005-0000-0000-0000BD150000}"/>
    <cellStyle name="Entrada 5 2 3 2" xfId="5573" xr:uid="{00000000-0005-0000-0000-0000BE150000}"/>
    <cellStyle name="Entrada 5 2 4" xfId="5574" xr:uid="{00000000-0005-0000-0000-0000BF150000}"/>
    <cellStyle name="Entrada 5 2 4 2" xfId="5575" xr:uid="{00000000-0005-0000-0000-0000C0150000}"/>
    <cellStyle name="Entrada 5 2 5" xfId="5576" xr:uid="{00000000-0005-0000-0000-0000C1150000}"/>
    <cellStyle name="Entrada 5 2 5 2" xfId="5577" xr:uid="{00000000-0005-0000-0000-0000C2150000}"/>
    <cellStyle name="Entrada 5 2 6" xfId="5578" xr:uid="{00000000-0005-0000-0000-0000C3150000}"/>
    <cellStyle name="Entrada 5 2 6 2" xfId="5579" xr:uid="{00000000-0005-0000-0000-0000C4150000}"/>
    <cellStyle name="Entrada 5 2 7" xfId="5580" xr:uid="{00000000-0005-0000-0000-0000C5150000}"/>
    <cellStyle name="Entrada 5 2 7 2" xfId="5581" xr:uid="{00000000-0005-0000-0000-0000C6150000}"/>
    <cellStyle name="Entrada 5 2 8" xfId="5582" xr:uid="{00000000-0005-0000-0000-0000C7150000}"/>
    <cellStyle name="Entrada 5 2 8 2" xfId="5583" xr:uid="{00000000-0005-0000-0000-0000C8150000}"/>
    <cellStyle name="Entrada 5 2 9" xfId="5584" xr:uid="{00000000-0005-0000-0000-0000C9150000}"/>
    <cellStyle name="Entrada 5 2 9 2" xfId="5585" xr:uid="{00000000-0005-0000-0000-0000CA150000}"/>
    <cellStyle name="Entrada 5 3" xfId="5586" xr:uid="{00000000-0005-0000-0000-0000CB150000}"/>
    <cellStyle name="Entrada 5 3 10" xfId="5587" xr:uid="{00000000-0005-0000-0000-0000CC150000}"/>
    <cellStyle name="Entrada 5 3 10 2" xfId="5588" xr:uid="{00000000-0005-0000-0000-0000CD150000}"/>
    <cellStyle name="Entrada 5 3 11" xfId="5589" xr:uid="{00000000-0005-0000-0000-0000CE150000}"/>
    <cellStyle name="Entrada 5 3 2" xfId="5590" xr:uid="{00000000-0005-0000-0000-0000CF150000}"/>
    <cellStyle name="Entrada 5 3 2 2" xfId="5591" xr:uid="{00000000-0005-0000-0000-0000D0150000}"/>
    <cellStyle name="Entrada 5 3 3" xfId="5592" xr:uid="{00000000-0005-0000-0000-0000D1150000}"/>
    <cellStyle name="Entrada 5 3 3 2" xfId="5593" xr:uid="{00000000-0005-0000-0000-0000D2150000}"/>
    <cellStyle name="Entrada 5 3 4" xfId="5594" xr:uid="{00000000-0005-0000-0000-0000D3150000}"/>
    <cellStyle name="Entrada 5 3 4 2" xfId="5595" xr:uid="{00000000-0005-0000-0000-0000D4150000}"/>
    <cellStyle name="Entrada 5 3 5" xfId="5596" xr:uid="{00000000-0005-0000-0000-0000D5150000}"/>
    <cellStyle name="Entrada 5 3 5 2" xfId="5597" xr:uid="{00000000-0005-0000-0000-0000D6150000}"/>
    <cellStyle name="Entrada 5 3 6" xfId="5598" xr:uid="{00000000-0005-0000-0000-0000D7150000}"/>
    <cellStyle name="Entrada 5 3 6 2" xfId="5599" xr:uid="{00000000-0005-0000-0000-0000D8150000}"/>
    <cellStyle name="Entrada 5 3 7" xfId="5600" xr:uid="{00000000-0005-0000-0000-0000D9150000}"/>
    <cellStyle name="Entrada 5 3 7 2" xfId="5601" xr:uid="{00000000-0005-0000-0000-0000DA150000}"/>
    <cellStyle name="Entrada 5 3 8" xfId="5602" xr:uid="{00000000-0005-0000-0000-0000DB150000}"/>
    <cellStyle name="Entrada 5 3 8 2" xfId="5603" xr:uid="{00000000-0005-0000-0000-0000DC150000}"/>
    <cellStyle name="Entrada 5 3 9" xfId="5604" xr:uid="{00000000-0005-0000-0000-0000DD150000}"/>
    <cellStyle name="Entrada 5 3 9 2" xfId="5605" xr:uid="{00000000-0005-0000-0000-0000DE150000}"/>
    <cellStyle name="Entrada 5 4" xfId="5606" xr:uid="{00000000-0005-0000-0000-0000DF150000}"/>
    <cellStyle name="Entrada 5 4 2" xfId="5607" xr:uid="{00000000-0005-0000-0000-0000E0150000}"/>
    <cellStyle name="Entrada 5 5" xfId="5608" xr:uid="{00000000-0005-0000-0000-0000E1150000}"/>
    <cellStyle name="Entrada 5 5 2" xfId="5609" xr:uid="{00000000-0005-0000-0000-0000E2150000}"/>
    <cellStyle name="Entrada 5 6" xfId="5610" xr:uid="{00000000-0005-0000-0000-0000E3150000}"/>
    <cellStyle name="Entrada 5 6 2" xfId="5611" xr:uid="{00000000-0005-0000-0000-0000E4150000}"/>
    <cellStyle name="Entrada 5 7" xfId="5612" xr:uid="{00000000-0005-0000-0000-0000E5150000}"/>
    <cellStyle name="Entrada 5 7 2" xfId="5613" xr:uid="{00000000-0005-0000-0000-0000E6150000}"/>
    <cellStyle name="Entrada 5 8" xfId="5614" xr:uid="{00000000-0005-0000-0000-0000E7150000}"/>
    <cellStyle name="Entrada 5 8 2" xfId="5615" xr:uid="{00000000-0005-0000-0000-0000E8150000}"/>
    <cellStyle name="Entrada 5 9" xfId="5616" xr:uid="{00000000-0005-0000-0000-0000E9150000}"/>
    <cellStyle name="Entrada 5 9 2" xfId="5617" xr:uid="{00000000-0005-0000-0000-0000EA150000}"/>
    <cellStyle name="Entrada 6" xfId="5618" xr:uid="{00000000-0005-0000-0000-0000EB150000}"/>
    <cellStyle name="Entrada 6 10" xfId="5619" xr:uid="{00000000-0005-0000-0000-0000EC150000}"/>
    <cellStyle name="Entrada 6 10 2" xfId="5620" xr:uid="{00000000-0005-0000-0000-0000ED150000}"/>
    <cellStyle name="Entrada 6 11" xfId="5621" xr:uid="{00000000-0005-0000-0000-0000EE150000}"/>
    <cellStyle name="Entrada 6 11 2" xfId="5622" xr:uid="{00000000-0005-0000-0000-0000EF150000}"/>
    <cellStyle name="Entrada 6 12" xfId="5623" xr:uid="{00000000-0005-0000-0000-0000F0150000}"/>
    <cellStyle name="Entrada 6 12 2" xfId="5624" xr:uid="{00000000-0005-0000-0000-0000F1150000}"/>
    <cellStyle name="Entrada 6 13" xfId="5625" xr:uid="{00000000-0005-0000-0000-0000F2150000}"/>
    <cellStyle name="Entrada 6 2" xfId="5626" xr:uid="{00000000-0005-0000-0000-0000F3150000}"/>
    <cellStyle name="Entrada 6 2 10" xfId="5627" xr:uid="{00000000-0005-0000-0000-0000F4150000}"/>
    <cellStyle name="Entrada 6 2 10 2" xfId="5628" xr:uid="{00000000-0005-0000-0000-0000F5150000}"/>
    <cellStyle name="Entrada 6 2 11" xfId="5629" xr:uid="{00000000-0005-0000-0000-0000F6150000}"/>
    <cellStyle name="Entrada 6 2 2" xfId="5630" xr:uid="{00000000-0005-0000-0000-0000F7150000}"/>
    <cellStyle name="Entrada 6 2 2 2" xfId="5631" xr:uid="{00000000-0005-0000-0000-0000F8150000}"/>
    <cellStyle name="Entrada 6 2 3" xfId="5632" xr:uid="{00000000-0005-0000-0000-0000F9150000}"/>
    <cellStyle name="Entrada 6 2 3 2" xfId="5633" xr:uid="{00000000-0005-0000-0000-0000FA150000}"/>
    <cellStyle name="Entrada 6 2 4" xfId="5634" xr:uid="{00000000-0005-0000-0000-0000FB150000}"/>
    <cellStyle name="Entrada 6 2 4 2" xfId="5635" xr:uid="{00000000-0005-0000-0000-0000FC150000}"/>
    <cellStyle name="Entrada 6 2 5" xfId="5636" xr:uid="{00000000-0005-0000-0000-0000FD150000}"/>
    <cellStyle name="Entrada 6 2 5 2" xfId="5637" xr:uid="{00000000-0005-0000-0000-0000FE150000}"/>
    <cellStyle name="Entrada 6 2 6" xfId="5638" xr:uid="{00000000-0005-0000-0000-0000FF150000}"/>
    <cellStyle name="Entrada 6 2 6 2" xfId="5639" xr:uid="{00000000-0005-0000-0000-000000160000}"/>
    <cellStyle name="Entrada 6 2 7" xfId="5640" xr:uid="{00000000-0005-0000-0000-000001160000}"/>
    <cellStyle name="Entrada 6 2 7 2" xfId="5641" xr:uid="{00000000-0005-0000-0000-000002160000}"/>
    <cellStyle name="Entrada 6 2 8" xfId="5642" xr:uid="{00000000-0005-0000-0000-000003160000}"/>
    <cellStyle name="Entrada 6 2 8 2" xfId="5643" xr:uid="{00000000-0005-0000-0000-000004160000}"/>
    <cellStyle name="Entrada 6 2 9" xfId="5644" xr:uid="{00000000-0005-0000-0000-000005160000}"/>
    <cellStyle name="Entrada 6 2 9 2" xfId="5645" xr:uid="{00000000-0005-0000-0000-000006160000}"/>
    <cellStyle name="Entrada 6 3" xfId="5646" xr:uid="{00000000-0005-0000-0000-000007160000}"/>
    <cellStyle name="Entrada 6 3 10" xfId="5647" xr:uid="{00000000-0005-0000-0000-000008160000}"/>
    <cellStyle name="Entrada 6 3 10 2" xfId="5648" xr:uid="{00000000-0005-0000-0000-000009160000}"/>
    <cellStyle name="Entrada 6 3 11" xfId="5649" xr:uid="{00000000-0005-0000-0000-00000A160000}"/>
    <cellStyle name="Entrada 6 3 2" xfId="5650" xr:uid="{00000000-0005-0000-0000-00000B160000}"/>
    <cellStyle name="Entrada 6 3 2 2" xfId="5651" xr:uid="{00000000-0005-0000-0000-00000C160000}"/>
    <cellStyle name="Entrada 6 3 3" xfId="5652" xr:uid="{00000000-0005-0000-0000-00000D160000}"/>
    <cellStyle name="Entrada 6 3 3 2" xfId="5653" xr:uid="{00000000-0005-0000-0000-00000E160000}"/>
    <cellStyle name="Entrada 6 3 4" xfId="5654" xr:uid="{00000000-0005-0000-0000-00000F160000}"/>
    <cellStyle name="Entrada 6 3 4 2" xfId="5655" xr:uid="{00000000-0005-0000-0000-000010160000}"/>
    <cellStyle name="Entrada 6 3 5" xfId="5656" xr:uid="{00000000-0005-0000-0000-000011160000}"/>
    <cellStyle name="Entrada 6 3 5 2" xfId="5657" xr:uid="{00000000-0005-0000-0000-000012160000}"/>
    <cellStyle name="Entrada 6 3 6" xfId="5658" xr:uid="{00000000-0005-0000-0000-000013160000}"/>
    <cellStyle name="Entrada 6 3 6 2" xfId="5659" xr:uid="{00000000-0005-0000-0000-000014160000}"/>
    <cellStyle name="Entrada 6 3 7" xfId="5660" xr:uid="{00000000-0005-0000-0000-000015160000}"/>
    <cellStyle name="Entrada 6 3 7 2" xfId="5661" xr:uid="{00000000-0005-0000-0000-000016160000}"/>
    <cellStyle name="Entrada 6 3 8" xfId="5662" xr:uid="{00000000-0005-0000-0000-000017160000}"/>
    <cellStyle name="Entrada 6 3 8 2" xfId="5663" xr:uid="{00000000-0005-0000-0000-000018160000}"/>
    <cellStyle name="Entrada 6 3 9" xfId="5664" xr:uid="{00000000-0005-0000-0000-000019160000}"/>
    <cellStyle name="Entrada 6 3 9 2" xfId="5665" xr:uid="{00000000-0005-0000-0000-00001A160000}"/>
    <cellStyle name="Entrada 6 4" xfId="5666" xr:uid="{00000000-0005-0000-0000-00001B160000}"/>
    <cellStyle name="Entrada 6 4 2" xfId="5667" xr:uid="{00000000-0005-0000-0000-00001C160000}"/>
    <cellStyle name="Entrada 6 5" xfId="5668" xr:uid="{00000000-0005-0000-0000-00001D160000}"/>
    <cellStyle name="Entrada 6 5 2" xfId="5669" xr:uid="{00000000-0005-0000-0000-00001E160000}"/>
    <cellStyle name="Entrada 6 6" xfId="5670" xr:uid="{00000000-0005-0000-0000-00001F160000}"/>
    <cellStyle name="Entrada 6 6 2" xfId="5671" xr:uid="{00000000-0005-0000-0000-000020160000}"/>
    <cellStyle name="Entrada 6 7" xfId="5672" xr:uid="{00000000-0005-0000-0000-000021160000}"/>
    <cellStyle name="Entrada 6 7 2" xfId="5673" xr:uid="{00000000-0005-0000-0000-000022160000}"/>
    <cellStyle name="Entrada 6 8" xfId="5674" xr:uid="{00000000-0005-0000-0000-000023160000}"/>
    <cellStyle name="Entrada 6 8 2" xfId="5675" xr:uid="{00000000-0005-0000-0000-000024160000}"/>
    <cellStyle name="Entrada 6 9" xfId="5676" xr:uid="{00000000-0005-0000-0000-000025160000}"/>
    <cellStyle name="Entrada 6 9 2" xfId="5677" xr:uid="{00000000-0005-0000-0000-000026160000}"/>
    <cellStyle name="Entrada 7" xfId="5678" xr:uid="{00000000-0005-0000-0000-000027160000}"/>
    <cellStyle name="Entrada 7 10" xfId="5679" xr:uid="{00000000-0005-0000-0000-000028160000}"/>
    <cellStyle name="Entrada 7 10 2" xfId="5680" xr:uid="{00000000-0005-0000-0000-000029160000}"/>
    <cellStyle name="Entrada 7 11" xfId="5681" xr:uid="{00000000-0005-0000-0000-00002A160000}"/>
    <cellStyle name="Entrada 7 11 2" xfId="5682" xr:uid="{00000000-0005-0000-0000-00002B160000}"/>
    <cellStyle name="Entrada 7 12" xfId="5683" xr:uid="{00000000-0005-0000-0000-00002C160000}"/>
    <cellStyle name="Entrada 7 12 2" xfId="5684" xr:uid="{00000000-0005-0000-0000-00002D160000}"/>
    <cellStyle name="Entrada 7 13" xfId="5685" xr:uid="{00000000-0005-0000-0000-00002E160000}"/>
    <cellStyle name="Entrada 7 2" xfId="5686" xr:uid="{00000000-0005-0000-0000-00002F160000}"/>
    <cellStyle name="Entrada 7 2 10" xfId="5687" xr:uid="{00000000-0005-0000-0000-000030160000}"/>
    <cellStyle name="Entrada 7 2 10 2" xfId="5688" xr:uid="{00000000-0005-0000-0000-000031160000}"/>
    <cellStyle name="Entrada 7 2 11" xfId="5689" xr:uid="{00000000-0005-0000-0000-000032160000}"/>
    <cellStyle name="Entrada 7 2 2" xfId="5690" xr:uid="{00000000-0005-0000-0000-000033160000}"/>
    <cellStyle name="Entrada 7 2 2 2" xfId="5691" xr:uid="{00000000-0005-0000-0000-000034160000}"/>
    <cellStyle name="Entrada 7 2 3" xfId="5692" xr:uid="{00000000-0005-0000-0000-000035160000}"/>
    <cellStyle name="Entrada 7 2 3 2" xfId="5693" xr:uid="{00000000-0005-0000-0000-000036160000}"/>
    <cellStyle name="Entrada 7 2 4" xfId="5694" xr:uid="{00000000-0005-0000-0000-000037160000}"/>
    <cellStyle name="Entrada 7 2 4 2" xfId="5695" xr:uid="{00000000-0005-0000-0000-000038160000}"/>
    <cellStyle name="Entrada 7 2 5" xfId="5696" xr:uid="{00000000-0005-0000-0000-000039160000}"/>
    <cellStyle name="Entrada 7 2 5 2" xfId="5697" xr:uid="{00000000-0005-0000-0000-00003A160000}"/>
    <cellStyle name="Entrada 7 2 6" xfId="5698" xr:uid="{00000000-0005-0000-0000-00003B160000}"/>
    <cellStyle name="Entrada 7 2 6 2" xfId="5699" xr:uid="{00000000-0005-0000-0000-00003C160000}"/>
    <cellStyle name="Entrada 7 2 7" xfId="5700" xr:uid="{00000000-0005-0000-0000-00003D160000}"/>
    <cellStyle name="Entrada 7 2 7 2" xfId="5701" xr:uid="{00000000-0005-0000-0000-00003E160000}"/>
    <cellStyle name="Entrada 7 2 8" xfId="5702" xr:uid="{00000000-0005-0000-0000-00003F160000}"/>
    <cellStyle name="Entrada 7 2 8 2" xfId="5703" xr:uid="{00000000-0005-0000-0000-000040160000}"/>
    <cellStyle name="Entrada 7 2 9" xfId="5704" xr:uid="{00000000-0005-0000-0000-000041160000}"/>
    <cellStyle name="Entrada 7 2 9 2" xfId="5705" xr:uid="{00000000-0005-0000-0000-000042160000}"/>
    <cellStyle name="Entrada 7 3" xfId="5706" xr:uid="{00000000-0005-0000-0000-000043160000}"/>
    <cellStyle name="Entrada 7 3 10" xfId="5707" xr:uid="{00000000-0005-0000-0000-000044160000}"/>
    <cellStyle name="Entrada 7 3 10 2" xfId="5708" xr:uid="{00000000-0005-0000-0000-000045160000}"/>
    <cellStyle name="Entrada 7 3 11" xfId="5709" xr:uid="{00000000-0005-0000-0000-000046160000}"/>
    <cellStyle name="Entrada 7 3 2" xfId="5710" xr:uid="{00000000-0005-0000-0000-000047160000}"/>
    <cellStyle name="Entrada 7 3 2 2" xfId="5711" xr:uid="{00000000-0005-0000-0000-000048160000}"/>
    <cellStyle name="Entrada 7 3 3" xfId="5712" xr:uid="{00000000-0005-0000-0000-000049160000}"/>
    <cellStyle name="Entrada 7 3 3 2" xfId="5713" xr:uid="{00000000-0005-0000-0000-00004A160000}"/>
    <cellStyle name="Entrada 7 3 4" xfId="5714" xr:uid="{00000000-0005-0000-0000-00004B160000}"/>
    <cellStyle name="Entrada 7 3 4 2" xfId="5715" xr:uid="{00000000-0005-0000-0000-00004C160000}"/>
    <cellStyle name="Entrada 7 3 5" xfId="5716" xr:uid="{00000000-0005-0000-0000-00004D160000}"/>
    <cellStyle name="Entrada 7 3 5 2" xfId="5717" xr:uid="{00000000-0005-0000-0000-00004E160000}"/>
    <cellStyle name="Entrada 7 3 6" xfId="5718" xr:uid="{00000000-0005-0000-0000-00004F160000}"/>
    <cellStyle name="Entrada 7 3 6 2" xfId="5719" xr:uid="{00000000-0005-0000-0000-000050160000}"/>
    <cellStyle name="Entrada 7 3 7" xfId="5720" xr:uid="{00000000-0005-0000-0000-000051160000}"/>
    <cellStyle name="Entrada 7 3 7 2" xfId="5721" xr:uid="{00000000-0005-0000-0000-000052160000}"/>
    <cellStyle name="Entrada 7 3 8" xfId="5722" xr:uid="{00000000-0005-0000-0000-000053160000}"/>
    <cellStyle name="Entrada 7 3 8 2" xfId="5723" xr:uid="{00000000-0005-0000-0000-000054160000}"/>
    <cellStyle name="Entrada 7 3 9" xfId="5724" xr:uid="{00000000-0005-0000-0000-000055160000}"/>
    <cellStyle name="Entrada 7 3 9 2" xfId="5725" xr:uid="{00000000-0005-0000-0000-000056160000}"/>
    <cellStyle name="Entrada 7 4" xfId="5726" xr:uid="{00000000-0005-0000-0000-000057160000}"/>
    <cellStyle name="Entrada 7 4 2" xfId="5727" xr:uid="{00000000-0005-0000-0000-000058160000}"/>
    <cellStyle name="Entrada 7 5" xfId="5728" xr:uid="{00000000-0005-0000-0000-000059160000}"/>
    <cellStyle name="Entrada 7 5 2" xfId="5729" xr:uid="{00000000-0005-0000-0000-00005A160000}"/>
    <cellStyle name="Entrada 7 6" xfId="5730" xr:uid="{00000000-0005-0000-0000-00005B160000}"/>
    <cellStyle name="Entrada 7 6 2" xfId="5731" xr:uid="{00000000-0005-0000-0000-00005C160000}"/>
    <cellStyle name="Entrada 7 7" xfId="5732" xr:uid="{00000000-0005-0000-0000-00005D160000}"/>
    <cellStyle name="Entrada 7 7 2" xfId="5733" xr:uid="{00000000-0005-0000-0000-00005E160000}"/>
    <cellStyle name="Entrada 7 8" xfId="5734" xr:uid="{00000000-0005-0000-0000-00005F160000}"/>
    <cellStyle name="Entrada 7 8 2" xfId="5735" xr:uid="{00000000-0005-0000-0000-000060160000}"/>
    <cellStyle name="Entrada 7 9" xfId="5736" xr:uid="{00000000-0005-0000-0000-000061160000}"/>
    <cellStyle name="Entrada 7 9 2" xfId="5737" xr:uid="{00000000-0005-0000-0000-000062160000}"/>
    <cellStyle name="Entrada 8" xfId="5738" xr:uid="{00000000-0005-0000-0000-000063160000}"/>
    <cellStyle name="Excel Built-in Normal" xfId="5739" xr:uid="{00000000-0005-0000-0000-000064160000}"/>
    <cellStyle name="Incorrecto 2" xfId="5740" xr:uid="{00000000-0005-0000-0000-000065160000}"/>
    <cellStyle name="Incorrecto 2 2" xfId="5741" xr:uid="{00000000-0005-0000-0000-000066160000}"/>
    <cellStyle name="Incorrecto 2 3" xfId="5742" xr:uid="{00000000-0005-0000-0000-000067160000}"/>
    <cellStyle name="Incorrecto 2 4" xfId="5743" xr:uid="{00000000-0005-0000-0000-000068160000}"/>
    <cellStyle name="Incorrecto 3" xfId="5744" xr:uid="{00000000-0005-0000-0000-000069160000}"/>
    <cellStyle name="Incorrecto 4" xfId="5745" xr:uid="{00000000-0005-0000-0000-00006A160000}"/>
    <cellStyle name="Incorrecto 5" xfId="5746" xr:uid="{00000000-0005-0000-0000-00006B160000}"/>
    <cellStyle name="Incorrecto 6" xfId="5747" xr:uid="{00000000-0005-0000-0000-00006C160000}"/>
    <cellStyle name="Incorrecto 7" xfId="5748" xr:uid="{00000000-0005-0000-0000-00006D160000}"/>
    <cellStyle name="Millares" xfId="2" builtinId="3"/>
    <cellStyle name="Millares 10" xfId="5749" xr:uid="{00000000-0005-0000-0000-00006F160000}"/>
    <cellStyle name="Millares 11" xfId="5750" xr:uid="{00000000-0005-0000-0000-000070160000}"/>
    <cellStyle name="Millares 12" xfId="5751" xr:uid="{00000000-0005-0000-0000-000071160000}"/>
    <cellStyle name="Millares 13" xfId="5752" xr:uid="{00000000-0005-0000-0000-000072160000}"/>
    <cellStyle name="Millares 14" xfId="5753" xr:uid="{00000000-0005-0000-0000-000073160000}"/>
    <cellStyle name="Millares 15" xfId="5754" xr:uid="{00000000-0005-0000-0000-000074160000}"/>
    <cellStyle name="Millares 2" xfId="5" xr:uid="{00000000-0005-0000-0000-000075160000}"/>
    <cellStyle name="Millares 2 2" xfId="6" xr:uid="{00000000-0005-0000-0000-000076160000}"/>
    <cellStyle name="Millares 2 2 10" xfId="5755" xr:uid="{00000000-0005-0000-0000-000077160000}"/>
    <cellStyle name="Millares 2 2 11" xfId="5756" xr:uid="{00000000-0005-0000-0000-000078160000}"/>
    <cellStyle name="Millares 2 2 12" xfId="5757" xr:uid="{00000000-0005-0000-0000-000079160000}"/>
    <cellStyle name="Millares 2 2 13" xfId="5758" xr:uid="{00000000-0005-0000-0000-00007A160000}"/>
    <cellStyle name="Millares 2 2 14" xfId="5759" xr:uid="{00000000-0005-0000-0000-00007B160000}"/>
    <cellStyle name="Millares 2 2 2" xfId="5760" xr:uid="{00000000-0005-0000-0000-00007C160000}"/>
    <cellStyle name="Millares 2 2 3" xfId="5761" xr:uid="{00000000-0005-0000-0000-00007D160000}"/>
    <cellStyle name="Millares 2 2 4" xfId="5762" xr:uid="{00000000-0005-0000-0000-00007E160000}"/>
    <cellStyle name="Millares 2 2 5" xfId="5763" xr:uid="{00000000-0005-0000-0000-00007F160000}"/>
    <cellStyle name="Millares 2 2 6" xfId="5764" xr:uid="{00000000-0005-0000-0000-000080160000}"/>
    <cellStyle name="Millares 2 2 7" xfId="5765" xr:uid="{00000000-0005-0000-0000-000081160000}"/>
    <cellStyle name="Millares 2 2 8" xfId="5766" xr:uid="{00000000-0005-0000-0000-000082160000}"/>
    <cellStyle name="Millares 2 2 9" xfId="5767" xr:uid="{00000000-0005-0000-0000-000083160000}"/>
    <cellStyle name="Millares 2 3" xfId="5768" xr:uid="{00000000-0005-0000-0000-000084160000}"/>
    <cellStyle name="Millares 2 3 10" xfId="5769" xr:uid="{00000000-0005-0000-0000-000085160000}"/>
    <cellStyle name="Millares 2 3 11" xfId="5770" xr:uid="{00000000-0005-0000-0000-000086160000}"/>
    <cellStyle name="Millares 2 3 12" xfId="5771" xr:uid="{00000000-0005-0000-0000-000087160000}"/>
    <cellStyle name="Millares 2 3 13" xfId="5772" xr:uid="{00000000-0005-0000-0000-000088160000}"/>
    <cellStyle name="Millares 2 3 14" xfId="5773" xr:uid="{00000000-0005-0000-0000-000089160000}"/>
    <cellStyle name="Millares 2 3 2" xfId="5774" xr:uid="{00000000-0005-0000-0000-00008A160000}"/>
    <cellStyle name="Millares 2 3 3" xfId="5775" xr:uid="{00000000-0005-0000-0000-00008B160000}"/>
    <cellStyle name="Millares 2 3 4" xfId="5776" xr:uid="{00000000-0005-0000-0000-00008C160000}"/>
    <cellStyle name="Millares 2 3 5" xfId="5777" xr:uid="{00000000-0005-0000-0000-00008D160000}"/>
    <cellStyle name="Millares 2 3 6" xfId="5778" xr:uid="{00000000-0005-0000-0000-00008E160000}"/>
    <cellStyle name="Millares 2 3 7" xfId="5779" xr:uid="{00000000-0005-0000-0000-00008F160000}"/>
    <cellStyle name="Millares 2 3 8" xfId="5780" xr:uid="{00000000-0005-0000-0000-000090160000}"/>
    <cellStyle name="Millares 2 3 9" xfId="5781" xr:uid="{00000000-0005-0000-0000-000091160000}"/>
    <cellStyle name="Millares 2 4" xfId="5782" xr:uid="{00000000-0005-0000-0000-000092160000}"/>
    <cellStyle name="Millares 2 5" xfId="5783" xr:uid="{00000000-0005-0000-0000-000093160000}"/>
    <cellStyle name="Millares 2 6" xfId="5784" xr:uid="{00000000-0005-0000-0000-000094160000}"/>
    <cellStyle name="Millares 2 7" xfId="5785" xr:uid="{00000000-0005-0000-0000-000095160000}"/>
    <cellStyle name="Millares 3" xfId="5786" xr:uid="{00000000-0005-0000-0000-000096160000}"/>
    <cellStyle name="Millares 4" xfId="5787" xr:uid="{00000000-0005-0000-0000-000097160000}"/>
    <cellStyle name="Millares 4 10" xfId="5788" xr:uid="{00000000-0005-0000-0000-000098160000}"/>
    <cellStyle name="Millares 4 10 2" xfId="5789" xr:uid="{00000000-0005-0000-0000-000099160000}"/>
    <cellStyle name="Millares 4 11" xfId="5790" xr:uid="{00000000-0005-0000-0000-00009A160000}"/>
    <cellStyle name="Millares 4 11 2" xfId="5791" xr:uid="{00000000-0005-0000-0000-00009B160000}"/>
    <cellStyle name="Millares 4 12" xfId="5792" xr:uid="{00000000-0005-0000-0000-00009C160000}"/>
    <cellStyle name="Millares 4 12 2" xfId="5793" xr:uid="{00000000-0005-0000-0000-00009D160000}"/>
    <cellStyle name="Millares 4 13" xfId="5794" xr:uid="{00000000-0005-0000-0000-00009E160000}"/>
    <cellStyle name="Millares 4 2" xfId="5795" xr:uid="{00000000-0005-0000-0000-00009F160000}"/>
    <cellStyle name="Millares 4 2 10" xfId="5796" xr:uid="{00000000-0005-0000-0000-0000A0160000}"/>
    <cellStyle name="Millares 4 2 10 2" xfId="5797" xr:uid="{00000000-0005-0000-0000-0000A1160000}"/>
    <cellStyle name="Millares 4 2 11" xfId="5798" xr:uid="{00000000-0005-0000-0000-0000A2160000}"/>
    <cellStyle name="Millares 4 2 11 2" xfId="5799" xr:uid="{00000000-0005-0000-0000-0000A3160000}"/>
    <cellStyle name="Millares 4 2 12" xfId="5800" xr:uid="{00000000-0005-0000-0000-0000A4160000}"/>
    <cellStyle name="Millares 4 2 2" xfId="5801" xr:uid="{00000000-0005-0000-0000-0000A5160000}"/>
    <cellStyle name="Millares 4 2 2 10" xfId="5802" xr:uid="{00000000-0005-0000-0000-0000A6160000}"/>
    <cellStyle name="Millares 4 2 2 10 2" xfId="5803" xr:uid="{00000000-0005-0000-0000-0000A7160000}"/>
    <cellStyle name="Millares 4 2 2 11" xfId="5804" xr:uid="{00000000-0005-0000-0000-0000A8160000}"/>
    <cellStyle name="Millares 4 2 2 2" xfId="5805" xr:uid="{00000000-0005-0000-0000-0000A9160000}"/>
    <cellStyle name="Millares 4 2 2 2 2" xfId="5806" xr:uid="{00000000-0005-0000-0000-0000AA160000}"/>
    <cellStyle name="Millares 4 2 2 3" xfId="5807" xr:uid="{00000000-0005-0000-0000-0000AB160000}"/>
    <cellStyle name="Millares 4 2 2 3 2" xfId="5808" xr:uid="{00000000-0005-0000-0000-0000AC160000}"/>
    <cellStyle name="Millares 4 2 2 4" xfId="5809" xr:uid="{00000000-0005-0000-0000-0000AD160000}"/>
    <cellStyle name="Millares 4 2 2 4 2" xfId="5810" xr:uid="{00000000-0005-0000-0000-0000AE160000}"/>
    <cellStyle name="Millares 4 2 2 5" xfId="5811" xr:uid="{00000000-0005-0000-0000-0000AF160000}"/>
    <cellStyle name="Millares 4 2 2 5 2" xfId="5812" xr:uid="{00000000-0005-0000-0000-0000B0160000}"/>
    <cellStyle name="Millares 4 2 2 6" xfId="5813" xr:uid="{00000000-0005-0000-0000-0000B1160000}"/>
    <cellStyle name="Millares 4 2 2 6 2" xfId="5814" xr:uid="{00000000-0005-0000-0000-0000B2160000}"/>
    <cellStyle name="Millares 4 2 2 7" xfId="5815" xr:uid="{00000000-0005-0000-0000-0000B3160000}"/>
    <cellStyle name="Millares 4 2 2 7 2" xfId="5816" xr:uid="{00000000-0005-0000-0000-0000B4160000}"/>
    <cellStyle name="Millares 4 2 2 8" xfId="5817" xr:uid="{00000000-0005-0000-0000-0000B5160000}"/>
    <cellStyle name="Millares 4 2 2 8 2" xfId="5818" xr:uid="{00000000-0005-0000-0000-0000B6160000}"/>
    <cellStyle name="Millares 4 2 2 9" xfId="5819" xr:uid="{00000000-0005-0000-0000-0000B7160000}"/>
    <cellStyle name="Millares 4 2 2 9 2" xfId="5820" xr:uid="{00000000-0005-0000-0000-0000B8160000}"/>
    <cellStyle name="Millares 4 2 3" xfId="5821" xr:uid="{00000000-0005-0000-0000-0000B9160000}"/>
    <cellStyle name="Millares 4 2 3 2" xfId="5822" xr:uid="{00000000-0005-0000-0000-0000BA160000}"/>
    <cellStyle name="Millares 4 2 4" xfId="5823" xr:uid="{00000000-0005-0000-0000-0000BB160000}"/>
    <cellStyle name="Millares 4 2 4 2" xfId="5824" xr:uid="{00000000-0005-0000-0000-0000BC160000}"/>
    <cellStyle name="Millares 4 2 5" xfId="5825" xr:uid="{00000000-0005-0000-0000-0000BD160000}"/>
    <cellStyle name="Millares 4 2 5 2" xfId="5826" xr:uid="{00000000-0005-0000-0000-0000BE160000}"/>
    <cellStyle name="Millares 4 2 6" xfId="5827" xr:uid="{00000000-0005-0000-0000-0000BF160000}"/>
    <cellStyle name="Millares 4 2 6 2" xfId="5828" xr:uid="{00000000-0005-0000-0000-0000C0160000}"/>
    <cellStyle name="Millares 4 2 7" xfId="5829" xr:uid="{00000000-0005-0000-0000-0000C1160000}"/>
    <cellStyle name="Millares 4 2 7 2" xfId="5830" xr:uid="{00000000-0005-0000-0000-0000C2160000}"/>
    <cellStyle name="Millares 4 2 8" xfId="5831" xr:uid="{00000000-0005-0000-0000-0000C3160000}"/>
    <cellStyle name="Millares 4 2 8 2" xfId="5832" xr:uid="{00000000-0005-0000-0000-0000C4160000}"/>
    <cellStyle name="Millares 4 2 9" xfId="5833" xr:uid="{00000000-0005-0000-0000-0000C5160000}"/>
    <cellStyle name="Millares 4 2 9 2" xfId="5834" xr:uid="{00000000-0005-0000-0000-0000C6160000}"/>
    <cellStyle name="Millares 4 3" xfId="5835" xr:uid="{00000000-0005-0000-0000-0000C7160000}"/>
    <cellStyle name="Millares 4 3 10" xfId="5836" xr:uid="{00000000-0005-0000-0000-0000C8160000}"/>
    <cellStyle name="Millares 4 3 10 2" xfId="5837" xr:uid="{00000000-0005-0000-0000-0000C9160000}"/>
    <cellStyle name="Millares 4 3 11" xfId="5838" xr:uid="{00000000-0005-0000-0000-0000CA160000}"/>
    <cellStyle name="Millares 4 3 2" xfId="5839" xr:uid="{00000000-0005-0000-0000-0000CB160000}"/>
    <cellStyle name="Millares 4 3 2 2" xfId="5840" xr:uid="{00000000-0005-0000-0000-0000CC160000}"/>
    <cellStyle name="Millares 4 3 3" xfId="5841" xr:uid="{00000000-0005-0000-0000-0000CD160000}"/>
    <cellStyle name="Millares 4 3 3 2" xfId="5842" xr:uid="{00000000-0005-0000-0000-0000CE160000}"/>
    <cellStyle name="Millares 4 3 4" xfId="5843" xr:uid="{00000000-0005-0000-0000-0000CF160000}"/>
    <cellStyle name="Millares 4 3 4 2" xfId="5844" xr:uid="{00000000-0005-0000-0000-0000D0160000}"/>
    <cellStyle name="Millares 4 3 5" xfId="5845" xr:uid="{00000000-0005-0000-0000-0000D1160000}"/>
    <cellStyle name="Millares 4 3 5 2" xfId="5846" xr:uid="{00000000-0005-0000-0000-0000D2160000}"/>
    <cellStyle name="Millares 4 3 6" xfId="5847" xr:uid="{00000000-0005-0000-0000-0000D3160000}"/>
    <cellStyle name="Millares 4 3 6 2" xfId="5848" xr:uid="{00000000-0005-0000-0000-0000D4160000}"/>
    <cellStyle name="Millares 4 3 7" xfId="5849" xr:uid="{00000000-0005-0000-0000-0000D5160000}"/>
    <cellStyle name="Millares 4 3 7 2" xfId="5850" xr:uid="{00000000-0005-0000-0000-0000D6160000}"/>
    <cellStyle name="Millares 4 3 8" xfId="5851" xr:uid="{00000000-0005-0000-0000-0000D7160000}"/>
    <cellStyle name="Millares 4 3 8 2" xfId="5852" xr:uid="{00000000-0005-0000-0000-0000D8160000}"/>
    <cellStyle name="Millares 4 3 9" xfId="5853" xr:uid="{00000000-0005-0000-0000-0000D9160000}"/>
    <cellStyle name="Millares 4 3 9 2" xfId="5854" xr:uid="{00000000-0005-0000-0000-0000DA160000}"/>
    <cellStyle name="Millares 4 4" xfId="5855" xr:uid="{00000000-0005-0000-0000-0000DB160000}"/>
    <cellStyle name="Millares 4 4 2" xfId="5856" xr:uid="{00000000-0005-0000-0000-0000DC160000}"/>
    <cellStyle name="Millares 4 5" xfId="5857" xr:uid="{00000000-0005-0000-0000-0000DD160000}"/>
    <cellStyle name="Millares 4 5 2" xfId="5858" xr:uid="{00000000-0005-0000-0000-0000DE160000}"/>
    <cellStyle name="Millares 4 6" xfId="5859" xr:uid="{00000000-0005-0000-0000-0000DF160000}"/>
    <cellStyle name="Millares 4 6 2" xfId="5860" xr:uid="{00000000-0005-0000-0000-0000E0160000}"/>
    <cellStyle name="Millares 4 7" xfId="5861" xr:uid="{00000000-0005-0000-0000-0000E1160000}"/>
    <cellStyle name="Millares 4 7 2" xfId="5862" xr:uid="{00000000-0005-0000-0000-0000E2160000}"/>
    <cellStyle name="Millares 4 8" xfId="5863" xr:uid="{00000000-0005-0000-0000-0000E3160000}"/>
    <cellStyle name="Millares 4 8 2" xfId="5864" xr:uid="{00000000-0005-0000-0000-0000E4160000}"/>
    <cellStyle name="Millares 4 9" xfId="5865" xr:uid="{00000000-0005-0000-0000-0000E5160000}"/>
    <cellStyle name="Millares 4 9 2" xfId="5866" xr:uid="{00000000-0005-0000-0000-0000E6160000}"/>
    <cellStyle name="Millares 5" xfId="5867" xr:uid="{00000000-0005-0000-0000-0000E7160000}"/>
    <cellStyle name="Millares 5 10" xfId="5868" xr:uid="{00000000-0005-0000-0000-0000E8160000}"/>
    <cellStyle name="Millares 5 10 2" xfId="5869" xr:uid="{00000000-0005-0000-0000-0000E9160000}"/>
    <cellStyle name="Millares 5 11" xfId="5870" xr:uid="{00000000-0005-0000-0000-0000EA160000}"/>
    <cellStyle name="Millares 5 11 2" xfId="5871" xr:uid="{00000000-0005-0000-0000-0000EB160000}"/>
    <cellStyle name="Millares 5 12" xfId="5872" xr:uid="{00000000-0005-0000-0000-0000EC160000}"/>
    <cellStyle name="Millares 5 12 2" xfId="5873" xr:uid="{00000000-0005-0000-0000-0000ED160000}"/>
    <cellStyle name="Millares 5 13" xfId="5874" xr:uid="{00000000-0005-0000-0000-0000EE160000}"/>
    <cellStyle name="Millares 5 2" xfId="5875" xr:uid="{00000000-0005-0000-0000-0000EF160000}"/>
    <cellStyle name="Millares 5 2 10" xfId="5876" xr:uid="{00000000-0005-0000-0000-0000F0160000}"/>
    <cellStyle name="Millares 5 2 10 2" xfId="5877" xr:uid="{00000000-0005-0000-0000-0000F1160000}"/>
    <cellStyle name="Millares 5 2 11" xfId="5878" xr:uid="{00000000-0005-0000-0000-0000F2160000}"/>
    <cellStyle name="Millares 5 2 11 2" xfId="5879" xr:uid="{00000000-0005-0000-0000-0000F3160000}"/>
    <cellStyle name="Millares 5 2 12" xfId="5880" xr:uid="{00000000-0005-0000-0000-0000F4160000}"/>
    <cellStyle name="Millares 5 2 2" xfId="5881" xr:uid="{00000000-0005-0000-0000-0000F5160000}"/>
    <cellStyle name="Millares 5 2 2 10" xfId="5882" xr:uid="{00000000-0005-0000-0000-0000F6160000}"/>
    <cellStyle name="Millares 5 2 2 10 2" xfId="5883" xr:uid="{00000000-0005-0000-0000-0000F7160000}"/>
    <cellStyle name="Millares 5 2 2 11" xfId="5884" xr:uid="{00000000-0005-0000-0000-0000F8160000}"/>
    <cellStyle name="Millares 5 2 2 2" xfId="5885" xr:uid="{00000000-0005-0000-0000-0000F9160000}"/>
    <cellStyle name="Millares 5 2 2 2 2" xfId="5886" xr:uid="{00000000-0005-0000-0000-0000FA160000}"/>
    <cellStyle name="Millares 5 2 2 3" xfId="5887" xr:uid="{00000000-0005-0000-0000-0000FB160000}"/>
    <cellStyle name="Millares 5 2 2 3 2" xfId="5888" xr:uid="{00000000-0005-0000-0000-0000FC160000}"/>
    <cellStyle name="Millares 5 2 2 4" xfId="5889" xr:uid="{00000000-0005-0000-0000-0000FD160000}"/>
    <cellStyle name="Millares 5 2 2 4 2" xfId="5890" xr:uid="{00000000-0005-0000-0000-0000FE160000}"/>
    <cellStyle name="Millares 5 2 2 5" xfId="5891" xr:uid="{00000000-0005-0000-0000-0000FF160000}"/>
    <cellStyle name="Millares 5 2 2 5 2" xfId="5892" xr:uid="{00000000-0005-0000-0000-000000170000}"/>
    <cellStyle name="Millares 5 2 2 6" xfId="5893" xr:uid="{00000000-0005-0000-0000-000001170000}"/>
    <cellStyle name="Millares 5 2 2 6 2" xfId="5894" xr:uid="{00000000-0005-0000-0000-000002170000}"/>
    <cellStyle name="Millares 5 2 2 7" xfId="5895" xr:uid="{00000000-0005-0000-0000-000003170000}"/>
    <cellStyle name="Millares 5 2 2 7 2" xfId="5896" xr:uid="{00000000-0005-0000-0000-000004170000}"/>
    <cellStyle name="Millares 5 2 2 8" xfId="5897" xr:uid="{00000000-0005-0000-0000-000005170000}"/>
    <cellStyle name="Millares 5 2 2 8 2" xfId="5898" xr:uid="{00000000-0005-0000-0000-000006170000}"/>
    <cellStyle name="Millares 5 2 2 9" xfId="5899" xr:uid="{00000000-0005-0000-0000-000007170000}"/>
    <cellStyle name="Millares 5 2 2 9 2" xfId="5900" xr:uid="{00000000-0005-0000-0000-000008170000}"/>
    <cellStyle name="Millares 5 2 3" xfId="5901" xr:uid="{00000000-0005-0000-0000-000009170000}"/>
    <cellStyle name="Millares 5 2 3 2" xfId="5902" xr:uid="{00000000-0005-0000-0000-00000A170000}"/>
    <cellStyle name="Millares 5 2 4" xfId="5903" xr:uid="{00000000-0005-0000-0000-00000B170000}"/>
    <cellStyle name="Millares 5 2 4 2" xfId="5904" xr:uid="{00000000-0005-0000-0000-00000C170000}"/>
    <cellStyle name="Millares 5 2 5" xfId="5905" xr:uid="{00000000-0005-0000-0000-00000D170000}"/>
    <cellStyle name="Millares 5 2 5 2" xfId="5906" xr:uid="{00000000-0005-0000-0000-00000E170000}"/>
    <cellStyle name="Millares 5 2 6" xfId="5907" xr:uid="{00000000-0005-0000-0000-00000F170000}"/>
    <cellStyle name="Millares 5 2 6 2" xfId="5908" xr:uid="{00000000-0005-0000-0000-000010170000}"/>
    <cellStyle name="Millares 5 2 7" xfId="5909" xr:uid="{00000000-0005-0000-0000-000011170000}"/>
    <cellStyle name="Millares 5 2 7 2" xfId="5910" xr:uid="{00000000-0005-0000-0000-000012170000}"/>
    <cellStyle name="Millares 5 2 8" xfId="5911" xr:uid="{00000000-0005-0000-0000-000013170000}"/>
    <cellStyle name="Millares 5 2 8 2" xfId="5912" xr:uid="{00000000-0005-0000-0000-000014170000}"/>
    <cellStyle name="Millares 5 2 9" xfId="5913" xr:uid="{00000000-0005-0000-0000-000015170000}"/>
    <cellStyle name="Millares 5 2 9 2" xfId="5914" xr:uid="{00000000-0005-0000-0000-000016170000}"/>
    <cellStyle name="Millares 5 3" xfId="5915" xr:uid="{00000000-0005-0000-0000-000017170000}"/>
    <cellStyle name="Millares 5 3 10" xfId="5916" xr:uid="{00000000-0005-0000-0000-000018170000}"/>
    <cellStyle name="Millares 5 3 10 2" xfId="5917" xr:uid="{00000000-0005-0000-0000-000019170000}"/>
    <cellStyle name="Millares 5 3 11" xfId="5918" xr:uid="{00000000-0005-0000-0000-00001A170000}"/>
    <cellStyle name="Millares 5 3 2" xfId="5919" xr:uid="{00000000-0005-0000-0000-00001B170000}"/>
    <cellStyle name="Millares 5 3 2 2" xfId="5920" xr:uid="{00000000-0005-0000-0000-00001C170000}"/>
    <cellStyle name="Millares 5 3 3" xfId="5921" xr:uid="{00000000-0005-0000-0000-00001D170000}"/>
    <cellStyle name="Millares 5 3 3 2" xfId="5922" xr:uid="{00000000-0005-0000-0000-00001E170000}"/>
    <cellStyle name="Millares 5 3 4" xfId="5923" xr:uid="{00000000-0005-0000-0000-00001F170000}"/>
    <cellStyle name="Millares 5 3 4 2" xfId="5924" xr:uid="{00000000-0005-0000-0000-000020170000}"/>
    <cellStyle name="Millares 5 3 5" xfId="5925" xr:uid="{00000000-0005-0000-0000-000021170000}"/>
    <cellStyle name="Millares 5 3 5 2" xfId="5926" xr:uid="{00000000-0005-0000-0000-000022170000}"/>
    <cellStyle name="Millares 5 3 6" xfId="5927" xr:uid="{00000000-0005-0000-0000-000023170000}"/>
    <cellStyle name="Millares 5 3 6 2" xfId="5928" xr:uid="{00000000-0005-0000-0000-000024170000}"/>
    <cellStyle name="Millares 5 3 7" xfId="5929" xr:uid="{00000000-0005-0000-0000-000025170000}"/>
    <cellStyle name="Millares 5 3 7 2" xfId="5930" xr:uid="{00000000-0005-0000-0000-000026170000}"/>
    <cellStyle name="Millares 5 3 8" xfId="5931" xr:uid="{00000000-0005-0000-0000-000027170000}"/>
    <cellStyle name="Millares 5 3 8 2" xfId="5932" xr:uid="{00000000-0005-0000-0000-000028170000}"/>
    <cellStyle name="Millares 5 3 9" xfId="5933" xr:uid="{00000000-0005-0000-0000-000029170000}"/>
    <cellStyle name="Millares 5 3 9 2" xfId="5934" xr:uid="{00000000-0005-0000-0000-00002A170000}"/>
    <cellStyle name="Millares 5 4" xfId="5935" xr:uid="{00000000-0005-0000-0000-00002B170000}"/>
    <cellStyle name="Millares 5 4 2" xfId="5936" xr:uid="{00000000-0005-0000-0000-00002C170000}"/>
    <cellStyle name="Millares 5 5" xfId="5937" xr:uid="{00000000-0005-0000-0000-00002D170000}"/>
    <cellStyle name="Millares 5 5 2" xfId="5938" xr:uid="{00000000-0005-0000-0000-00002E170000}"/>
    <cellStyle name="Millares 5 6" xfId="5939" xr:uid="{00000000-0005-0000-0000-00002F170000}"/>
    <cellStyle name="Millares 5 6 2" xfId="5940" xr:uid="{00000000-0005-0000-0000-000030170000}"/>
    <cellStyle name="Millares 5 7" xfId="5941" xr:uid="{00000000-0005-0000-0000-000031170000}"/>
    <cellStyle name="Millares 5 7 2" xfId="5942" xr:uid="{00000000-0005-0000-0000-000032170000}"/>
    <cellStyle name="Millares 5 8" xfId="5943" xr:uid="{00000000-0005-0000-0000-000033170000}"/>
    <cellStyle name="Millares 5 8 2" xfId="5944" xr:uid="{00000000-0005-0000-0000-000034170000}"/>
    <cellStyle name="Millares 5 9" xfId="5945" xr:uid="{00000000-0005-0000-0000-000035170000}"/>
    <cellStyle name="Millares 5 9 2" xfId="5946" xr:uid="{00000000-0005-0000-0000-000036170000}"/>
    <cellStyle name="Millares 6" xfId="5947" xr:uid="{00000000-0005-0000-0000-000037170000}"/>
    <cellStyle name="Millares 6 10" xfId="5948" xr:uid="{00000000-0005-0000-0000-000038170000}"/>
    <cellStyle name="Millares 6 10 2" xfId="5949" xr:uid="{00000000-0005-0000-0000-000039170000}"/>
    <cellStyle name="Millares 6 11" xfId="5950" xr:uid="{00000000-0005-0000-0000-00003A170000}"/>
    <cellStyle name="Millares 6 11 2" xfId="5951" xr:uid="{00000000-0005-0000-0000-00003B170000}"/>
    <cellStyle name="Millares 6 12" xfId="5952" xr:uid="{00000000-0005-0000-0000-00003C170000}"/>
    <cellStyle name="Millares 6 12 2" xfId="5953" xr:uid="{00000000-0005-0000-0000-00003D170000}"/>
    <cellStyle name="Millares 6 13" xfId="5954" xr:uid="{00000000-0005-0000-0000-00003E170000}"/>
    <cellStyle name="Millares 6 2" xfId="5955" xr:uid="{00000000-0005-0000-0000-00003F170000}"/>
    <cellStyle name="Millares 6 2 10" xfId="5956" xr:uid="{00000000-0005-0000-0000-000040170000}"/>
    <cellStyle name="Millares 6 2 10 2" xfId="5957" xr:uid="{00000000-0005-0000-0000-000041170000}"/>
    <cellStyle name="Millares 6 2 11" xfId="5958" xr:uid="{00000000-0005-0000-0000-000042170000}"/>
    <cellStyle name="Millares 6 2 11 2" xfId="5959" xr:uid="{00000000-0005-0000-0000-000043170000}"/>
    <cellStyle name="Millares 6 2 12" xfId="5960" xr:uid="{00000000-0005-0000-0000-000044170000}"/>
    <cellStyle name="Millares 6 2 2" xfId="5961" xr:uid="{00000000-0005-0000-0000-000045170000}"/>
    <cellStyle name="Millares 6 2 2 10" xfId="5962" xr:uid="{00000000-0005-0000-0000-000046170000}"/>
    <cellStyle name="Millares 6 2 2 10 2" xfId="5963" xr:uid="{00000000-0005-0000-0000-000047170000}"/>
    <cellStyle name="Millares 6 2 2 11" xfId="5964" xr:uid="{00000000-0005-0000-0000-000048170000}"/>
    <cellStyle name="Millares 6 2 2 2" xfId="5965" xr:uid="{00000000-0005-0000-0000-000049170000}"/>
    <cellStyle name="Millares 6 2 2 2 2" xfId="5966" xr:uid="{00000000-0005-0000-0000-00004A170000}"/>
    <cellStyle name="Millares 6 2 2 3" xfId="5967" xr:uid="{00000000-0005-0000-0000-00004B170000}"/>
    <cellStyle name="Millares 6 2 2 3 2" xfId="5968" xr:uid="{00000000-0005-0000-0000-00004C170000}"/>
    <cellStyle name="Millares 6 2 2 4" xfId="5969" xr:uid="{00000000-0005-0000-0000-00004D170000}"/>
    <cellStyle name="Millares 6 2 2 4 2" xfId="5970" xr:uid="{00000000-0005-0000-0000-00004E170000}"/>
    <cellStyle name="Millares 6 2 2 5" xfId="5971" xr:uid="{00000000-0005-0000-0000-00004F170000}"/>
    <cellStyle name="Millares 6 2 2 5 2" xfId="5972" xr:uid="{00000000-0005-0000-0000-000050170000}"/>
    <cellStyle name="Millares 6 2 2 6" xfId="5973" xr:uid="{00000000-0005-0000-0000-000051170000}"/>
    <cellStyle name="Millares 6 2 2 6 2" xfId="5974" xr:uid="{00000000-0005-0000-0000-000052170000}"/>
    <cellStyle name="Millares 6 2 2 7" xfId="5975" xr:uid="{00000000-0005-0000-0000-000053170000}"/>
    <cellStyle name="Millares 6 2 2 7 2" xfId="5976" xr:uid="{00000000-0005-0000-0000-000054170000}"/>
    <cellStyle name="Millares 6 2 2 8" xfId="5977" xr:uid="{00000000-0005-0000-0000-000055170000}"/>
    <cellStyle name="Millares 6 2 2 8 2" xfId="5978" xr:uid="{00000000-0005-0000-0000-000056170000}"/>
    <cellStyle name="Millares 6 2 2 9" xfId="5979" xr:uid="{00000000-0005-0000-0000-000057170000}"/>
    <cellStyle name="Millares 6 2 2 9 2" xfId="5980" xr:uid="{00000000-0005-0000-0000-000058170000}"/>
    <cellStyle name="Millares 6 2 3" xfId="5981" xr:uid="{00000000-0005-0000-0000-000059170000}"/>
    <cellStyle name="Millares 6 2 3 2" xfId="5982" xr:uid="{00000000-0005-0000-0000-00005A170000}"/>
    <cellStyle name="Millares 6 2 4" xfId="5983" xr:uid="{00000000-0005-0000-0000-00005B170000}"/>
    <cellStyle name="Millares 6 2 4 2" xfId="5984" xr:uid="{00000000-0005-0000-0000-00005C170000}"/>
    <cellStyle name="Millares 6 2 5" xfId="5985" xr:uid="{00000000-0005-0000-0000-00005D170000}"/>
    <cellStyle name="Millares 6 2 5 2" xfId="5986" xr:uid="{00000000-0005-0000-0000-00005E170000}"/>
    <cellStyle name="Millares 6 2 6" xfId="5987" xr:uid="{00000000-0005-0000-0000-00005F170000}"/>
    <cellStyle name="Millares 6 2 6 2" xfId="5988" xr:uid="{00000000-0005-0000-0000-000060170000}"/>
    <cellStyle name="Millares 6 2 7" xfId="5989" xr:uid="{00000000-0005-0000-0000-000061170000}"/>
    <cellStyle name="Millares 6 2 7 2" xfId="5990" xr:uid="{00000000-0005-0000-0000-000062170000}"/>
    <cellStyle name="Millares 6 2 8" xfId="5991" xr:uid="{00000000-0005-0000-0000-000063170000}"/>
    <cellStyle name="Millares 6 2 8 2" xfId="5992" xr:uid="{00000000-0005-0000-0000-000064170000}"/>
    <cellStyle name="Millares 6 2 9" xfId="5993" xr:uid="{00000000-0005-0000-0000-000065170000}"/>
    <cellStyle name="Millares 6 2 9 2" xfId="5994" xr:uid="{00000000-0005-0000-0000-000066170000}"/>
    <cellStyle name="Millares 6 3" xfId="5995" xr:uid="{00000000-0005-0000-0000-000067170000}"/>
    <cellStyle name="Millares 6 3 10" xfId="5996" xr:uid="{00000000-0005-0000-0000-000068170000}"/>
    <cellStyle name="Millares 6 3 10 2" xfId="5997" xr:uid="{00000000-0005-0000-0000-000069170000}"/>
    <cellStyle name="Millares 6 3 11" xfId="5998" xr:uid="{00000000-0005-0000-0000-00006A170000}"/>
    <cellStyle name="Millares 6 3 2" xfId="5999" xr:uid="{00000000-0005-0000-0000-00006B170000}"/>
    <cellStyle name="Millares 6 3 2 2" xfId="6000" xr:uid="{00000000-0005-0000-0000-00006C170000}"/>
    <cellStyle name="Millares 6 3 3" xfId="6001" xr:uid="{00000000-0005-0000-0000-00006D170000}"/>
    <cellStyle name="Millares 6 3 3 2" xfId="6002" xr:uid="{00000000-0005-0000-0000-00006E170000}"/>
    <cellStyle name="Millares 6 3 4" xfId="6003" xr:uid="{00000000-0005-0000-0000-00006F170000}"/>
    <cellStyle name="Millares 6 3 4 2" xfId="6004" xr:uid="{00000000-0005-0000-0000-000070170000}"/>
    <cellStyle name="Millares 6 3 5" xfId="6005" xr:uid="{00000000-0005-0000-0000-000071170000}"/>
    <cellStyle name="Millares 6 3 5 2" xfId="6006" xr:uid="{00000000-0005-0000-0000-000072170000}"/>
    <cellStyle name="Millares 6 3 6" xfId="6007" xr:uid="{00000000-0005-0000-0000-000073170000}"/>
    <cellStyle name="Millares 6 3 6 2" xfId="6008" xr:uid="{00000000-0005-0000-0000-000074170000}"/>
    <cellStyle name="Millares 6 3 7" xfId="6009" xr:uid="{00000000-0005-0000-0000-000075170000}"/>
    <cellStyle name="Millares 6 3 7 2" xfId="6010" xr:uid="{00000000-0005-0000-0000-000076170000}"/>
    <cellStyle name="Millares 6 3 8" xfId="6011" xr:uid="{00000000-0005-0000-0000-000077170000}"/>
    <cellStyle name="Millares 6 3 8 2" xfId="6012" xr:uid="{00000000-0005-0000-0000-000078170000}"/>
    <cellStyle name="Millares 6 3 9" xfId="6013" xr:uid="{00000000-0005-0000-0000-000079170000}"/>
    <cellStyle name="Millares 6 3 9 2" xfId="6014" xr:uid="{00000000-0005-0000-0000-00007A170000}"/>
    <cellStyle name="Millares 6 4" xfId="6015" xr:uid="{00000000-0005-0000-0000-00007B170000}"/>
    <cellStyle name="Millares 6 4 2" xfId="6016" xr:uid="{00000000-0005-0000-0000-00007C170000}"/>
    <cellStyle name="Millares 6 5" xfId="6017" xr:uid="{00000000-0005-0000-0000-00007D170000}"/>
    <cellStyle name="Millares 6 5 2" xfId="6018" xr:uid="{00000000-0005-0000-0000-00007E170000}"/>
    <cellStyle name="Millares 6 6" xfId="6019" xr:uid="{00000000-0005-0000-0000-00007F170000}"/>
    <cellStyle name="Millares 6 6 2" xfId="6020" xr:uid="{00000000-0005-0000-0000-000080170000}"/>
    <cellStyle name="Millares 6 7" xfId="6021" xr:uid="{00000000-0005-0000-0000-000081170000}"/>
    <cellStyle name="Millares 6 7 2" xfId="6022" xr:uid="{00000000-0005-0000-0000-000082170000}"/>
    <cellStyle name="Millares 6 8" xfId="6023" xr:uid="{00000000-0005-0000-0000-000083170000}"/>
    <cellStyle name="Millares 6 8 2" xfId="6024" xr:uid="{00000000-0005-0000-0000-000084170000}"/>
    <cellStyle name="Millares 6 9" xfId="6025" xr:uid="{00000000-0005-0000-0000-000085170000}"/>
    <cellStyle name="Millares 6 9 2" xfId="6026" xr:uid="{00000000-0005-0000-0000-000086170000}"/>
    <cellStyle name="Millares 7" xfId="6027" xr:uid="{00000000-0005-0000-0000-000087170000}"/>
    <cellStyle name="Millares 7 10" xfId="6028" xr:uid="{00000000-0005-0000-0000-000088170000}"/>
    <cellStyle name="Millares 7 11" xfId="6029" xr:uid="{00000000-0005-0000-0000-000089170000}"/>
    <cellStyle name="Millares 7 12" xfId="6030" xr:uid="{00000000-0005-0000-0000-00008A170000}"/>
    <cellStyle name="Millares 7 2" xfId="6031" xr:uid="{00000000-0005-0000-0000-00008B170000}"/>
    <cellStyle name="Millares 7 3" xfId="6032" xr:uid="{00000000-0005-0000-0000-00008C170000}"/>
    <cellStyle name="Millares 7 4" xfId="6033" xr:uid="{00000000-0005-0000-0000-00008D170000}"/>
    <cellStyle name="Millares 7 5" xfId="6034" xr:uid="{00000000-0005-0000-0000-00008E170000}"/>
    <cellStyle name="Millares 7 6" xfId="6035" xr:uid="{00000000-0005-0000-0000-00008F170000}"/>
    <cellStyle name="Millares 7 7" xfId="6036" xr:uid="{00000000-0005-0000-0000-000090170000}"/>
    <cellStyle name="Millares 7 8" xfId="6037" xr:uid="{00000000-0005-0000-0000-000091170000}"/>
    <cellStyle name="Millares 7 9" xfId="6038" xr:uid="{00000000-0005-0000-0000-000092170000}"/>
    <cellStyle name="Millares 8" xfId="6039" xr:uid="{00000000-0005-0000-0000-000093170000}"/>
    <cellStyle name="Millares 9" xfId="6040" xr:uid="{00000000-0005-0000-0000-000094170000}"/>
    <cellStyle name="Moneda 2" xfId="6041" xr:uid="{00000000-0005-0000-0000-000095170000}"/>
    <cellStyle name="Moneda 2 2" xfId="6042" xr:uid="{00000000-0005-0000-0000-000096170000}"/>
    <cellStyle name="Moneda 2 3" xfId="6043" xr:uid="{00000000-0005-0000-0000-000097170000}"/>
    <cellStyle name="Moneda 3" xfId="6044" xr:uid="{00000000-0005-0000-0000-000098170000}"/>
    <cellStyle name="Moneda 4" xfId="6045" xr:uid="{00000000-0005-0000-0000-000099170000}"/>
    <cellStyle name="Moneda 5" xfId="6046" xr:uid="{00000000-0005-0000-0000-00009A170000}"/>
    <cellStyle name="Moneda 6" xfId="6047" xr:uid="{00000000-0005-0000-0000-00009B170000}"/>
    <cellStyle name="Moneda 7" xfId="6048" xr:uid="{00000000-0005-0000-0000-00009C170000}"/>
    <cellStyle name="Neutral 2" xfId="6049" xr:uid="{00000000-0005-0000-0000-00009D170000}"/>
    <cellStyle name="Neutral 2 2" xfId="6050" xr:uid="{00000000-0005-0000-0000-00009E170000}"/>
    <cellStyle name="Neutral 2 3" xfId="6051" xr:uid="{00000000-0005-0000-0000-00009F170000}"/>
    <cellStyle name="Neutral 2 4" xfId="6052" xr:uid="{00000000-0005-0000-0000-0000A0170000}"/>
    <cellStyle name="Neutral 3" xfId="6053" xr:uid="{00000000-0005-0000-0000-0000A1170000}"/>
    <cellStyle name="Neutral 4" xfId="6054" xr:uid="{00000000-0005-0000-0000-0000A2170000}"/>
    <cellStyle name="Neutral 5" xfId="6055" xr:uid="{00000000-0005-0000-0000-0000A3170000}"/>
    <cellStyle name="Neutral 6" xfId="6056" xr:uid="{00000000-0005-0000-0000-0000A4170000}"/>
    <cellStyle name="Neutral 7" xfId="6057" xr:uid="{00000000-0005-0000-0000-0000A5170000}"/>
    <cellStyle name="Normal" xfId="0" builtinId="0"/>
    <cellStyle name="Normal 10" xfId="6058" xr:uid="{00000000-0005-0000-0000-0000A7170000}"/>
    <cellStyle name="Normal 10 10" xfId="6059" xr:uid="{00000000-0005-0000-0000-0000A8170000}"/>
    <cellStyle name="Normal 10 10 2" xfId="6060" xr:uid="{00000000-0005-0000-0000-0000A9170000}"/>
    <cellStyle name="Normal 10 11" xfId="6061" xr:uid="{00000000-0005-0000-0000-0000AA170000}"/>
    <cellStyle name="Normal 10 11 2" xfId="6062" xr:uid="{00000000-0005-0000-0000-0000AB170000}"/>
    <cellStyle name="Normal 10 12" xfId="6063" xr:uid="{00000000-0005-0000-0000-0000AC170000}"/>
    <cellStyle name="Normal 10 12 2" xfId="6064" xr:uid="{00000000-0005-0000-0000-0000AD170000}"/>
    <cellStyle name="Normal 10 13" xfId="6065" xr:uid="{00000000-0005-0000-0000-0000AE170000}"/>
    <cellStyle name="Normal 10 13 2" xfId="6066" xr:uid="{00000000-0005-0000-0000-0000AF170000}"/>
    <cellStyle name="Normal 10 14" xfId="6067" xr:uid="{00000000-0005-0000-0000-0000B0170000}"/>
    <cellStyle name="Normal 10 14 2" xfId="6068" xr:uid="{00000000-0005-0000-0000-0000B1170000}"/>
    <cellStyle name="Normal 10 15" xfId="6069" xr:uid="{00000000-0005-0000-0000-0000B2170000}"/>
    <cellStyle name="Normal 10 15 2" xfId="6070" xr:uid="{00000000-0005-0000-0000-0000B3170000}"/>
    <cellStyle name="Normal 10 16" xfId="6071" xr:uid="{00000000-0005-0000-0000-0000B4170000}"/>
    <cellStyle name="Normal 10 16 2" xfId="6072" xr:uid="{00000000-0005-0000-0000-0000B5170000}"/>
    <cellStyle name="Normal 10 17" xfId="6073" xr:uid="{00000000-0005-0000-0000-0000B6170000}"/>
    <cellStyle name="Normal 10 17 2" xfId="6074" xr:uid="{00000000-0005-0000-0000-0000B7170000}"/>
    <cellStyle name="Normal 10 18" xfId="6075" xr:uid="{00000000-0005-0000-0000-0000B8170000}"/>
    <cellStyle name="Normal 10 18 2" xfId="6076" xr:uid="{00000000-0005-0000-0000-0000B9170000}"/>
    <cellStyle name="Normal 10 19" xfId="6077" xr:uid="{00000000-0005-0000-0000-0000BA170000}"/>
    <cellStyle name="Normal 10 2" xfId="6078" xr:uid="{00000000-0005-0000-0000-0000BB170000}"/>
    <cellStyle name="Normal 10 3" xfId="6079" xr:uid="{00000000-0005-0000-0000-0000BC170000}"/>
    <cellStyle name="Normal 10 4" xfId="6080" xr:uid="{00000000-0005-0000-0000-0000BD170000}"/>
    <cellStyle name="Normal 10 5" xfId="6081" xr:uid="{00000000-0005-0000-0000-0000BE170000}"/>
    <cellStyle name="Normal 10 6" xfId="6082" xr:uid="{00000000-0005-0000-0000-0000BF170000}"/>
    <cellStyle name="Normal 10 7" xfId="6083" xr:uid="{00000000-0005-0000-0000-0000C0170000}"/>
    <cellStyle name="Normal 10 8" xfId="6084" xr:uid="{00000000-0005-0000-0000-0000C1170000}"/>
    <cellStyle name="Normal 10 8 10" xfId="6085" xr:uid="{00000000-0005-0000-0000-0000C2170000}"/>
    <cellStyle name="Normal 10 8 10 2" xfId="6086" xr:uid="{00000000-0005-0000-0000-0000C3170000}"/>
    <cellStyle name="Normal 10 8 11" xfId="6087" xr:uid="{00000000-0005-0000-0000-0000C4170000}"/>
    <cellStyle name="Normal 10 8 11 2" xfId="6088" xr:uid="{00000000-0005-0000-0000-0000C5170000}"/>
    <cellStyle name="Normal 10 8 12" xfId="6089" xr:uid="{00000000-0005-0000-0000-0000C6170000}"/>
    <cellStyle name="Normal 10 8 2" xfId="6090" xr:uid="{00000000-0005-0000-0000-0000C7170000}"/>
    <cellStyle name="Normal 10 8 2 10" xfId="6091" xr:uid="{00000000-0005-0000-0000-0000C8170000}"/>
    <cellStyle name="Normal 10 8 2 10 2" xfId="6092" xr:uid="{00000000-0005-0000-0000-0000C9170000}"/>
    <cellStyle name="Normal 10 8 2 11" xfId="6093" xr:uid="{00000000-0005-0000-0000-0000CA170000}"/>
    <cellStyle name="Normal 10 8 2 2" xfId="6094" xr:uid="{00000000-0005-0000-0000-0000CB170000}"/>
    <cellStyle name="Normal 10 8 2 2 2" xfId="6095" xr:uid="{00000000-0005-0000-0000-0000CC170000}"/>
    <cellStyle name="Normal 10 8 2 3" xfId="6096" xr:uid="{00000000-0005-0000-0000-0000CD170000}"/>
    <cellStyle name="Normal 10 8 2 3 2" xfId="6097" xr:uid="{00000000-0005-0000-0000-0000CE170000}"/>
    <cellStyle name="Normal 10 8 2 4" xfId="6098" xr:uid="{00000000-0005-0000-0000-0000CF170000}"/>
    <cellStyle name="Normal 10 8 2 4 2" xfId="6099" xr:uid="{00000000-0005-0000-0000-0000D0170000}"/>
    <cellStyle name="Normal 10 8 2 5" xfId="6100" xr:uid="{00000000-0005-0000-0000-0000D1170000}"/>
    <cellStyle name="Normal 10 8 2 5 2" xfId="6101" xr:uid="{00000000-0005-0000-0000-0000D2170000}"/>
    <cellStyle name="Normal 10 8 2 6" xfId="6102" xr:uid="{00000000-0005-0000-0000-0000D3170000}"/>
    <cellStyle name="Normal 10 8 2 6 2" xfId="6103" xr:uid="{00000000-0005-0000-0000-0000D4170000}"/>
    <cellStyle name="Normal 10 8 2 7" xfId="6104" xr:uid="{00000000-0005-0000-0000-0000D5170000}"/>
    <cellStyle name="Normal 10 8 2 7 2" xfId="6105" xr:uid="{00000000-0005-0000-0000-0000D6170000}"/>
    <cellStyle name="Normal 10 8 2 8" xfId="6106" xr:uid="{00000000-0005-0000-0000-0000D7170000}"/>
    <cellStyle name="Normal 10 8 2 8 2" xfId="6107" xr:uid="{00000000-0005-0000-0000-0000D8170000}"/>
    <cellStyle name="Normal 10 8 2 9" xfId="6108" xr:uid="{00000000-0005-0000-0000-0000D9170000}"/>
    <cellStyle name="Normal 10 8 2 9 2" xfId="6109" xr:uid="{00000000-0005-0000-0000-0000DA170000}"/>
    <cellStyle name="Normal 10 8 3" xfId="6110" xr:uid="{00000000-0005-0000-0000-0000DB170000}"/>
    <cellStyle name="Normal 10 8 3 2" xfId="6111" xr:uid="{00000000-0005-0000-0000-0000DC170000}"/>
    <cellStyle name="Normal 10 8 4" xfId="6112" xr:uid="{00000000-0005-0000-0000-0000DD170000}"/>
    <cellStyle name="Normal 10 8 4 2" xfId="6113" xr:uid="{00000000-0005-0000-0000-0000DE170000}"/>
    <cellStyle name="Normal 10 8 5" xfId="6114" xr:uid="{00000000-0005-0000-0000-0000DF170000}"/>
    <cellStyle name="Normal 10 8 5 2" xfId="6115" xr:uid="{00000000-0005-0000-0000-0000E0170000}"/>
    <cellStyle name="Normal 10 8 6" xfId="6116" xr:uid="{00000000-0005-0000-0000-0000E1170000}"/>
    <cellStyle name="Normal 10 8 6 2" xfId="6117" xr:uid="{00000000-0005-0000-0000-0000E2170000}"/>
    <cellStyle name="Normal 10 8 7" xfId="6118" xr:uid="{00000000-0005-0000-0000-0000E3170000}"/>
    <cellStyle name="Normal 10 8 7 2" xfId="6119" xr:uid="{00000000-0005-0000-0000-0000E4170000}"/>
    <cellStyle name="Normal 10 8 8" xfId="6120" xr:uid="{00000000-0005-0000-0000-0000E5170000}"/>
    <cellStyle name="Normal 10 8 8 2" xfId="6121" xr:uid="{00000000-0005-0000-0000-0000E6170000}"/>
    <cellStyle name="Normal 10 8 9" xfId="6122" xr:uid="{00000000-0005-0000-0000-0000E7170000}"/>
    <cellStyle name="Normal 10 8 9 2" xfId="6123" xr:uid="{00000000-0005-0000-0000-0000E8170000}"/>
    <cellStyle name="Normal 10 9" xfId="6124" xr:uid="{00000000-0005-0000-0000-0000E9170000}"/>
    <cellStyle name="Normal 10 9 10" xfId="6125" xr:uid="{00000000-0005-0000-0000-0000EA170000}"/>
    <cellStyle name="Normal 10 9 10 2" xfId="6126" xr:uid="{00000000-0005-0000-0000-0000EB170000}"/>
    <cellStyle name="Normal 10 9 11" xfId="6127" xr:uid="{00000000-0005-0000-0000-0000EC170000}"/>
    <cellStyle name="Normal 10 9 2" xfId="6128" xr:uid="{00000000-0005-0000-0000-0000ED170000}"/>
    <cellStyle name="Normal 10 9 2 2" xfId="6129" xr:uid="{00000000-0005-0000-0000-0000EE170000}"/>
    <cellStyle name="Normal 10 9 3" xfId="6130" xr:uid="{00000000-0005-0000-0000-0000EF170000}"/>
    <cellStyle name="Normal 10 9 3 2" xfId="6131" xr:uid="{00000000-0005-0000-0000-0000F0170000}"/>
    <cellStyle name="Normal 10 9 4" xfId="6132" xr:uid="{00000000-0005-0000-0000-0000F1170000}"/>
    <cellStyle name="Normal 10 9 4 2" xfId="6133" xr:uid="{00000000-0005-0000-0000-0000F2170000}"/>
    <cellStyle name="Normal 10 9 5" xfId="6134" xr:uid="{00000000-0005-0000-0000-0000F3170000}"/>
    <cellStyle name="Normal 10 9 5 2" xfId="6135" xr:uid="{00000000-0005-0000-0000-0000F4170000}"/>
    <cellStyle name="Normal 10 9 6" xfId="6136" xr:uid="{00000000-0005-0000-0000-0000F5170000}"/>
    <cellStyle name="Normal 10 9 6 2" xfId="6137" xr:uid="{00000000-0005-0000-0000-0000F6170000}"/>
    <cellStyle name="Normal 10 9 7" xfId="6138" xr:uid="{00000000-0005-0000-0000-0000F7170000}"/>
    <cellStyle name="Normal 10 9 7 2" xfId="6139" xr:uid="{00000000-0005-0000-0000-0000F8170000}"/>
    <cellStyle name="Normal 10 9 8" xfId="6140" xr:uid="{00000000-0005-0000-0000-0000F9170000}"/>
    <cellStyle name="Normal 10 9 8 2" xfId="6141" xr:uid="{00000000-0005-0000-0000-0000FA170000}"/>
    <cellStyle name="Normal 10 9 9" xfId="6142" xr:uid="{00000000-0005-0000-0000-0000FB170000}"/>
    <cellStyle name="Normal 10 9 9 2" xfId="6143" xr:uid="{00000000-0005-0000-0000-0000FC170000}"/>
    <cellStyle name="Normal 11" xfId="6144" xr:uid="{00000000-0005-0000-0000-0000FD170000}"/>
    <cellStyle name="Normal 11 2" xfId="6145" xr:uid="{00000000-0005-0000-0000-0000FE170000}"/>
    <cellStyle name="Normal 11 2 10" xfId="6146" xr:uid="{00000000-0005-0000-0000-0000FF170000}"/>
    <cellStyle name="Normal 11 2 11" xfId="6147" xr:uid="{00000000-0005-0000-0000-000000180000}"/>
    <cellStyle name="Normal 11 2 12" xfId="6148" xr:uid="{00000000-0005-0000-0000-000001180000}"/>
    <cellStyle name="Normal 11 2 13" xfId="6149" xr:uid="{00000000-0005-0000-0000-000002180000}"/>
    <cellStyle name="Normal 11 2 14" xfId="6150" xr:uid="{00000000-0005-0000-0000-000003180000}"/>
    <cellStyle name="Normal 11 2 15" xfId="6151" xr:uid="{00000000-0005-0000-0000-000004180000}"/>
    <cellStyle name="Normal 11 2 2" xfId="6152" xr:uid="{00000000-0005-0000-0000-000005180000}"/>
    <cellStyle name="Normal 11 2 3" xfId="6153" xr:uid="{00000000-0005-0000-0000-000006180000}"/>
    <cellStyle name="Normal 11 2 4" xfId="6154" xr:uid="{00000000-0005-0000-0000-000007180000}"/>
    <cellStyle name="Normal 11 2 5" xfId="6155" xr:uid="{00000000-0005-0000-0000-000008180000}"/>
    <cellStyle name="Normal 11 2 6" xfId="6156" xr:uid="{00000000-0005-0000-0000-000009180000}"/>
    <cellStyle name="Normal 11 2 7" xfId="6157" xr:uid="{00000000-0005-0000-0000-00000A180000}"/>
    <cellStyle name="Normal 11 2 8" xfId="6158" xr:uid="{00000000-0005-0000-0000-00000B180000}"/>
    <cellStyle name="Normal 11 2 9" xfId="6159" xr:uid="{00000000-0005-0000-0000-00000C180000}"/>
    <cellStyle name="Normal 11 3" xfId="6160" xr:uid="{00000000-0005-0000-0000-00000D180000}"/>
    <cellStyle name="Normal 11 3 10" xfId="6161" xr:uid="{00000000-0005-0000-0000-00000E180000}"/>
    <cellStyle name="Normal 11 3 11" xfId="6162" xr:uid="{00000000-0005-0000-0000-00000F180000}"/>
    <cellStyle name="Normal 11 3 12" xfId="6163" xr:uid="{00000000-0005-0000-0000-000010180000}"/>
    <cellStyle name="Normal 11 3 13" xfId="6164" xr:uid="{00000000-0005-0000-0000-000011180000}"/>
    <cellStyle name="Normal 11 3 14" xfId="6165" xr:uid="{00000000-0005-0000-0000-000012180000}"/>
    <cellStyle name="Normal 11 3 2" xfId="6166" xr:uid="{00000000-0005-0000-0000-000013180000}"/>
    <cellStyle name="Normal 11 3 3" xfId="6167" xr:uid="{00000000-0005-0000-0000-000014180000}"/>
    <cellStyle name="Normal 11 3 4" xfId="6168" xr:uid="{00000000-0005-0000-0000-000015180000}"/>
    <cellStyle name="Normal 11 3 5" xfId="6169" xr:uid="{00000000-0005-0000-0000-000016180000}"/>
    <cellStyle name="Normal 11 3 6" xfId="6170" xr:uid="{00000000-0005-0000-0000-000017180000}"/>
    <cellStyle name="Normal 11 3 7" xfId="6171" xr:uid="{00000000-0005-0000-0000-000018180000}"/>
    <cellStyle name="Normal 11 3 8" xfId="6172" xr:uid="{00000000-0005-0000-0000-000019180000}"/>
    <cellStyle name="Normal 11 3 9" xfId="6173" xr:uid="{00000000-0005-0000-0000-00001A180000}"/>
    <cellStyle name="Normal 11 4" xfId="6174" xr:uid="{00000000-0005-0000-0000-00001B180000}"/>
    <cellStyle name="Normal 11 5" xfId="6175" xr:uid="{00000000-0005-0000-0000-00001C180000}"/>
    <cellStyle name="Normal 11 6" xfId="6176" xr:uid="{00000000-0005-0000-0000-00001D180000}"/>
    <cellStyle name="Normal 12" xfId="6177" xr:uid="{00000000-0005-0000-0000-00001E180000}"/>
    <cellStyle name="Normal 12 2" xfId="6178" xr:uid="{00000000-0005-0000-0000-00001F180000}"/>
    <cellStyle name="Normal 12 2 10" xfId="6179" xr:uid="{00000000-0005-0000-0000-000020180000}"/>
    <cellStyle name="Normal 12 2 11" xfId="6180" xr:uid="{00000000-0005-0000-0000-000021180000}"/>
    <cellStyle name="Normal 12 2 12" xfId="6181" xr:uid="{00000000-0005-0000-0000-000022180000}"/>
    <cellStyle name="Normal 12 2 13" xfId="6182" xr:uid="{00000000-0005-0000-0000-000023180000}"/>
    <cellStyle name="Normal 12 2 14" xfId="6183" xr:uid="{00000000-0005-0000-0000-000024180000}"/>
    <cellStyle name="Normal 12 2 15" xfId="6184" xr:uid="{00000000-0005-0000-0000-000025180000}"/>
    <cellStyle name="Normal 12 2 2" xfId="6185" xr:uid="{00000000-0005-0000-0000-000026180000}"/>
    <cellStyle name="Normal 12 2 3" xfId="6186" xr:uid="{00000000-0005-0000-0000-000027180000}"/>
    <cellStyle name="Normal 12 2 4" xfId="6187" xr:uid="{00000000-0005-0000-0000-000028180000}"/>
    <cellStyle name="Normal 12 2 5" xfId="6188" xr:uid="{00000000-0005-0000-0000-000029180000}"/>
    <cellStyle name="Normal 12 2 6" xfId="6189" xr:uid="{00000000-0005-0000-0000-00002A180000}"/>
    <cellStyle name="Normal 12 2 7" xfId="6190" xr:uid="{00000000-0005-0000-0000-00002B180000}"/>
    <cellStyle name="Normal 12 2 8" xfId="6191" xr:uid="{00000000-0005-0000-0000-00002C180000}"/>
    <cellStyle name="Normal 12 2 9" xfId="6192" xr:uid="{00000000-0005-0000-0000-00002D180000}"/>
    <cellStyle name="Normal 12 3" xfId="6193" xr:uid="{00000000-0005-0000-0000-00002E180000}"/>
    <cellStyle name="Normal 12 3 10" xfId="6194" xr:uid="{00000000-0005-0000-0000-00002F180000}"/>
    <cellStyle name="Normal 12 3 11" xfId="6195" xr:uid="{00000000-0005-0000-0000-000030180000}"/>
    <cellStyle name="Normal 12 3 12" xfId="6196" xr:uid="{00000000-0005-0000-0000-000031180000}"/>
    <cellStyle name="Normal 12 3 13" xfId="6197" xr:uid="{00000000-0005-0000-0000-000032180000}"/>
    <cellStyle name="Normal 12 3 14" xfId="6198" xr:uid="{00000000-0005-0000-0000-000033180000}"/>
    <cellStyle name="Normal 12 3 2" xfId="6199" xr:uid="{00000000-0005-0000-0000-000034180000}"/>
    <cellStyle name="Normal 12 3 3" xfId="6200" xr:uid="{00000000-0005-0000-0000-000035180000}"/>
    <cellStyle name="Normal 12 3 4" xfId="6201" xr:uid="{00000000-0005-0000-0000-000036180000}"/>
    <cellStyle name="Normal 12 3 5" xfId="6202" xr:uid="{00000000-0005-0000-0000-000037180000}"/>
    <cellStyle name="Normal 12 3 6" xfId="6203" xr:uid="{00000000-0005-0000-0000-000038180000}"/>
    <cellStyle name="Normal 12 3 7" xfId="6204" xr:uid="{00000000-0005-0000-0000-000039180000}"/>
    <cellStyle name="Normal 12 3 8" xfId="6205" xr:uid="{00000000-0005-0000-0000-00003A180000}"/>
    <cellStyle name="Normal 12 3 9" xfId="6206" xr:uid="{00000000-0005-0000-0000-00003B180000}"/>
    <cellStyle name="Normal 13" xfId="6207" xr:uid="{00000000-0005-0000-0000-00003C180000}"/>
    <cellStyle name="Normal 13 2" xfId="6208" xr:uid="{00000000-0005-0000-0000-00003D180000}"/>
    <cellStyle name="Normal 14" xfId="6209" xr:uid="{00000000-0005-0000-0000-00003E180000}"/>
    <cellStyle name="Normal 14 10" xfId="6210" xr:uid="{00000000-0005-0000-0000-00003F180000}"/>
    <cellStyle name="Normal 14 10 2" xfId="6211" xr:uid="{00000000-0005-0000-0000-000040180000}"/>
    <cellStyle name="Normal 14 11" xfId="6212" xr:uid="{00000000-0005-0000-0000-000041180000}"/>
    <cellStyle name="Normal 14 11 2" xfId="6213" xr:uid="{00000000-0005-0000-0000-000042180000}"/>
    <cellStyle name="Normal 14 12" xfId="6214" xr:uid="{00000000-0005-0000-0000-000043180000}"/>
    <cellStyle name="Normal 14 12 2" xfId="6215" xr:uid="{00000000-0005-0000-0000-000044180000}"/>
    <cellStyle name="Normal 14 13" xfId="6216" xr:uid="{00000000-0005-0000-0000-000045180000}"/>
    <cellStyle name="Normal 14 13 2" xfId="6217" xr:uid="{00000000-0005-0000-0000-000046180000}"/>
    <cellStyle name="Normal 14 14" xfId="6218" xr:uid="{00000000-0005-0000-0000-000047180000}"/>
    <cellStyle name="Normal 14 14 2" xfId="6219" xr:uid="{00000000-0005-0000-0000-000048180000}"/>
    <cellStyle name="Normal 14 15" xfId="6220" xr:uid="{00000000-0005-0000-0000-000049180000}"/>
    <cellStyle name="Normal 14 2" xfId="6221" xr:uid="{00000000-0005-0000-0000-00004A180000}"/>
    <cellStyle name="Normal 14 3" xfId="6222" xr:uid="{00000000-0005-0000-0000-00004B180000}"/>
    <cellStyle name="Normal 14 4" xfId="6223" xr:uid="{00000000-0005-0000-0000-00004C180000}"/>
    <cellStyle name="Normal 14 4 10" xfId="6224" xr:uid="{00000000-0005-0000-0000-00004D180000}"/>
    <cellStyle name="Normal 14 4 10 2" xfId="6225" xr:uid="{00000000-0005-0000-0000-00004E180000}"/>
    <cellStyle name="Normal 14 4 11" xfId="6226" xr:uid="{00000000-0005-0000-0000-00004F180000}"/>
    <cellStyle name="Normal 14 4 11 2" xfId="6227" xr:uid="{00000000-0005-0000-0000-000050180000}"/>
    <cellStyle name="Normal 14 4 12" xfId="6228" xr:uid="{00000000-0005-0000-0000-000051180000}"/>
    <cellStyle name="Normal 14 4 2" xfId="6229" xr:uid="{00000000-0005-0000-0000-000052180000}"/>
    <cellStyle name="Normal 14 4 2 10" xfId="6230" xr:uid="{00000000-0005-0000-0000-000053180000}"/>
    <cellStyle name="Normal 14 4 2 10 2" xfId="6231" xr:uid="{00000000-0005-0000-0000-000054180000}"/>
    <cellStyle name="Normal 14 4 2 11" xfId="6232" xr:uid="{00000000-0005-0000-0000-000055180000}"/>
    <cellStyle name="Normal 14 4 2 2" xfId="6233" xr:uid="{00000000-0005-0000-0000-000056180000}"/>
    <cellStyle name="Normal 14 4 2 2 2" xfId="6234" xr:uid="{00000000-0005-0000-0000-000057180000}"/>
    <cellStyle name="Normal 14 4 2 3" xfId="6235" xr:uid="{00000000-0005-0000-0000-000058180000}"/>
    <cellStyle name="Normal 14 4 2 3 2" xfId="6236" xr:uid="{00000000-0005-0000-0000-000059180000}"/>
    <cellStyle name="Normal 14 4 2 4" xfId="6237" xr:uid="{00000000-0005-0000-0000-00005A180000}"/>
    <cellStyle name="Normal 14 4 2 4 2" xfId="6238" xr:uid="{00000000-0005-0000-0000-00005B180000}"/>
    <cellStyle name="Normal 14 4 2 5" xfId="6239" xr:uid="{00000000-0005-0000-0000-00005C180000}"/>
    <cellStyle name="Normal 14 4 2 5 2" xfId="6240" xr:uid="{00000000-0005-0000-0000-00005D180000}"/>
    <cellStyle name="Normal 14 4 2 6" xfId="6241" xr:uid="{00000000-0005-0000-0000-00005E180000}"/>
    <cellStyle name="Normal 14 4 2 6 2" xfId="6242" xr:uid="{00000000-0005-0000-0000-00005F180000}"/>
    <cellStyle name="Normal 14 4 2 7" xfId="6243" xr:uid="{00000000-0005-0000-0000-000060180000}"/>
    <cellStyle name="Normal 14 4 2 7 2" xfId="6244" xr:uid="{00000000-0005-0000-0000-000061180000}"/>
    <cellStyle name="Normal 14 4 2 8" xfId="6245" xr:uid="{00000000-0005-0000-0000-000062180000}"/>
    <cellStyle name="Normal 14 4 2 8 2" xfId="6246" xr:uid="{00000000-0005-0000-0000-000063180000}"/>
    <cellStyle name="Normal 14 4 2 9" xfId="6247" xr:uid="{00000000-0005-0000-0000-000064180000}"/>
    <cellStyle name="Normal 14 4 2 9 2" xfId="6248" xr:uid="{00000000-0005-0000-0000-000065180000}"/>
    <cellStyle name="Normal 14 4 3" xfId="6249" xr:uid="{00000000-0005-0000-0000-000066180000}"/>
    <cellStyle name="Normal 14 4 3 2" xfId="6250" xr:uid="{00000000-0005-0000-0000-000067180000}"/>
    <cellStyle name="Normal 14 4 4" xfId="6251" xr:uid="{00000000-0005-0000-0000-000068180000}"/>
    <cellStyle name="Normal 14 4 4 2" xfId="6252" xr:uid="{00000000-0005-0000-0000-000069180000}"/>
    <cellStyle name="Normal 14 4 5" xfId="6253" xr:uid="{00000000-0005-0000-0000-00006A180000}"/>
    <cellStyle name="Normal 14 4 5 2" xfId="6254" xr:uid="{00000000-0005-0000-0000-00006B180000}"/>
    <cellStyle name="Normal 14 4 6" xfId="6255" xr:uid="{00000000-0005-0000-0000-00006C180000}"/>
    <cellStyle name="Normal 14 4 6 2" xfId="6256" xr:uid="{00000000-0005-0000-0000-00006D180000}"/>
    <cellStyle name="Normal 14 4 7" xfId="6257" xr:uid="{00000000-0005-0000-0000-00006E180000}"/>
    <cellStyle name="Normal 14 4 7 2" xfId="6258" xr:uid="{00000000-0005-0000-0000-00006F180000}"/>
    <cellStyle name="Normal 14 4 8" xfId="6259" xr:uid="{00000000-0005-0000-0000-000070180000}"/>
    <cellStyle name="Normal 14 4 8 2" xfId="6260" xr:uid="{00000000-0005-0000-0000-000071180000}"/>
    <cellStyle name="Normal 14 4 9" xfId="6261" xr:uid="{00000000-0005-0000-0000-000072180000}"/>
    <cellStyle name="Normal 14 4 9 2" xfId="6262" xr:uid="{00000000-0005-0000-0000-000073180000}"/>
    <cellStyle name="Normal 14 5" xfId="6263" xr:uid="{00000000-0005-0000-0000-000074180000}"/>
    <cellStyle name="Normal 14 5 10" xfId="6264" xr:uid="{00000000-0005-0000-0000-000075180000}"/>
    <cellStyle name="Normal 14 5 10 2" xfId="6265" xr:uid="{00000000-0005-0000-0000-000076180000}"/>
    <cellStyle name="Normal 14 5 11" xfId="6266" xr:uid="{00000000-0005-0000-0000-000077180000}"/>
    <cellStyle name="Normal 14 5 2" xfId="6267" xr:uid="{00000000-0005-0000-0000-000078180000}"/>
    <cellStyle name="Normal 14 5 2 2" xfId="6268" xr:uid="{00000000-0005-0000-0000-000079180000}"/>
    <cellStyle name="Normal 14 5 3" xfId="6269" xr:uid="{00000000-0005-0000-0000-00007A180000}"/>
    <cellStyle name="Normal 14 5 3 2" xfId="6270" xr:uid="{00000000-0005-0000-0000-00007B180000}"/>
    <cellStyle name="Normal 14 5 4" xfId="6271" xr:uid="{00000000-0005-0000-0000-00007C180000}"/>
    <cellStyle name="Normal 14 5 4 2" xfId="6272" xr:uid="{00000000-0005-0000-0000-00007D180000}"/>
    <cellStyle name="Normal 14 5 5" xfId="6273" xr:uid="{00000000-0005-0000-0000-00007E180000}"/>
    <cellStyle name="Normal 14 5 5 2" xfId="6274" xr:uid="{00000000-0005-0000-0000-00007F180000}"/>
    <cellStyle name="Normal 14 5 6" xfId="6275" xr:uid="{00000000-0005-0000-0000-000080180000}"/>
    <cellStyle name="Normal 14 5 6 2" xfId="6276" xr:uid="{00000000-0005-0000-0000-000081180000}"/>
    <cellStyle name="Normal 14 5 7" xfId="6277" xr:uid="{00000000-0005-0000-0000-000082180000}"/>
    <cellStyle name="Normal 14 5 7 2" xfId="6278" xr:uid="{00000000-0005-0000-0000-000083180000}"/>
    <cellStyle name="Normal 14 5 8" xfId="6279" xr:uid="{00000000-0005-0000-0000-000084180000}"/>
    <cellStyle name="Normal 14 5 8 2" xfId="6280" xr:uid="{00000000-0005-0000-0000-000085180000}"/>
    <cellStyle name="Normal 14 5 9" xfId="6281" xr:uid="{00000000-0005-0000-0000-000086180000}"/>
    <cellStyle name="Normal 14 5 9 2" xfId="6282" xr:uid="{00000000-0005-0000-0000-000087180000}"/>
    <cellStyle name="Normal 14 6" xfId="6283" xr:uid="{00000000-0005-0000-0000-000088180000}"/>
    <cellStyle name="Normal 14 6 2" xfId="6284" xr:uid="{00000000-0005-0000-0000-000089180000}"/>
    <cellStyle name="Normal 14 7" xfId="6285" xr:uid="{00000000-0005-0000-0000-00008A180000}"/>
    <cellStyle name="Normal 14 7 2" xfId="6286" xr:uid="{00000000-0005-0000-0000-00008B180000}"/>
    <cellStyle name="Normal 14 8" xfId="6287" xr:uid="{00000000-0005-0000-0000-00008C180000}"/>
    <cellStyle name="Normal 14 8 2" xfId="6288" xr:uid="{00000000-0005-0000-0000-00008D180000}"/>
    <cellStyle name="Normal 14 9" xfId="6289" xr:uid="{00000000-0005-0000-0000-00008E180000}"/>
    <cellStyle name="Normal 14 9 2" xfId="6290" xr:uid="{00000000-0005-0000-0000-00008F180000}"/>
    <cellStyle name="Normal 15" xfId="6291" xr:uid="{00000000-0005-0000-0000-000090180000}"/>
    <cellStyle name="Normal 15 10" xfId="6292" xr:uid="{00000000-0005-0000-0000-000091180000}"/>
    <cellStyle name="Normal 15 10 2" xfId="6293" xr:uid="{00000000-0005-0000-0000-000092180000}"/>
    <cellStyle name="Normal 15 11" xfId="6294" xr:uid="{00000000-0005-0000-0000-000093180000}"/>
    <cellStyle name="Normal 15 11 2" xfId="6295" xr:uid="{00000000-0005-0000-0000-000094180000}"/>
    <cellStyle name="Normal 15 12" xfId="6296" xr:uid="{00000000-0005-0000-0000-000095180000}"/>
    <cellStyle name="Normal 15 12 2" xfId="6297" xr:uid="{00000000-0005-0000-0000-000096180000}"/>
    <cellStyle name="Normal 15 13" xfId="6298" xr:uid="{00000000-0005-0000-0000-000097180000}"/>
    <cellStyle name="Normal 15 13 2" xfId="6299" xr:uid="{00000000-0005-0000-0000-000098180000}"/>
    <cellStyle name="Normal 15 14" xfId="6300" xr:uid="{00000000-0005-0000-0000-000099180000}"/>
    <cellStyle name="Normal 15 14 2" xfId="6301" xr:uid="{00000000-0005-0000-0000-00009A180000}"/>
    <cellStyle name="Normal 15 15" xfId="6302" xr:uid="{00000000-0005-0000-0000-00009B180000}"/>
    <cellStyle name="Normal 15 2" xfId="6303" xr:uid="{00000000-0005-0000-0000-00009C180000}"/>
    <cellStyle name="Normal 15 3" xfId="6304" xr:uid="{00000000-0005-0000-0000-00009D180000}"/>
    <cellStyle name="Normal 15 4" xfId="6305" xr:uid="{00000000-0005-0000-0000-00009E180000}"/>
    <cellStyle name="Normal 15 4 10" xfId="6306" xr:uid="{00000000-0005-0000-0000-00009F180000}"/>
    <cellStyle name="Normal 15 4 10 2" xfId="6307" xr:uid="{00000000-0005-0000-0000-0000A0180000}"/>
    <cellStyle name="Normal 15 4 11" xfId="6308" xr:uid="{00000000-0005-0000-0000-0000A1180000}"/>
    <cellStyle name="Normal 15 4 11 2" xfId="6309" xr:uid="{00000000-0005-0000-0000-0000A2180000}"/>
    <cellStyle name="Normal 15 4 12" xfId="6310" xr:uid="{00000000-0005-0000-0000-0000A3180000}"/>
    <cellStyle name="Normal 15 4 2" xfId="6311" xr:uid="{00000000-0005-0000-0000-0000A4180000}"/>
    <cellStyle name="Normal 15 4 2 10" xfId="6312" xr:uid="{00000000-0005-0000-0000-0000A5180000}"/>
    <cellStyle name="Normal 15 4 2 10 2" xfId="6313" xr:uid="{00000000-0005-0000-0000-0000A6180000}"/>
    <cellStyle name="Normal 15 4 2 11" xfId="6314" xr:uid="{00000000-0005-0000-0000-0000A7180000}"/>
    <cellStyle name="Normal 15 4 2 2" xfId="6315" xr:uid="{00000000-0005-0000-0000-0000A8180000}"/>
    <cellStyle name="Normal 15 4 2 2 2" xfId="6316" xr:uid="{00000000-0005-0000-0000-0000A9180000}"/>
    <cellStyle name="Normal 15 4 2 3" xfId="6317" xr:uid="{00000000-0005-0000-0000-0000AA180000}"/>
    <cellStyle name="Normal 15 4 2 3 2" xfId="6318" xr:uid="{00000000-0005-0000-0000-0000AB180000}"/>
    <cellStyle name="Normal 15 4 2 4" xfId="6319" xr:uid="{00000000-0005-0000-0000-0000AC180000}"/>
    <cellStyle name="Normal 15 4 2 4 2" xfId="6320" xr:uid="{00000000-0005-0000-0000-0000AD180000}"/>
    <cellStyle name="Normal 15 4 2 5" xfId="6321" xr:uid="{00000000-0005-0000-0000-0000AE180000}"/>
    <cellStyle name="Normal 15 4 2 5 2" xfId="6322" xr:uid="{00000000-0005-0000-0000-0000AF180000}"/>
    <cellStyle name="Normal 15 4 2 6" xfId="6323" xr:uid="{00000000-0005-0000-0000-0000B0180000}"/>
    <cellStyle name="Normal 15 4 2 6 2" xfId="6324" xr:uid="{00000000-0005-0000-0000-0000B1180000}"/>
    <cellStyle name="Normal 15 4 2 7" xfId="6325" xr:uid="{00000000-0005-0000-0000-0000B2180000}"/>
    <cellStyle name="Normal 15 4 2 7 2" xfId="6326" xr:uid="{00000000-0005-0000-0000-0000B3180000}"/>
    <cellStyle name="Normal 15 4 2 8" xfId="6327" xr:uid="{00000000-0005-0000-0000-0000B4180000}"/>
    <cellStyle name="Normal 15 4 2 8 2" xfId="6328" xr:uid="{00000000-0005-0000-0000-0000B5180000}"/>
    <cellStyle name="Normal 15 4 2 9" xfId="6329" xr:uid="{00000000-0005-0000-0000-0000B6180000}"/>
    <cellStyle name="Normal 15 4 2 9 2" xfId="6330" xr:uid="{00000000-0005-0000-0000-0000B7180000}"/>
    <cellStyle name="Normal 15 4 3" xfId="6331" xr:uid="{00000000-0005-0000-0000-0000B8180000}"/>
    <cellStyle name="Normal 15 4 3 2" xfId="6332" xr:uid="{00000000-0005-0000-0000-0000B9180000}"/>
    <cellStyle name="Normal 15 4 4" xfId="6333" xr:uid="{00000000-0005-0000-0000-0000BA180000}"/>
    <cellStyle name="Normal 15 4 4 2" xfId="6334" xr:uid="{00000000-0005-0000-0000-0000BB180000}"/>
    <cellStyle name="Normal 15 4 5" xfId="6335" xr:uid="{00000000-0005-0000-0000-0000BC180000}"/>
    <cellStyle name="Normal 15 4 5 2" xfId="6336" xr:uid="{00000000-0005-0000-0000-0000BD180000}"/>
    <cellStyle name="Normal 15 4 6" xfId="6337" xr:uid="{00000000-0005-0000-0000-0000BE180000}"/>
    <cellStyle name="Normal 15 4 6 2" xfId="6338" xr:uid="{00000000-0005-0000-0000-0000BF180000}"/>
    <cellStyle name="Normal 15 4 7" xfId="6339" xr:uid="{00000000-0005-0000-0000-0000C0180000}"/>
    <cellStyle name="Normal 15 4 7 2" xfId="6340" xr:uid="{00000000-0005-0000-0000-0000C1180000}"/>
    <cellStyle name="Normal 15 4 8" xfId="6341" xr:uid="{00000000-0005-0000-0000-0000C2180000}"/>
    <cellStyle name="Normal 15 4 8 2" xfId="6342" xr:uid="{00000000-0005-0000-0000-0000C3180000}"/>
    <cellStyle name="Normal 15 4 9" xfId="6343" xr:uid="{00000000-0005-0000-0000-0000C4180000}"/>
    <cellStyle name="Normal 15 4 9 2" xfId="6344" xr:uid="{00000000-0005-0000-0000-0000C5180000}"/>
    <cellStyle name="Normal 15 5" xfId="6345" xr:uid="{00000000-0005-0000-0000-0000C6180000}"/>
    <cellStyle name="Normal 15 5 10" xfId="6346" xr:uid="{00000000-0005-0000-0000-0000C7180000}"/>
    <cellStyle name="Normal 15 5 10 2" xfId="6347" xr:uid="{00000000-0005-0000-0000-0000C8180000}"/>
    <cellStyle name="Normal 15 5 11" xfId="6348" xr:uid="{00000000-0005-0000-0000-0000C9180000}"/>
    <cellStyle name="Normal 15 5 2" xfId="6349" xr:uid="{00000000-0005-0000-0000-0000CA180000}"/>
    <cellStyle name="Normal 15 5 2 2" xfId="6350" xr:uid="{00000000-0005-0000-0000-0000CB180000}"/>
    <cellStyle name="Normal 15 5 3" xfId="6351" xr:uid="{00000000-0005-0000-0000-0000CC180000}"/>
    <cellStyle name="Normal 15 5 3 2" xfId="6352" xr:uid="{00000000-0005-0000-0000-0000CD180000}"/>
    <cellStyle name="Normal 15 5 4" xfId="6353" xr:uid="{00000000-0005-0000-0000-0000CE180000}"/>
    <cellStyle name="Normal 15 5 4 2" xfId="6354" xr:uid="{00000000-0005-0000-0000-0000CF180000}"/>
    <cellStyle name="Normal 15 5 5" xfId="6355" xr:uid="{00000000-0005-0000-0000-0000D0180000}"/>
    <cellStyle name="Normal 15 5 5 2" xfId="6356" xr:uid="{00000000-0005-0000-0000-0000D1180000}"/>
    <cellStyle name="Normal 15 5 6" xfId="6357" xr:uid="{00000000-0005-0000-0000-0000D2180000}"/>
    <cellStyle name="Normal 15 5 6 2" xfId="6358" xr:uid="{00000000-0005-0000-0000-0000D3180000}"/>
    <cellStyle name="Normal 15 5 7" xfId="6359" xr:uid="{00000000-0005-0000-0000-0000D4180000}"/>
    <cellStyle name="Normal 15 5 7 2" xfId="6360" xr:uid="{00000000-0005-0000-0000-0000D5180000}"/>
    <cellStyle name="Normal 15 5 8" xfId="6361" xr:uid="{00000000-0005-0000-0000-0000D6180000}"/>
    <cellStyle name="Normal 15 5 8 2" xfId="6362" xr:uid="{00000000-0005-0000-0000-0000D7180000}"/>
    <cellStyle name="Normal 15 5 9" xfId="6363" xr:uid="{00000000-0005-0000-0000-0000D8180000}"/>
    <cellStyle name="Normal 15 5 9 2" xfId="6364" xr:uid="{00000000-0005-0000-0000-0000D9180000}"/>
    <cellStyle name="Normal 15 6" xfId="6365" xr:uid="{00000000-0005-0000-0000-0000DA180000}"/>
    <cellStyle name="Normal 15 6 2" xfId="6366" xr:uid="{00000000-0005-0000-0000-0000DB180000}"/>
    <cellStyle name="Normal 15 7" xfId="6367" xr:uid="{00000000-0005-0000-0000-0000DC180000}"/>
    <cellStyle name="Normal 15 7 2" xfId="6368" xr:uid="{00000000-0005-0000-0000-0000DD180000}"/>
    <cellStyle name="Normal 15 8" xfId="6369" xr:uid="{00000000-0005-0000-0000-0000DE180000}"/>
    <cellStyle name="Normal 15 8 2" xfId="6370" xr:uid="{00000000-0005-0000-0000-0000DF180000}"/>
    <cellStyle name="Normal 15 9" xfId="6371" xr:uid="{00000000-0005-0000-0000-0000E0180000}"/>
    <cellStyle name="Normal 15 9 2" xfId="6372" xr:uid="{00000000-0005-0000-0000-0000E1180000}"/>
    <cellStyle name="Normal 16" xfId="6373" xr:uid="{00000000-0005-0000-0000-0000E2180000}"/>
    <cellStyle name="Normal 16 10" xfId="6374" xr:uid="{00000000-0005-0000-0000-0000E3180000}"/>
    <cellStyle name="Normal 16 11" xfId="6375" xr:uid="{00000000-0005-0000-0000-0000E4180000}"/>
    <cellStyle name="Normal 16 12" xfId="6376" xr:uid="{00000000-0005-0000-0000-0000E5180000}"/>
    <cellStyle name="Normal 16 13" xfId="6377" xr:uid="{00000000-0005-0000-0000-0000E6180000}"/>
    <cellStyle name="Normal 16 14" xfId="6378" xr:uid="{00000000-0005-0000-0000-0000E7180000}"/>
    <cellStyle name="Normal 16 15" xfId="6379" xr:uid="{00000000-0005-0000-0000-0000E8180000}"/>
    <cellStyle name="Normal 16 2" xfId="6380" xr:uid="{00000000-0005-0000-0000-0000E9180000}"/>
    <cellStyle name="Normal 16 3" xfId="6381" xr:uid="{00000000-0005-0000-0000-0000EA180000}"/>
    <cellStyle name="Normal 16 4" xfId="6382" xr:uid="{00000000-0005-0000-0000-0000EB180000}"/>
    <cellStyle name="Normal 16 5" xfId="6383" xr:uid="{00000000-0005-0000-0000-0000EC180000}"/>
    <cellStyle name="Normal 16 6" xfId="6384" xr:uid="{00000000-0005-0000-0000-0000ED180000}"/>
    <cellStyle name="Normal 16 7" xfId="6385" xr:uid="{00000000-0005-0000-0000-0000EE180000}"/>
    <cellStyle name="Normal 16 8" xfId="6386" xr:uid="{00000000-0005-0000-0000-0000EF180000}"/>
    <cellStyle name="Normal 16 9" xfId="6387" xr:uid="{00000000-0005-0000-0000-0000F0180000}"/>
    <cellStyle name="Normal 17" xfId="6388" xr:uid="{00000000-0005-0000-0000-0000F1180000}"/>
    <cellStyle name="Normal 17 10" xfId="6389" xr:uid="{00000000-0005-0000-0000-0000F2180000}"/>
    <cellStyle name="Normal 17 10 2" xfId="6390" xr:uid="{00000000-0005-0000-0000-0000F3180000}"/>
    <cellStyle name="Normal 17 11" xfId="6391" xr:uid="{00000000-0005-0000-0000-0000F4180000}"/>
    <cellStyle name="Normal 17 11 2" xfId="6392" xr:uid="{00000000-0005-0000-0000-0000F5180000}"/>
    <cellStyle name="Normal 17 12" xfId="6393" xr:uid="{00000000-0005-0000-0000-0000F6180000}"/>
    <cellStyle name="Normal 17 12 2" xfId="6394" xr:uid="{00000000-0005-0000-0000-0000F7180000}"/>
    <cellStyle name="Normal 17 13" xfId="6395" xr:uid="{00000000-0005-0000-0000-0000F8180000}"/>
    <cellStyle name="Normal 17 2" xfId="6396" xr:uid="{00000000-0005-0000-0000-0000F9180000}"/>
    <cellStyle name="Normal 17 2 10" xfId="6397" xr:uid="{00000000-0005-0000-0000-0000FA180000}"/>
    <cellStyle name="Normal 17 2 10 2" xfId="6398" xr:uid="{00000000-0005-0000-0000-0000FB180000}"/>
    <cellStyle name="Normal 17 2 11" xfId="6399" xr:uid="{00000000-0005-0000-0000-0000FC180000}"/>
    <cellStyle name="Normal 17 2 11 2" xfId="6400" xr:uid="{00000000-0005-0000-0000-0000FD180000}"/>
    <cellStyle name="Normal 17 2 12" xfId="6401" xr:uid="{00000000-0005-0000-0000-0000FE180000}"/>
    <cellStyle name="Normal 17 2 2" xfId="6402" xr:uid="{00000000-0005-0000-0000-0000FF180000}"/>
    <cellStyle name="Normal 17 2 2 10" xfId="6403" xr:uid="{00000000-0005-0000-0000-000000190000}"/>
    <cellStyle name="Normal 17 2 2 10 2" xfId="6404" xr:uid="{00000000-0005-0000-0000-000001190000}"/>
    <cellStyle name="Normal 17 2 2 11" xfId="6405" xr:uid="{00000000-0005-0000-0000-000002190000}"/>
    <cellStyle name="Normal 17 2 2 2" xfId="6406" xr:uid="{00000000-0005-0000-0000-000003190000}"/>
    <cellStyle name="Normal 17 2 2 2 2" xfId="6407" xr:uid="{00000000-0005-0000-0000-000004190000}"/>
    <cellStyle name="Normal 17 2 2 3" xfId="6408" xr:uid="{00000000-0005-0000-0000-000005190000}"/>
    <cellStyle name="Normal 17 2 2 3 2" xfId="6409" xr:uid="{00000000-0005-0000-0000-000006190000}"/>
    <cellStyle name="Normal 17 2 2 4" xfId="6410" xr:uid="{00000000-0005-0000-0000-000007190000}"/>
    <cellStyle name="Normal 17 2 2 4 2" xfId="6411" xr:uid="{00000000-0005-0000-0000-000008190000}"/>
    <cellStyle name="Normal 17 2 2 5" xfId="6412" xr:uid="{00000000-0005-0000-0000-000009190000}"/>
    <cellStyle name="Normal 17 2 2 5 2" xfId="6413" xr:uid="{00000000-0005-0000-0000-00000A190000}"/>
    <cellStyle name="Normal 17 2 2 6" xfId="6414" xr:uid="{00000000-0005-0000-0000-00000B190000}"/>
    <cellStyle name="Normal 17 2 2 6 2" xfId="6415" xr:uid="{00000000-0005-0000-0000-00000C190000}"/>
    <cellStyle name="Normal 17 2 2 7" xfId="6416" xr:uid="{00000000-0005-0000-0000-00000D190000}"/>
    <cellStyle name="Normal 17 2 2 7 2" xfId="6417" xr:uid="{00000000-0005-0000-0000-00000E190000}"/>
    <cellStyle name="Normal 17 2 2 8" xfId="6418" xr:uid="{00000000-0005-0000-0000-00000F190000}"/>
    <cellStyle name="Normal 17 2 2 8 2" xfId="6419" xr:uid="{00000000-0005-0000-0000-000010190000}"/>
    <cellStyle name="Normal 17 2 2 9" xfId="6420" xr:uid="{00000000-0005-0000-0000-000011190000}"/>
    <cellStyle name="Normal 17 2 2 9 2" xfId="6421" xr:uid="{00000000-0005-0000-0000-000012190000}"/>
    <cellStyle name="Normal 17 2 3" xfId="6422" xr:uid="{00000000-0005-0000-0000-000013190000}"/>
    <cellStyle name="Normal 17 2 3 2" xfId="6423" xr:uid="{00000000-0005-0000-0000-000014190000}"/>
    <cellStyle name="Normal 17 2 4" xfId="6424" xr:uid="{00000000-0005-0000-0000-000015190000}"/>
    <cellStyle name="Normal 17 2 4 2" xfId="6425" xr:uid="{00000000-0005-0000-0000-000016190000}"/>
    <cellStyle name="Normal 17 2 5" xfId="6426" xr:uid="{00000000-0005-0000-0000-000017190000}"/>
    <cellStyle name="Normal 17 2 5 2" xfId="6427" xr:uid="{00000000-0005-0000-0000-000018190000}"/>
    <cellStyle name="Normal 17 2 6" xfId="6428" xr:uid="{00000000-0005-0000-0000-000019190000}"/>
    <cellStyle name="Normal 17 2 6 2" xfId="6429" xr:uid="{00000000-0005-0000-0000-00001A190000}"/>
    <cellStyle name="Normal 17 2 7" xfId="6430" xr:uid="{00000000-0005-0000-0000-00001B190000}"/>
    <cellStyle name="Normal 17 2 7 2" xfId="6431" xr:uid="{00000000-0005-0000-0000-00001C190000}"/>
    <cellStyle name="Normal 17 2 8" xfId="6432" xr:uid="{00000000-0005-0000-0000-00001D190000}"/>
    <cellStyle name="Normal 17 2 8 2" xfId="6433" xr:uid="{00000000-0005-0000-0000-00001E190000}"/>
    <cellStyle name="Normal 17 2 9" xfId="6434" xr:uid="{00000000-0005-0000-0000-00001F190000}"/>
    <cellStyle name="Normal 17 2 9 2" xfId="6435" xr:uid="{00000000-0005-0000-0000-000020190000}"/>
    <cellStyle name="Normal 17 3" xfId="6436" xr:uid="{00000000-0005-0000-0000-000021190000}"/>
    <cellStyle name="Normal 17 3 10" xfId="6437" xr:uid="{00000000-0005-0000-0000-000022190000}"/>
    <cellStyle name="Normal 17 3 10 2" xfId="6438" xr:uid="{00000000-0005-0000-0000-000023190000}"/>
    <cellStyle name="Normal 17 3 11" xfId="6439" xr:uid="{00000000-0005-0000-0000-000024190000}"/>
    <cellStyle name="Normal 17 3 2" xfId="6440" xr:uid="{00000000-0005-0000-0000-000025190000}"/>
    <cellStyle name="Normal 17 3 2 2" xfId="6441" xr:uid="{00000000-0005-0000-0000-000026190000}"/>
    <cellStyle name="Normal 17 3 3" xfId="6442" xr:uid="{00000000-0005-0000-0000-000027190000}"/>
    <cellStyle name="Normal 17 3 3 2" xfId="6443" xr:uid="{00000000-0005-0000-0000-000028190000}"/>
    <cellStyle name="Normal 17 3 4" xfId="6444" xr:uid="{00000000-0005-0000-0000-000029190000}"/>
    <cellStyle name="Normal 17 3 4 2" xfId="6445" xr:uid="{00000000-0005-0000-0000-00002A190000}"/>
    <cellStyle name="Normal 17 3 5" xfId="6446" xr:uid="{00000000-0005-0000-0000-00002B190000}"/>
    <cellStyle name="Normal 17 3 5 2" xfId="6447" xr:uid="{00000000-0005-0000-0000-00002C190000}"/>
    <cellStyle name="Normal 17 3 6" xfId="6448" xr:uid="{00000000-0005-0000-0000-00002D190000}"/>
    <cellStyle name="Normal 17 3 6 2" xfId="6449" xr:uid="{00000000-0005-0000-0000-00002E190000}"/>
    <cellStyle name="Normal 17 3 7" xfId="6450" xr:uid="{00000000-0005-0000-0000-00002F190000}"/>
    <cellStyle name="Normal 17 3 7 2" xfId="6451" xr:uid="{00000000-0005-0000-0000-000030190000}"/>
    <cellStyle name="Normal 17 3 8" xfId="6452" xr:uid="{00000000-0005-0000-0000-000031190000}"/>
    <cellStyle name="Normal 17 3 8 2" xfId="6453" xr:uid="{00000000-0005-0000-0000-000032190000}"/>
    <cellStyle name="Normal 17 3 9" xfId="6454" xr:uid="{00000000-0005-0000-0000-000033190000}"/>
    <cellStyle name="Normal 17 3 9 2" xfId="6455" xr:uid="{00000000-0005-0000-0000-000034190000}"/>
    <cellStyle name="Normal 17 4" xfId="6456" xr:uid="{00000000-0005-0000-0000-000035190000}"/>
    <cellStyle name="Normal 17 4 2" xfId="6457" xr:uid="{00000000-0005-0000-0000-000036190000}"/>
    <cellStyle name="Normal 17 5" xfId="6458" xr:uid="{00000000-0005-0000-0000-000037190000}"/>
    <cellStyle name="Normal 17 5 2" xfId="6459" xr:uid="{00000000-0005-0000-0000-000038190000}"/>
    <cellStyle name="Normal 17 6" xfId="6460" xr:uid="{00000000-0005-0000-0000-000039190000}"/>
    <cellStyle name="Normal 17 6 2" xfId="6461" xr:uid="{00000000-0005-0000-0000-00003A190000}"/>
    <cellStyle name="Normal 17 7" xfId="6462" xr:uid="{00000000-0005-0000-0000-00003B190000}"/>
    <cellStyle name="Normal 17 7 2" xfId="6463" xr:uid="{00000000-0005-0000-0000-00003C190000}"/>
    <cellStyle name="Normal 17 8" xfId="6464" xr:uid="{00000000-0005-0000-0000-00003D190000}"/>
    <cellStyle name="Normal 17 8 2" xfId="6465" xr:uid="{00000000-0005-0000-0000-00003E190000}"/>
    <cellStyle name="Normal 17 9" xfId="6466" xr:uid="{00000000-0005-0000-0000-00003F190000}"/>
    <cellStyle name="Normal 17 9 2" xfId="6467" xr:uid="{00000000-0005-0000-0000-000040190000}"/>
    <cellStyle name="Normal 18" xfId="6468" xr:uid="{00000000-0005-0000-0000-000041190000}"/>
    <cellStyle name="Normal 18 10" xfId="6469" xr:uid="{00000000-0005-0000-0000-000042190000}"/>
    <cellStyle name="Normal 18 11" xfId="6470" xr:uid="{00000000-0005-0000-0000-000043190000}"/>
    <cellStyle name="Normal 18 12" xfId="6471" xr:uid="{00000000-0005-0000-0000-000044190000}"/>
    <cellStyle name="Normal 18 13" xfId="6472" xr:uid="{00000000-0005-0000-0000-000045190000}"/>
    <cellStyle name="Normal 18 14" xfId="6473" xr:uid="{00000000-0005-0000-0000-000046190000}"/>
    <cellStyle name="Normal 18 15" xfId="6474" xr:uid="{00000000-0005-0000-0000-000047190000}"/>
    <cellStyle name="Normal 18 16" xfId="6475" xr:uid="{00000000-0005-0000-0000-000048190000}"/>
    <cellStyle name="Normal 18 2" xfId="6476" xr:uid="{00000000-0005-0000-0000-000049190000}"/>
    <cellStyle name="Normal 18 2 10" xfId="6477" xr:uid="{00000000-0005-0000-0000-00004A190000}"/>
    <cellStyle name="Normal 18 2 11" xfId="6478" xr:uid="{00000000-0005-0000-0000-00004B190000}"/>
    <cellStyle name="Normal 18 2 12" xfId="6479" xr:uid="{00000000-0005-0000-0000-00004C190000}"/>
    <cellStyle name="Normal 18 2 13" xfId="6480" xr:uid="{00000000-0005-0000-0000-00004D190000}"/>
    <cellStyle name="Normal 18 2 14" xfId="6481" xr:uid="{00000000-0005-0000-0000-00004E190000}"/>
    <cellStyle name="Normal 18 2 2" xfId="6482" xr:uid="{00000000-0005-0000-0000-00004F190000}"/>
    <cellStyle name="Normal 18 2 3" xfId="6483" xr:uid="{00000000-0005-0000-0000-000050190000}"/>
    <cellStyle name="Normal 18 2 4" xfId="6484" xr:uid="{00000000-0005-0000-0000-000051190000}"/>
    <cellStyle name="Normal 18 2 5" xfId="6485" xr:uid="{00000000-0005-0000-0000-000052190000}"/>
    <cellStyle name="Normal 18 2 6" xfId="6486" xr:uid="{00000000-0005-0000-0000-000053190000}"/>
    <cellStyle name="Normal 18 2 7" xfId="6487" xr:uid="{00000000-0005-0000-0000-000054190000}"/>
    <cellStyle name="Normal 18 2 8" xfId="6488" xr:uid="{00000000-0005-0000-0000-000055190000}"/>
    <cellStyle name="Normal 18 2 9" xfId="6489" xr:uid="{00000000-0005-0000-0000-000056190000}"/>
    <cellStyle name="Normal 18 3" xfId="6490" xr:uid="{00000000-0005-0000-0000-000057190000}"/>
    <cellStyle name="Normal 18 4" xfId="6491" xr:uid="{00000000-0005-0000-0000-000058190000}"/>
    <cellStyle name="Normal 18 5" xfId="6492" xr:uid="{00000000-0005-0000-0000-000059190000}"/>
    <cellStyle name="Normal 18 6" xfId="6493" xr:uid="{00000000-0005-0000-0000-00005A190000}"/>
    <cellStyle name="Normal 18 7" xfId="6494" xr:uid="{00000000-0005-0000-0000-00005B190000}"/>
    <cellStyle name="Normal 18 8" xfId="6495" xr:uid="{00000000-0005-0000-0000-00005C190000}"/>
    <cellStyle name="Normal 18 9" xfId="6496" xr:uid="{00000000-0005-0000-0000-00005D190000}"/>
    <cellStyle name="Normal 19" xfId="6497" xr:uid="{00000000-0005-0000-0000-00005E190000}"/>
    <cellStyle name="Normal 19 10" xfId="6498" xr:uid="{00000000-0005-0000-0000-00005F190000}"/>
    <cellStyle name="Normal 19 11" xfId="6499" xr:uid="{00000000-0005-0000-0000-000060190000}"/>
    <cellStyle name="Normal 19 12" xfId="6500" xr:uid="{00000000-0005-0000-0000-000061190000}"/>
    <cellStyle name="Normal 19 13" xfId="6501" xr:uid="{00000000-0005-0000-0000-000062190000}"/>
    <cellStyle name="Normal 19 14" xfId="6502" xr:uid="{00000000-0005-0000-0000-000063190000}"/>
    <cellStyle name="Normal 19 15" xfId="6503" xr:uid="{00000000-0005-0000-0000-000064190000}"/>
    <cellStyle name="Normal 19 2" xfId="6504" xr:uid="{00000000-0005-0000-0000-000065190000}"/>
    <cellStyle name="Normal 19 3" xfId="6505" xr:uid="{00000000-0005-0000-0000-000066190000}"/>
    <cellStyle name="Normal 19 4" xfId="6506" xr:uid="{00000000-0005-0000-0000-000067190000}"/>
    <cellStyle name="Normal 19 5" xfId="6507" xr:uid="{00000000-0005-0000-0000-000068190000}"/>
    <cellStyle name="Normal 19 6" xfId="6508" xr:uid="{00000000-0005-0000-0000-000069190000}"/>
    <cellStyle name="Normal 19 7" xfId="6509" xr:uid="{00000000-0005-0000-0000-00006A190000}"/>
    <cellStyle name="Normal 19 8" xfId="6510" xr:uid="{00000000-0005-0000-0000-00006B190000}"/>
    <cellStyle name="Normal 19 9" xfId="6511" xr:uid="{00000000-0005-0000-0000-00006C190000}"/>
    <cellStyle name="Normal 2" xfId="4" xr:uid="{00000000-0005-0000-0000-00006D190000}"/>
    <cellStyle name="Normal 2 10" xfId="6512" xr:uid="{00000000-0005-0000-0000-00006E190000}"/>
    <cellStyle name="Normal 2 10 10" xfId="6513" xr:uid="{00000000-0005-0000-0000-00006F190000}"/>
    <cellStyle name="Normal 2 10 10 2" xfId="6514" xr:uid="{00000000-0005-0000-0000-000070190000}"/>
    <cellStyle name="Normal 2 10 11" xfId="6515" xr:uid="{00000000-0005-0000-0000-000071190000}"/>
    <cellStyle name="Normal 2 10 11 2" xfId="6516" xr:uid="{00000000-0005-0000-0000-000072190000}"/>
    <cellStyle name="Normal 2 10 12" xfId="6517" xr:uid="{00000000-0005-0000-0000-000073190000}"/>
    <cellStyle name="Normal 2 10 12 2" xfId="6518" xr:uid="{00000000-0005-0000-0000-000074190000}"/>
    <cellStyle name="Normal 2 10 13" xfId="6519" xr:uid="{00000000-0005-0000-0000-000075190000}"/>
    <cellStyle name="Normal 2 10 2" xfId="6520" xr:uid="{00000000-0005-0000-0000-000076190000}"/>
    <cellStyle name="Normal 2 10 2 10" xfId="6521" xr:uid="{00000000-0005-0000-0000-000077190000}"/>
    <cellStyle name="Normal 2 10 2 10 2" xfId="6522" xr:uid="{00000000-0005-0000-0000-000078190000}"/>
    <cellStyle name="Normal 2 10 2 11" xfId="6523" xr:uid="{00000000-0005-0000-0000-000079190000}"/>
    <cellStyle name="Normal 2 10 2 11 2" xfId="6524" xr:uid="{00000000-0005-0000-0000-00007A190000}"/>
    <cellStyle name="Normal 2 10 2 12" xfId="6525" xr:uid="{00000000-0005-0000-0000-00007B190000}"/>
    <cellStyle name="Normal 2 10 2 2" xfId="6526" xr:uid="{00000000-0005-0000-0000-00007C190000}"/>
    <cellStyle name="Normal 2 10 2 2 10" xfId="6527" xr:uid="{00000000-0005-0000-0000-00007D190000}"/>
    <cellStyle name="Normal 2 10 2 2 10 2" xfId="6528" xr:uid="{00000000-0005-0000-0000-00007E190000}"/>
    <cellStyle name="Normal 2 10 2 2 11" xfId="6529" xr:uid="{00000000-0005-0000-0000-00007F190000}"/>
    <cellStyle name="Normal 2 10 2 2 2" xfId="6530" xr:uid="{00000000-0005-0000-0000-000080190000}"/>
    <cellStyle name="Normal 2 10 2 2 2 2" xfId="6531" xr:uid="{00000000-0005-0000-0000-000081190000}"/>
    <cellStyle name="Normal 2 10 2 2 3" xfId="6532" xr:uid="{00000000-0005-0000-0000-000082190000}"/>
    <cellStyle name="Normal 2 10 2 2 3 2" xfId="6533" xr:uid="{00000000-0005-0000-0000-000083190000}"/>
    <cellStyle name="Normal 2 10 2 2 4" xfId="6534" xr:uid="{00000000-0005-0000-0000-000084190000}"/>
    <cellStyle name="Normal 2 10 2 2 4 2" xfId="6535" xr:uid="{00000000-0005-0000-0000-000085190000}"/>
    <cellStyle name="Normal 2 10 2 2 5" xfId="6536" xr:uid="{00000000-0005-0000-0000-000086190000}"/>
    <cellStyle name="Normal 2 10 2 2 5 2" xfId="6537" xr:uid="{00000000-0005-0000-0000-000087190000}"/>
    <cellStyle name="Normal 2 10 2 2 6" xfId="6538" xr:uid="{00000000-0005-0000-0000-000088190000}"/>
    <cellStyle name="Normal 2 10 2 2 6 2" xfId="6539" xr:uid="{00000000-0005-0000-0000-000089190000}"/>
    <cellStyle name="Normal 2 10 2 2 7" xfId="6540" xr:uid="{00000000-0005-0000-0000-00008A190000}"/>
    <cellStyle name="Normal 2 10 2 2 7 2" xfId="6541" xr:uid="{00000000-0005-0000-0000-00008B190000}"/>
    <cellStyle name="Normal 2 10 2 2 8" xfId="6542" xr:uid="{00000000-0005-0000-0000-00008C190000}"/>
    <cellStyle name="Normal 2 10 2 2 8 2" xfId="6543" xr:uid="{00000000-0005-0000-0000-00008D190000}"/>
    <cellStyle name="Normal 2 10 2 2 9" xfId="6544" xr:uid="{00000000-0005-0000-0000-00008E190000}"/>
    <cellStyle name="Normal 2 10 2 2 9 2" xfId="6545" xr:uid="{00000000-0005-0000-0000-00008F190000}"/>
    <cellStyle name="Normal 2 10 2 3" xfId="6546" xr:uid="{00000000-0005-0000-0000-000090190000}"/>
    <cellStyle name="Normal 2 10 2 3 2" xfId="6547" xr:uid="{00000000-0005-0000-0000-000091190000}"/>
    <cellStyle name="Normal 2 10 2 4" xfId="6548" xr:uid="{00000000-0005-0000-0000-000092190000}"/>
    <cellStyle name="Normal 2 10 2 4 2" xfId="6549" xr:uid="{00000000-0005-0000-0000-000093190000}"/>
    <cellStyle name="Normal 2 10 2 5" xfId="6550" xr:uid="{00000000-0005-0000-0000-000094190000}"/>
    <cellStyle name="Normal 2 10 2 5 2" xfId="6551" xr:uid="{00000000-0005-0000-0000-000095190000}"/>
    <cellStyle name="Normal 2 10 2 6" xfId="6552" xr:uid="{00000000-0005-0000-0000-000096190000}"/>
    <cellStyle name="Normal 2 10 2 6 2" xfId="6553" xr:uid="{00000000-0005-0000-0000-000097190000}"/>
    <cellStyle name="Normal 2 10 2 7" xfId="6554" xr:uid="{00000000-0005-0000-0000-000098190000}"/>
    <cellStyle name="Normal 2 10 2 7 2" xfId="6555" xr:uid="{00000000-0005-0000-0000-000099190000}"/>
    <cellStyle name="Normal 2 10 2 8" xfId="6556" xr:uid="{00000000-0005-0000-0000-00009A190000}"/>
    <cellStyle name="Normal 2 10 2 8 2" xfId="6557" xr:uid="{00000000-0005-0000-0000-00009B190000}"/>
    <cellStyle name="Normal 2 10 2 9" xfId="6558" xr:uid="{00000000-0005-0000-0000-00009C190000}"/>
    <cellStyle name="Normal 2 10 2 9 2" xfId="6559" xr:uid="{00000000-0005-0000-0000-00009D190000}"/>
    <cellStyle name="Normal 2 10 3" xfId="6560" xr:uid="{00000000-0005-0000-0000-00009E190000}"/>
    <cellStyle name="Normal 2 10 3 10" xfId="6561" xr:uid="{00000000-0005-0000-0000-00009F190000}"/>
    <cellStyle name="Normal 2 10 3 10 2" xfId="6562" xr:uid="{00000000-0005-0000-0000-0000A0190000}"/>
    <cellStyle name="Normal 2 10 3 11" xfId="6563" xr:uid="{00000000-0005-0000-0000-0000A1190000}"/>
    <cellStyle name="Normal 2 10 3 2" xfId="6564" xr:uid="{00000000-0005-0000-0000-0000A2190000}"/>
    <cellStyle name="Normal 2 10 3 2 2" xfId="6565" xr:uid="{00000000-0005-0000-0000-0000A3190000}"/>
    <cellStyle name="Normal 2 10 3 3" xfId="6566" xr:uid="{00000000-0005-0000-0000-0000A4190000}"/>
    <cellStyle name="Normal 2 10 3 3 2" xfId="6567" xr:uid="{00000000-0005-0000-0000-0000A5190000}"/>
    <cellStyle name="Normal 2 10 3 4" xfId="6568" xr:uid="{00000000-0005-0000-0000-0000A6190000}"/>
    <cellStyle name="Normal 2 10 3 4 2" xfId="6569" xr:uid="{00000000-0005-0000-0000-0000A7190000}"/>
    <cellStyle name="Normal 2 10 3 5" xfId="6570" xr:uid="{00000000-0005-0000-0000-0000A8190000}"/>
    <cellStyle name="Normal 2 10 3 5 2" xfId="6571" xr:uid="{00000000-0005-0000-0000-0000A9190000}"/>
    <cellStyle name="Normal 2 10 3 6" xfId="6572" xr:uid="{00000000-0005-0000-0000-0000AA190000}"/>
    <cellStyle name="Normal 2 10 3 6 2" xfId="6573" xr:uid="{00000000-0005-0000-0000-0000AB190000}"/>
    <cellStyle name="Normal 2 10 3 7" xfId="6574" xr:uid="{00000000-0005-0000-0000-0000AC190000}"/>
    <cellStyle name="Normal 2 10 3 7 2" xfId="6575" xr:uid="{00000000-0005-0000-0000-0000AD190000}"/>
    <cellStyle name="Normal 2 10 3 8" xfId="6576" xr:uid="{00000000-0005-0000-0000-0000AE190000}"/>
    <cellStyle name="Normal 2 10 3 8 2" xfId="6577" xr:uid="{00000000-0005-0000-0000-0000AF190000}"/>
    <cellStyle name="Normal 2 10 3 9" xfId="6578" xr:uid="{00000000-0005-0000-0000-0000B0190000}"/>
    <cellStyle name="Normal 2 10 3 9 2" xfId="6579" xr:uid="{00000000-0005-0000-0000-0000B1190000}"/>
    <cellStyle name="Normal 2 10 4" xfId="6580" xr:uid="{00000000-0005-0000-0000-0000B2190000}"/>
    <cellStyle name="Normal 2 10 4 2" xfId="6581" xr:uid="{00000000-0005-0000-0000-0000B3190000}"/>
    <cellStyle name="Normal 2 10 5" xfId="6582" xr:uid="{00000000-0005-0000-0000-0000B4190000}"/>
    <cellStyle name="Normal 2 10 5 2" xfId="6583" xr:uid="{00000000-0005-0000-0000-0000B5190000}"/>
    <cellStyle name="Normal 2 10 6" xfId="6584" xr:uid="{00000000-0005-0000-0000-0000B6190000}"/>
    <cellStyle name="Normal 2 10 6 2" xfId="6585" xr:uid="{00000000-0005-0000-0000-0000B7190000}"/>
    <cellStyle name="Normal 2 10 7" xfId="6586" xr:uid="{00000000-0005-0000-0000-0000B8190000}"/>
    <cellStyle name="Normal 2 10 7 2" xfId="6587" xr:uid="{00000000-0005-0000-0000-0000B9190000}"/>
    <cellStyle name="Normal 2 10 8" xfId="6588" xr:uid="{00000000-0005-0000-0000-0000BA190000}"/>
    <cellStyle name="Normal 2 10 8 2" xfId="6589" xr:uid="{00000000-0005-0000-0000-0000BB190000}"/>
    <cellStyle name="Normal 2 10 9" xfId="6590" xr:uid="{00000000-0005-0000-0000-0000BC190000}"/>
    <cellStyle name="Normal 2 10 9 2" xfId="6591" xr:uid="{00000000-0005-0000-0000-0000BD190000}"/>
    <cellStyle name="Normal 2 11" xfId="6592" xr:uid="{00000000-0005-0000-0000-0000BE190000}"/>
    <cellStyle name="Normal 2 11 2" xfId="6593" xr:uid="{00000000-0005-0000-0000-0000BF190000}"/>
    <cellStyle name="Normal 2 11 2 10" xfId="6594" xr:uid="{00000000-0005-0000-0000-0000C0190000}"/>
    <cellStyle name="Normal 2 11 2 10 2" xfId="6595" xr:uid="{00000000-0005-0000-0000-0000C1190000}"/>
    <cellStyle name="Normal 2 11 2 11" xfId="6596" xr:uid="{00000000-0005-0000-0000-0000C2190000}"/>
    <cellStyle name="Normal 2 11 2 11 2" xfId="6597" xr:uid="{00000000-0005-0000-0000-0000C3190000}"/>
    <cellStyle name="Normal 2 11 2 12" xfId="6598" xr:uid="{00000000-0005-0000-0000-0000C4190000}"/>
    <cellStyle name="Normal 2 11 2 12 2" xfId="6599" xr:uid="{00000000-0005-0000-0000-0000C5190000}"/>
    <cellStyle name="Normal 2 11 2 13" xfId="6600" xr:uid="{00000000-0005-0000-0000-0000C6190000}"/>
    <cellStyle name="Normal 2 11 2 13 2" xfId="6601" xr:uid="{00000000-0005-0000-0000-0000C7190000}"/>
    <cellStyle name="Normal 2 11 2 14" xfId="6602" xr:uid="{00000000-0005-0000-0000-0000C8190000}"/>
    <cellStyle name="Normal 2 11 2 14 2" xfId="6603" xr:uid="{00000000-0005-0000-0000-0000C9190000}"/>
    <cellStyle name="Normal 2 11 2 15" xfId="6604" xr:uid="{00000000-0005-0000-0000-0000CA190000}"/>
    <cellStyle name="Normal 2 11 2 15 2" xfId="6605" xr:uid="{00000000-0005-0000-0000-0000CB190000}"/>
    <cellStyle name="Normal 2 11 2 16" xfId="6606" xr:uid="{00000000-0005-0000-0000-0000CC190000}"/>
    <cellStyle name="Normal 2 11 2 16 2" xfId="6607" xr:uid="{00000000-0005-0000-0000-0000CD190000}"/>
    <cellStyle name="Normal 2 11 2 17" xfId="6608" xr:uid="{00000000-0005-0000-0000-0000CE190000}"/>
    <cellStyle name="Normal 2 11 2 2" xfId="6609" xr:uid="{00000000-0005-0000-0000-0000CF190000}"/>
    <cellStyle name="Normal 2 11 2 2 2" xfId="6610" xr:uid="{00000000-0005-0000-0000-0000D0190000}"/>
    <cellStyle name="Normal 2 11 2 2 2 10" xfId="6611" xr:uid="{00000000-0005-0000-0000-0000D1190000}"/>
    <cellStyle name="Normal 2 11 2 2 2 10 2" xfId="6612" xr:uid="{00000000-0005-0000-0000-0000D2190000}"/>
    <cellStyle name="Normal 2 11 2 2 2 11" xfId="6613" xr:uid="{00000000-0005-0000-0000-0000D3190000}"/>
    <cellStyle name="Normal 2 11 2 2 2 11 2" xfId="6614" xr:uid="{00000000-0005-0000-0000-0000D4190000}"/>
    <cellStyle name="Normal 2 11 2 2 2 12" xfId="6615" xr:uid="{00000000-0005-0000-0000-0000D5190000}"/>
    <cellStyle name="Normal 2 11 2 2 2 12 2" xfId="6616" xr:uid="{00000000-0005-0000-0000-0000D6190000}"/>
    <cellStyle name="Normal 2 11 2 2 2 13" xfId="6617" xr:uid="{00000000-0005-0000-0000-0000D7190000}"/>
    <cellStyle name="Normal 2 11 2 2 2 2" xfId="6618" xr:uid="{00000000-0005-0000-0000-0000D8190000}"/>
    <cellStyle name="Normal 2 11 2 2 2 2 10" xfId="6619" xr:uid="{00000000-0005-0000-0000-0000D9190000}"/>
    <cellStyle name="Normal 2 11 2 2 2 2 10 2" xfId="6620" xr:uid="{00000000-0005-0000-0000-0000DA190000}"/>
    <cellStyle name="Normal 2 11 2 2 2 2 11" xfId="6621" xr:uid="{00000000-0005-0000-0000-0000DB190000}"/>
    <cellStyle name="Normal 2 11 2 2 2 2 11 2" xfId="6622" xr:uid="{00000000-0005-0000-0000-0000DC190000}"/>
    <cellStyle name="Normal 2 11 2 2 2 2 12" xfId="6623" xr:uid="{00000000-0005-0000-0000-0000DD190000}"/>
    <cellStyle name="Normal 2 11 2 2 2 2 2" xfId="6624" xr:uid="{00000000-0005-0000-0000-0000DE190000}"/>
    <cellStyle name="Normal 2 11 2 2 2 2 2 10" xfId="6625" xr:uid="{00000000-0005-0000-0000-0000DF190000}"/>
    <cellStyle name="Normal 2 11 2 2 2 2 2 10 2" xfId="6626" xr:uid="{00000000-0005-0000-0000-0000E0190000}"/>
    <cellStyle name="Normal 2 11 2 2 2 2 2 11" xfId="6627" xr:uid="{00000000-0005-0000-0000-0000E1190000}"/>
    <cellStyle name="Normal 2 11 2 2 2 2 2 2" xfId="6628" xr:uid="{00000000-0005-0000-0000-0000E2190000}"/>
    <cellStyle name="Normal 2 11 2 2 2 2 2 2 2" xfId="6629" xr:uid="{00000000-0005-0000-0000-0000E3190000}"/>
    <cellStyle name="Normal 2 11 2 2 2 2 2 3" xfId="6630" xr:uid="{00000000-0005-0000-0000-0000E4190000}"/>
    <cellStyle name="Normal 2 11 2 2 2 2 2 3 2" xfId="6631" xr:uid="{00000000-0005-0000-0000-0000E5190000}"/>
    <cellStyle name="Normal 2 11 2 2 2 2 2 4" xfId="6632" xr:uid="{00000000-0005-0000-0000-0000E6190000}"/>
    <cellStyle name="Normal 2 11 2 2 2 2 2 4 2" xfId="6633" xr:uid="{00000000-0005-0000-0000-0000E7190000}"/>
    <cellStyle name="Normal 2 11 2 2 2 2 2 5" xfId="6634" xr:uid="{00000000-0005-0000-0000-0000E8190000}"/>
    <cellStyle name="Normal 2 11 2 2 2 2 2 5 2" xfId="6635" xr:uid="{00000000-0005-0000-0000-0000E9190000}"/>
    <cellStyle name="Normal 2 11 2 2 2 2 2 6" xfId="6636" xr:uid="{00000000-0005-0000-0000-0000EA190000}"/>
    <cellStyle name="Normal 2 11 2 2 2 2 2 6 2" xfId="6637" xr:uid="{00000000-0005-0000-0000-0000EB190000}"/>
    <cellStyle name="Normal 2 11 2 2 2 2 2 7" xfId="6638" xr:uid="{00000000-0005-0000-0000-0000EC190000}"/>
    <cellStyle name="Normal 2 11 2 2 2 2 2 7 2" xfId="6639" xr:uid="{00000000-0005-0000-0000-0000ED190000}"/>
    <cellStyle name="Normal 2 11 2 2 2 2 2 8" xfId="6640" xr:uid="{00000000-0005-0000-0000-0000EE190000}"/>
    <cellStyle name="Normal 2 11 2 2 2 2 2 8 2" xfId="6641" xr:uid="{00000000-0005-0000-0000-0000EF190000}"/>
    <cellStyle name="Normal 2 11 2 2 2 2 2 9" xfId="6642" xr:uid="{00000000-0005-0000-0000-0000F0190000}"/>
    <cellStyle name="Normal 2 11 2 2 2 2 2 9 2" xfId="6643" xr:uid="{00000000-0005-0000-0000-0000F1190000}"/>
    <cellStyle name="Normal 2 11 2 2 2 2 3" xfId="6644" xr:uid="{00000000-0005-0000-0000-0000F2190000}"/>
    <cellStyle name="Normal 2 11 2 2 2 2 3 2" xfId="6645" xr:uid="{00000000-0005-0000-0000-0000F3190000}"/>
    <cellStyle name="Normal 2 11 2 2 2 2 4" xfId="6646" xr:uid="{00000000-0005-0000-0000-0000F4190000}"/>
    <cellStyle name="Normal 2 11 2 2 2 2 4 2" xfId="6647" xr:uid="{00000000-0005-0000-0000-0000F5190000}"/>
    <cellStyle name="Normal 2 11 2 2 2 2 5" xfId="6648" xr:uid="{00000000-0005-0000-0000-0000F6190000}"/>
    <cellStyle name="Normal 2 11 2 2 2 2 5 2" xfId="6649" xr:uid="{00000000-0005-0000-0000-0000F7190000}"/>
    <cellStyle name="Normal 2 11 2 2 2 2 6" xfId="6650" xr:uid="{00000000-0005-0000-0000-0000F8190000}"/>
    <cellStyle name="Normal 2 11 2 2 2 2 6 2" xfId="6651" xr:uid="{00000000-0005-0000-0000-0000F9190000}"/>
    <cellStyle name="Normal 2 11 2 2 2 2 7" xfId="6652" xr:uid="{00000000-0005-0000-0000-0000FA190000}"/>
    <cellStyle name="Normal 2 11 2 2 2 2 7 2" xfId="6653" xr:uid="{00000000-0005-0000-0000-0000FB190000}"/>
    <cellStyle name="Normal 2 11 2 2 2 2 8" xfId="6654" xr:uid="{00000000-0005-0000-0000-0000FC190000}"/>
    <cellStyle name="Normal 2 11 2 2 2 2 8 2" xfId="6655" xr:uid="{00000000-0005-0000-0000-0000FD190000}"/>
    <cellStyle name="Normal 2 11 2 2 2 2 9" xfId="6656" xr:uid="{00000000-0005-0000-0000-0000FE190000}"/>
    <cellStyle name="Normal 2 11 2 2 2 2 9 2" xfId="6657" xr:uid="{00000000-0005-0000-0000-0000FF190000}"/>
    <cellStyle name="Normal 2 11 2 2 2 3" xfId="6658" xr:uid="{00000000-0005-0000-0000-0000001A0000}"/>
    <cellStyle name="Normal 2 11 2 2 2 3 10" xfId="6659" xr:uid="{00000000-0005-0000-0000-0000011A0000}"/>
    <cellStyle name="Normal 2 11 2 2 2 3 10 2" xfId="6660" xr:uid="{00000000-0005-0000-0000-0000021A0000}"/>
    <cellStyle name="Normal 2 11 2 2 2 3 11" xfId="6661" xr:uid="{00000000-0005-0000-0000-0000031A0000}"/>
    <cellStyle name="Normal 2 11 2 2 2 3 2" xfId="6662" xr:uid="{00000000-0005-0000-0000-0000041A0000}"/>
    <cellStyle name="Normal 2 11 2 2 2 3 2 2" xfId="6663" xr:uid="{00000000-0005-0000-0000-0000051A0000}"/>
    <cellStyle name="Normal 2 11 2 2 2 3 3" xfId="6664" xr:uid="{00000000-0005-0000-0000-0000061A0000}"/>
    <cellStyle name="Normal 2 11 2 2 2 3 3 2" xfId="6665" xr:uid="{00000000-0005-0000-0000-0000071A0000}"/>
    <cellStyle name="Normal 2 11 2 2 2 3 4" xfId="6666" xr:uid="{00000000-0005-0000-0000-0000081A0000}"/>
    <cellStyle name="Normal 2 11 2 2 2 3 4 2" xfId="6667" xr:uid="{00000000-0005-0000-0000-0000091A0000}"/>
    <cellStyle name="Normal 2 11 2 2 2 3 5" xfId="6668" xr:uid="{00000000-0005-0000-0000-00000A1A0000}"/>
    <cellStyle name="Normal 2 11 2 2 2 3 5 2" xfId="6669" xr:uid="{00000000-0005-0000-0000-00000B1A0000}"/>
    <cellStyle name="Normal 2 11 2 2 2 3 6" xfId="6670" xr:uid="{00000000-0005-0000-0000-00000C1A0000}"/>
    <cellStyle name="Normal 2 11 2 2 2 3 6 2" xfId="6671" xr:uid="{00000000-0005-0000-0000-00000D1A0000}"/>
    <cellStyle name="Normal 2 11 2 2 2 3 7" xfId="6672" xr:uid="{00000000-0005-0000-0000-00000E1A0000}"/>
    <cellStyle name="Normal 2 11 2 2 2 3 7 2" xfId="6673" xr:uid="{00000000-0005-0000-0000-00000F1A0000}"/>
    <cellStyle name="Normal 2 11 2 2 2 3 8" xfId="6674" xr:uid="{00000000-0005-0000-0000-0000101A0000}"/>
    <cellStyle name="Normal 2 11 2 2 2 3 8 2" xfId="6675" xr:uid="{00000000-0005-0000-0000-0000111A0000}"/>
    <cellStyle name="Normal 2 11 2 2 2 3 9" xfId="6676" xr:uid="{00000000-0005-0000-0000-0000121A0000}"/>
    <cellStyle name="Normal 2 11 2 2 2 3 9 2" xfId="6677" xr:uid="{00000000-0005-0000-0000-0000131A0000}"/>
    <cellStyle name="Normal 2 11 2 2 2 4" xfId="6678" xr:uid="{00000000-0005-0000-0000-0000141A0000}"/>
    <cellStyle name="Normal 2 11 2 2 2 4 2" xfId="6679" xr:uid="{00000000-0005-0000-0000-0000151A0000}"/>
    <cellStyle name="Normal 2 11 2 2 2 5" xfId="6680" xr:uid="{00000000-0005-0000-0000-0000161A0000}"/>
    <cellStyle name="Normal 2 11 2 2 2 5 2" xfId="6681" xr:uid="{00000000-0005-0000-0000-0000171A0000}"/>
    <cellStyle name="Normal 2 11 2 2 2 6" xfId="6682" xr:uid="{00000000-0005-0000-0000-0000181A0000}"/>
    <cellStyle name="Normal 2 11 2 2 2 6 2" xfId="6683" xr:uid="{00000000-0005-0000-0000-0000191A0000}"/>
    <cellStyle name="Normal 2 11 2 2 2 7" xfId="6684" xr:uid="{00000000-0005-0000-0000-00001A1A0000}"/>
    <cellStyle name="Normal 2 11 2 2 2 7 2" xfId="6685" xr:uid="{00000000-0005-0000-0000-00001B1A0000}"/>
    <cellStyle name="Normal 2 11 2 2 2 8" xfId="6686" xr:uid="{00000000-0005-0000-0000-00001C1A0000}"/>
    <cellStyle name="Normal 2 11 2 2 2 8 2" xfId="6687" xr:uid="{00000000-0005-0000-0000-00001D1A0000}"/>
    <cellStyle name="Normal 2 11 2 2 2 9" xfId="6688" xr:uid="{00000000-0005-0000-0000-00001E1A0000}"/>
    <cellStyle name="Normal 2 11 2 2 2 9 2" xfId="6689" xr:uid="{00000000-0005-0000-0000-00001F1A0000}"/>
    <cellStyle name="Normal 2 11 2 2 3" xfId="6690" xr:uid="{00000000-0005-0000-0000-0000201A0000}"/>
    <cellStyle name="Normal 2 11 2 2 3 10" xfId="6691" xr:uid="{00000000-0005-0000-0000-0000211A0000}"/>
    <cellStyle name="Normal 2 11 2 2 3 10 2" xfId="6692" xr:uid="{00000000-0005-0000-0000-0000221A0000}"/>
    <cellStyle name="Normal 2 11 2 2 3 11" xfId="6693" xr:uid="{00000000-0005-0000-0000-0000231A0000}"/>
    <cellStyle name="Normal 2 11 2 2 3 11 2" xfId="6694" xr:uid="{00000000-0005-0000-0000-0000241A0000}"/>
    <cellStyle name="Normal 2 11 2 2 3 12" xfId="6695" xr:uid="{00000000-0005-0000-0000-0000251A0000}"/>
    <cellStyle name="Normal 2 11 2 2 3 12 2" xfId="6696" xr:uid="{00000000-0005-0000-0000-0000261A0000}"/>
    <cellStyle name="Normal 2 11 2 2 3 13" xfId="6697" xr:uid="{00000000-0005-0000-0000-0000271A0000}"/>
    <cellStyle name="Normal 2 11 2 2 3 2" xfId="6698" xr:uid="{00000000-0005-0000-0000-0000281A0000}"/>
    <cellStyle name="Normal 2 11 2 2 3 2 10" xfId="6699" xr:uid="{00000000-0005-0000-0000-0000291A0000}"/>
    <cellStyle name="Normal 2 11 2 2 3 2 10 2" xfId="6700" xr:uid="{00000000-0005-0000-0000-00002A1A0000}"/>
    <cellStyle name="Normal 2 11 2 2 3 2 11" xfId="6701" xr:uid="{00000000-0005-0000-0000-00002B1A0000}"/>
    <cellStyle name="Normal 2 11 2 2 3 2 11 2" xfId="6702" xr:uid="{00000000-0005-0000-0000-00002C1A0000}"/>
    <cellStyle name="Normal 2 11 2 2 3 2 12" xfId="6703" xr:uid="{00000000-0005-0000-0000-00002D1A0000}"/>
    <cellStyle name="Normal 2 11 2 2 3 2 2" xfId="6704" xr:uid="{00000000-0005-0000-0000-00002E1A0000}"/>
    <cellStyle name="Normal 2 11 2 2 3 2 2 10" xfId="6705" xr:uid="{00000000-0005-0000-0000-00002F1A0000}"/>
    <cellStyle name="Normal 2 11 2 2 3 2 2 10 2" xfId="6706" xr:uid="{00000000-0005-0000-0000-0000301A0000}"/>
    <cellStyle name="Normal 2 11 2 2 3 2 2 11" xfId="6707" xr:uid="{00000000-0005-0000-0000-0000311A0000}"/>
    <cellStyle name="Normal 2 11 2 2 3 2 2 2" xfId="6708" xr:uid="{00000000-0005-0000-0000-0000321A0000}"/>
    <cellStyle name="Normal 2 11 2 2 3 2 2 2 2" xfId="6709" xr:uid="{00000000-0005-0000-0000-0000331A0000}"/>
    <cellStyle name="Normal 2 11 2 2 3 2 2 3" xfId="6710" xr:uid="{00000000-0005-0000-0000-0000341A0000}"/>
    <cellStyle name="Normal 2 11 2 2 3 2 2 3 2" xfId="6711" xr:uid="{00000000-0005-0000-0000-0000351A0000}"/>
    <cellStyle name="Normal 2 11 2 2 3 2 2 4" xfId="6712" xr:uid="{00000000-0005-0000-0000-0000361A0000}"/>
    <cellStyle name="Normal 2 11 2 2 3 2 2 4 2" xfId="6713" xr:uid="{00000000-0005-0000-0000-0000371A0000}"/>
    <cellStyle name="Normal 2 11 2 2 3 2 2 5" xfId="6714" xr:uid="{00000000-0005-0000-0000-0000381A0000}"/>
    <cellStyle name="Normal 2 11 2 2 3 2 2 5 2" xfId="6715" xr:uid="{00000000-0005-0000-0000-0000391A0000}"/>
    <cellStyle name="Normal 2 11 2 2 3 2 2 6" xfId="6716" xr:uid="{00000000-0005-0000-0000-00003A1A0000}"/>
    <cellStyle name="Normal 2 11 2 2 3 2 2 6 2" xfId="6717" xr:uid="{00000000-0005-0000-0000-00003B1A0000}"/>
    <cellStyle name="Normal 2 11 2 2 3 2 2 7" xfId="6718" xr:uid="{00000000-0005-0000-0000-00003C1A0000}"/>
    <cellStyle name="Normal 2 11 2 2 3 2 2 7 2" xfId="6719" xr:uid="{00000000-0005-0000-0000-00003D1A0000}"/>
    <cellStyle name="Normal 2 11 2 2 3 2 2 8" xfId="6720" xr:uid="{00000000-0005-0000-0000-00003E1A0000}"/>
    <cellStyle name="Normal 2 11 2 2 3 2 2 8 2" xfId="6721" xr:uid="{00000000-0005-0000-0000-00003F1A0000}"/>
    <cellStyle name="Normal 2 11 2 2 3 2 2 9" xfId="6722" xr:uid="{00000000-0005-0000-0000-0000401A0000}"/>
    <cellStyle name="Normal 2 11 2 2 3 2 2 9 2" xfId="6723" xr:uid="{00000000-0005-0000-0000-0000411A0000}"/>
    <cellStyle name="Normal 2 11 2 2 3 2 3" xfId="6724" xr:uid="{00000000-0005-0000-0000-0000421A0000}"/>
    <cellStyle name="Normal 2 11 2 2 3 2 3 2" xfId="6725" xr:uid="{00000000-0005-0000-0000-0000431A0000}"/>
    <cellStyle name="Normal 2 11 2 2 3 2 4" xfId="6726" xr:uid="{00000000-0005-0000-0000-0000441A0000}"/>
    <cellStyle name="Normal 2 11 2 2 3 2 4 2" xfId="6727" xr:uid="{00000000-0005-0000-0000-0000451A0000}"/>
    <cellStyle name="Normal 2 11 2 2 3 2 5" xfId="6728" xr:uid="{00000000-0005-0000-0000-0000461A0000}"/>
    <cellStyle name="Normal 2 11 2 2 3 2 5 2" xfId="6729" xr:uid="{00000000-0005-0000-0000-0000471A0000}"/>
    <cellStyle name="Normal 2 11 2 2 3 2 6" xfId="6730" xr:uid="{00000000-0005-0000-0000-0000481A0000}"/>
    <cellStyle name="Normal 2 11 2 2 3 2 6 2" xfId="6731" xr:uid="{00000000-0005-0000-0000-0000491A0000}"/>
    <cellStyle name="Normal 2 11 2 2 3 2 7" xfId="6732" xr:uid="{00000000-0005-0000-0000-00004A1A0000}"/>
    <cellStyle name="Normal 2 11 2 2 3 2 7 2" xfId="6733" xr:uid="{00000000-0005-0000-0000-00004B1A0000}"/>
    <cellStyle name="Normal 2 11 2 2 3 2 8" xfId="6734" xr:uid="{00000000-0005-0000-0000-00004C1A0000}"/>
    <cellStyle name="Normal 2 11 2 2 3 2 8 2" xfId="6735" xr:uid="{00000000-0005-0000-0000-00004D1A0000}"/>
    <cellStyle name="Normal 2 11 2 2 3 2 9" xfId="6736" xr:uid="{00000000-0005-0000-0000-00004E1A0000}"/>
    <cellStyle name="Normal 2 11 2 2 3 2 9 2" xfId="6737" xr:uid="{00000000-0005-0000-0000-00004F1A0000}"/>
    <cellStyle name="Normal 2 11 2 2 3 3" xfId="6738" xr:uid="{00000000-0005-0000-0000-0000501A0000}"/>
    <cellStyle name="Normal 2 11 2 2 3 3 10" xfId="6739" xr:uid="{00000000-0005-0000-0000-0000511A0000}"/>
    <cellStyle name="Normal 2 11 2 2 3 3 10 2" xfId="6740" xr:uid="{00000000-0005-0000-0000-0000521A0000}"/>
    <cellStyle name="Normal 2 11 2 2 3 3 11" xfId="6741" xr:uid="{00000000-0005-0000-0000-0000531A0000}"/>
    <cellStyle name="Normal 2 11 2 2 3 3 2" xfId="6742" xr:uid="{00000000-0005-0000-0000-0000541A0000}"/>
    <cellStyle name="Normal 2 11 2 2 3 3 2 2" xfId="6743" xr:uid="{00000000-0005-0000-0000-0000551A0000}"/>
    <cellStyle name="Normal 2 11 2 2 3 3 3" xfId="6744" xr:uid="{00000000-0005-0000-0000-0000561A0000}"/>
    <cellStyle name="Normal 2 11 2 2 3 3 3 2" xfId="6745" xr:uid="{00000000-0005-0000-0000-0000571A0000}"/>
    <cellStyle name="Normal 2 11 2 2 3 3 4" xfId="6746" xr:uid="{00000000-0005-0000-0000-0000581A0000}"/>
    <cellStyle name="Normal 2 11 2 2 3 3 4 2" xfId="6747" xr:uid="{00000000-0005-0000-0000-0000591A0000}"/>
    <cellStyle name="Normal 2 11 2 2 3 3 5" xfId="6748" xr:uid="{00000000-0005-0000-0000-00005A1A0000}"/>
    <cellStyle name="Normal 2 11 2 2 3 3 5 2" xfId="6749" xr:uid="{00000000-0005-0000-0000-00005B1A0000}"/>
    <cellStyle name="Normal 2 11 2 2 3 3 6" xfId="6750" xr:uid="{00000000-0005-0000-0000-00005C1A0000}"/>
    <cellStyle name="Normal 2 11 2 2 3 3 6 2" xfId="6751" xr:uid="{00000000-0005-0000-0000-00005D1A0000}"/>
    <cellStyle name="Normal 2 11 2 2 3 3 7" xfId="6752" xr:uid="{00000000-0005-0000-0000-00005E1A0000}"/>
    <cellStyle name="Normal 2 11 2 2 3 3 7 2" xfId="6753" xr:uid="{00000000-0005-0000-0000-00005F1A0000}"/>
    <cellStyle name="Normal 2 11 2 2 3 3 8" xfId="6754" xr:uid="{00000000-0005-0000-0000-0000601A0000}"/>
    <cellStyle name="Normal 2 11 2 2 3 3 8 2" xfId="6755" xr:uid="{00000000-0005-0000-0000-0000611A0000}"/>
    <cellStyle name="Normal 2 11 2 2 3 3 9" xfId="6756" xr:uid="{00000000-0005-0000-0000-0000621A0000}"/>
    <cellStyle name="Normal 2 11 2 2 3 3 9 2" xfId="6757" xr:uid="{00000000-0005-0000-0000-0000631A0000}"/>
    <cellStyle name="Normal 2 11 2 2 3 4" xfId="6758" xr:uid="{00000000-0005-0000-0000-0000641A0000}"/>
    <cellStyle name="Normal 2 11 2 2 3 4 2" xfId="6759" xr:uid="{00000000-0005-0000-0000-0000651A0000}"/>
    <cellStyle name="Normal 2 11 2 2 3 5" xfId="6760" xr:uid="{00000000-0005-0000-0000-0000661A0000}"/>
    <cellStyle name="Normal 2 11 2 2 3 5 2" xfId="6761" xr:uid="{00000000-0005-0000-0000-0000671A0000}"/>
    <cellStyle name="Normal 2 11 2 2 3 6" xfId="6762" xr:uid="{00000000-0005-0000-0000-0000681A0000}"/>
    <cellStyle name="Normal 2 11 2 2 3 6 2" xfId="6763" xr:uid="{00000000-0005-0000-0000-0000691A0000}"/>
    <cellStyle name="Normal 2 11 2 2 3 7" xfId="6764" xr:uid="{00000000-0005-0000-0000-00006A1A0000}"/>
    <cellStyle name="Normal 2 11 2 2 3 7 2" xfId="6765" xr:uid="{00000000-0005-0000-0000-00006B1A0000}"/>
    <cellStyle name="Normal 2 11 2 2 3 8" xfId="6766" xr:uid="{00000000-0005-0000-0000-00006C1A0000}"/>
    <cellStyle name="Normal 2 11 2 2 3 8 2" xfId="6767" xr:uid="{00000000-0005-0000-0000-00006D1A0000}"/>
    <cellStyle name="Normal 2 11 2 2 3 9" xfId="6768" xr:uid="{00000000-0005-0000-0000-00006E1A0000}"/>
    <cellStyle name="Normal 2 11 2 2 3 9 2" xfId="6769" xr:uid="{00000000-0005-0000-0000-00006F1A0000}"/>
    <cellStyle name="Normal 2 11 2 2 4" xfId="6770" xr:uid="{00000000-0005-0000-0000-0000701A0000}"/>
    <cellStyle name="Normal 2 11 2 2 4 10" xfId="6771" xr:uid="{00000000-0005-0000-0000-0000711A0000}"/>
    <cellStyle name="Normal 2 11 2 2 4 10 2" xfId="6772" xr:uid="{00000000-0005-0000-0000-0000721A0000}"/>
    <cellStyle name="Normal 2 11 2 2 4 11" xfId="6773" xr:uid="{00000000-0005-0000-0000-0000731A0000}"/>
    <cellStyle name="Normal 2 11 2 2 4 11 2" xfId="6774" xr:uid="{00000000-0005-0000-0000-0000741A0000}"/>
    <cellStyle name="Normal 2 11 2 2 4 12" xfId="6775" xr:uid="{00000000-0005-0000-0000-0000751A0000}"/>
    <cellStyle name="Normal 2 11 2 2 4 12 2" xfId="6776" xr:uid="{00000000-0005-0000-0000-0000761A0000}"/>
    <cellStyle name="Normal 2 11 2 2 4 13" xfId="6777" xr:uid="{00000000-0005-0000-0000-0000771A0000}"/>
    <cellStyle name="Normal 2 11 2 2 4 2" xfId="6778" xr:uid="{00000000-0005-0000-0000-0000781A0000}"/>
    <cellStyle name="Normal 2 11 2 2 4 2 10" xfId="6779" xr:uid="{00000000-0005-0000-0000-0000791A0000}"/>
    <cellStyle name="Normal 2 11 2 2 4 2 10 2" xfId="6780" xr:uid="{00000000-0005-0000-0000-00007A1A0000}"/>
    <cellStyle name="Normal 2 11 2 2 4 2 11" xfId="6781" xr:uid="{00000000-0005-0000-0000-00007B1A0000}"/>
    <cellStyle name="Normal 2 11 2 2 4 2 11 2" xfId="6782" xr:uid="{00000000-0005-0000-0000-00007C1A0000}"/>
    <cellStyle name="Normal 2 11 2 2 4 2 12" xfId="6783" xr:uid="{00000000-0005-0000-0000-00007D1A0000}"/>
    <cellStyle name="Normal 2 11 2 2 4 2 2" xfId="6784" xr:uid="{00000000-0005-0000-0000-00007E1A0000}"/>
    <cellStyle name="Normal 2 11 2 2 4 2 2 10" xfId="6785" xr:uid="{00000000-0005-0000-0000-00007F1A0000}"/>
    <cellStyle name="Normal 2 11 2 2 4 2 2 10 2" xfId="6786" xr:uid="{00000000-0005-0000-0000-0000801A0000}"/>
    <cellStyle name="Normal 2 11 2 2 4 2 2 11" xfId="6787" xr:uid="{00000000-0005-0000-0000-0000811A0000}"/>
    <cellStyle name="Normal 2 11 2 2 4 2 2 2" xfId="6788" xr:uid="{00000000-0005-0000-0000-0000821A0000}"/>
    <cellStyle name="Normal 2 11 2 2 4 2 2 2 2" xfId="6789" xr:uid="{00000000-0005-0000-0000-0000831A0000}"/>
    <cellStyle name="Normal 2 11 2 2 4 2 2 3" xfId="6790" xr:uid="{00000000-0005-0000-0000-0000841A0000}"/>
    <cellStyle name="Normal 2 11 2 2 4 2 2 3 2" xfId="6791" xr:uid="{00000000-0005-0000-0000-0000851A0000}"/>
    <cellStyle name="Normal 2 11 2 2 4 2 2 4" xfId="6792" xr:uid="{00000000-0005-0000-0000-0000861A0000}"/>
    <cellStyle name="Normal 2 11 2 2 4 2 2 4 2" xfId="6793" xr:uid="{00000000-0005-0000-0000-0000871A0000}"/>
    <cellStyle name="Normal 2 11 2 2 4 2 2 5" xfId="6794" xr:uid="{00000000-0005-0000-0000-0000881A0000}"/>
    <cellStyle name="Normal 2 11 2 2 4 2 2 5 2" xfId="6795" xr:uid="{00000000-0005-0000-0000-0000891A0000}"/>
    <cellStyle name="Normal 2 11 2 2 4 2 2 6" xfId="6796" xr:uid="{00000000-0005-0000-0000-00008A1A0000}"/>
    <cellStyle name="Normal 2 11 2 2 4 2 2 6 2" xfId="6797" xr:uid="{00000000-0005-0000-0000-00008B1A0000}"/>
    <cellStyle name="Normal 2 11 2 2 4 2 2 7" xfId="6798" xr:uid="{00000000-0005-0000-0000-00008C1A0000}"/>
    <cellStyle name="Normal 2 11 2 2 4 2 2 7 2" xfId="6799" xr:uid="{00000000-0005-0000-0000-00008D1A0000}"/>
    <cellStyle name="Normal 2 11 2 2 4 2 2 8" xfId="6800" xr:uid="{00000000-0005-0000-0000-00008E1A0000}"/>
    <cellStyle name="Normal 2 11 2 2 4 2 2 8 2" xfId="6801" xr:uid="{00000000-0005-0000-0000-00008F1A0000}"/>
    <cellStyle name="Normal 2 11 2 2 4 2 2 9" xfId="6802" xr:uid="{00000000-0005-0000-0000-0000901A0000}"/>
    <cellStyle name="Normal 2 11 2 2 4 2 2 9 2" xfId="6803" xr:uid="{00000000-0005-0000-0000-0000911A0000}"/>
    <cellStyle name="Normal 2 11 2 2 4 2 3" xfId="6804" xr:uid="{00000000-0005-0000-0000-0000921A0000}"/>
    <cellStyle name="Normal 2 11 2 2 4 2 3 2" xfId="6805" xr:uid="{00000000-0005-0000-0000-0000931A0000}"/>
    <cellStyle name="Normal 2 11 2 2 4 2 4" xfId="6806" xr:uid="{00000000-0005-0000-0000-0000941A0000}"/>
    <cellStyle name="Normal 2 11 2 2 4 2 4 2" xfId="6807" xr:uid="{00000000-0005-0000-0000-0000951A0000}"/>
    <cellStyle name="Normal 2 11 2 2 4 2 5" xfId="6808" xr:uid="{00000000-0005-0000-0000-0000961A0000}"/>
    <cellStyle name="Normal 2 11 2 2 4 2 5 2" xfId="6809" xr:uid="{00000000-0005-0000-0000-0000971A0000}"/>
    <cellStyle name="Normal 2 11 2 2 4 2 6" xfId="6810" xr:uid="{00000000-0005-0000-0000-0000981A0000}"/>
    <cellStyle name="Normal 2 11 2 2 4 2 6 2" xfId="6811" xr:uid="{00000000-0005-0000-0000-0000991A0000}"/>
    <cellStyle name="Normal 2 11 2 2 4 2 7" xfId="6812" xr:uid="{00000000-0005-0000-0000-00009A1A0000}"/>
    <cellStyle name="Normal 2 11 2 2 4 2 7 2" xfId="6813" xr:uid="{00000000-0005-0000-0000-00009B1A0000}"/>
    <cellStyle name="Normal 2 11 2 2 4 2 8" xfId="6814" xr:uid="{00000000-0005-0000-0000-00009C1A0000}"/>
    <cellStyle name="Normal 2 11 2 2 4 2 8 2" xfId="6815" xr:uid="{00000000-0005-0000-0000-00009D1A0000}"/>
    <cellStyle name="Normal 2 11 2 2 4 2 9" xfId="6816" xr:uid="{00000000-0005-0000-0000-00009E1A0000}"/>
    <cellStyle name="Normal 2 11 2 2 4 2 9 2" xfId="6817" xr:uid="{00000000-0005-0000-0000-00009F1A0000}"/>
    <cellStyle name="Normal 2 11 2 2 4 3" xfId="6818" xr:uid="{00000000-0005-0000-0000-0000A01A0000}"/>
    <cellStyle name="Normal 2 11 2 2 4 3 10" xfId="6819" xr:uid="{00000000-0005-0000-0000-0000A11A0000}"/>
    <cellStyle name="Normal 2 11 2 2 4 3 10 2" xfId="6820" xr:uid="{00000000-0005-0000-0000-0000A21A0000}"/>
    <cellStyle name="Normal 2 11 2 2 4 3 11" xfId="6821" xr:uid="{00000000-0005-0000-0000-0000A31A0000}"/>
    <cellStyle name="Normal 2 11 2 2 4 3 2" xfId="6822" xr:uid="{00000000-0005-0000-0000-0000A41A0000}"/>
    <cellStyle name="Normal 2 11 2 2 4 3 2 2" xfId="6823" xr:uid="{00000000-0005-0000-0000-0000A51A0000}"/>
    <cellStyle name="Normal 2 11 2 2 4 3 3" xfId="6824" xr:uid="{00000000-0005-0000-0000-0000A61A0000}"/>
    <cellStyle name="Normal 2 11 2 2 4 3 3 2" xfId="6825" xr:uid="{00000000-0005-0000-0000-0000A71A0000}"/>
    <cellStyle name="Normal 2 11 2 2 4 3 4" xfId="6826" xr:uid="{00000000-0005-0000-0000-0000A81A0000}"/>
    <cellStyle name="Normal 2 11 2 2 4 3 4 2" xfId="6827" xr:uid="{00000000-0005-0000-0000-0000A91A0000}"/>
    <cellStyle name="Normal 2 11 2 2 4 3 5" xfId="6828" xr:uid="{00000000-0005-0000-0000-0000AA1A0000}"/>
    <cellStyle name="Normal 2 11 2 2 4 3 5 2" xfId="6829" xr:uid="{00000000-0005-0000-0000-0000AB1A0000}"/>
    <cellStyle name="Normal 2 11 2 2 4 3 6" xfId="6830" xr:uid="{00000000-0005-0000-0000-0000AC1A0000}"/>
    <cellStyle name="Normal 2 11 2 2 4 3 6 2" xfId="6831" xr:uid="{00000000-0005-0000-0000-0000AD1A0000}"/>
    <cellStyle name="Normal 2 11 2 2 4 3 7" xfId="6832" xr:uid="{00000000-0005-0000-0000-0000AE1A0000}"/>
    <cellStyle name="Normal 2 11 2 2 4 3 7 2" xfId="6833" xr:uid="{00000000-0005-0000-0000-0000AF1A0000}"/>
    <cellStyle name="Normal 2 11 2 2 4 3 8" xfId="6834" xr:uid="{00000000-0005-0000-0000-0000B01A0000}"/>
    <cellStyle name="Normal 2 11 2 2 4 3 8 2" xfId="6835" xr:uid="{00000000-0005-0000-0000-0000B11A0000}"/>
    <cellStyle name="Normal 2 11 2 2 4 3 9" xfId="6836" xr:uid="{00000000-0005-0000-0000-0000B21A0000}"/>
    <cellStyle name="Normal 2 11 2 2 4 3 9 2" xfId="6837" xr:uid="{00000000-0005-0000-0000-0000B31A0000}"/>
    <cellStyle name="Normal 2 11 2 2 4 4" xfId="6838" xr:uid="{00000000-0005-0000-0000-0000B41A0000}"/>
    <cellStyle name="Normal 2 11 2 2 4 4 2" xfId="6839" xr:uid="{00000000-0005-0000-0000-0000B51A0000}"/>
    <cellStyle name="Normal 2 11 2 2 4 5" xfId="6840" xr:uid="{00000000-0005-0000-0000-0000B61A0000}"/>
    <cellStyle name="Normal 2 11 2 2 4 5 2" xfId="6841" xr:uid="{00000000-0005-0000-0000-0000B71A0000}"/>
    <cellStyle name="Normal 2 11 2 2 4 6" xfId="6842" xr:uid="{00000000-0005-0000-0000-0000B81A0000}"/>
    <cellStyle name="Normal 2 11 2 2 4 6 2" xfId="6843" xr:uid="{00000000-0005-0000-0000-0000B91A0000}"/>
    <cellStyle name="Normal 2 11 2 2 4 7" xfId="6844" xr:uid="{00000000-0005-0000-0000-0000BA1A0000}"/>
    <cellStyle name="Normal 2 11 2 2 4 7 2" xfId="6845" xr:uid="{00000000-0005-0000-0000-0000BB1A0000}"/>
    <cellStyle name="Normal 2 11 2 2 4 8" xfId="6846" xr:uid="{00000000-0005-0000-0000-0000BC1A0000}"/>
    <cellStyle name="Normal 2 11 2 2 4 8 2" xfId="6847" xr:uid="{00000000-0005-0000-0000-0000BD1A0000}"/>
    <cellStyle name="Normal 2 11 2 2 4 9" xfId="6848" xr:uid="{00000000-0005-0000-0000-0000BE1A0000}"/>
    <cellStyle name="Normal 2 11 2 2 4 9 2" xfId="6849" xr:uid="{00000000-0005-0000-0000-0000BF1A0000}"/>
    <cellStyle name="Normal 2 11 2 2 5" xfId="6850" xr:uid="{00000000-0005-0000-0000-0000C01A0000}"/>
    <cellStyle name="Normal 2 11 2 2 5 10" xfId="6851" xr:uid="{00000000-0005-0000-0000-0000C11A0000}"/>
    <cellStyle name="Normal 2 11 2 2 5 10 2" xfId="6852" xr:uid="{00000000-0005-0000-0000-0000C21A0000}"/>
    <cellStyle name="Normal 2 11 2 2 5 11" xfId="6853" xr:uid="{00000000-0005-0000-0000-0000C31A0000}"/>
    <cellStyle name="Normal 2 11 2 2 5 11 2" xfId="6854" xr:uid="{00000000-0005-0000-0000-0000C41A0000}"/>
    <cellStyle name="Normal 2 11 2 2 5 12" xfId="6855" xr:uid="{00000000-0005-0000-0000-0000C51A0000}"/>
    <cellStyle name="Normal 2 11 2 2 5 12 2" xfId="6856" xr:uid="{00000000-0005-0000-0000-0000C61A0000}"/>
    <cellStyle name="Normal 2 11 2 2 5 13" xfId="6857" xr:uid="{00000000-0005-0000-0000-0000C71A0000}"/>
    <cellStyle name="Normal 2 11 2 2 5 2" xfId="6858" xr:uid="{00000000-0005-0000-0000-0000C81A0000}"/>
    <cellStyle name="Normal 2 11 2 2 5 2 10" xfId="6859" xr:uid="{00000000-0005-0000-0000-0000C91A0000}"/>
    <cellStyle name="Normal 2 11 2 2 5 2 10 2" xfId="6860" xr:uid="{00000000-0005-0000-0000-0000CA1A0000}"/>
    <cellStyle name="Normal 2 11 2 2 5 2 11" xfId="6861" xr:uid="{00000000-0005-0000-0000-0000CB1A0000}"/>
    <cellStyle name="Normal 2 11 2 2 5 2 11 2" xfId="6862" xr:uid="{00000000-0005-0000-0000-0000CC1A0000}"/>
    <cellStyle name="Normal 2 11 2 2 5 2 12" xfId="6863" xr:uid="{00000000-0005-0000-0000-0000CD1A0000}"/>
    <cellStyle name="Normal 2 11 2 2 5 2 2" xfId="6864" xr:uid="{00000000-0005-0000-0000-0000CE1A0000}"/>
    <cellStyle name="Normal 2 11 2 2 5 2 2 10" xfId="6865" xr:uid="{00000000-0005-0000-0000-0000CF1A0000}"/>
    <cellStyle name="Normal 2 11 2 2 5 2 2 10 2" xfId="6866" xr:uid="{00000000-0005-0000-0000-0000D01A0000}"/>
    <cellStyle name="Normal 2 11 2 2 5 2 2 11" xfId="6867" xr:uid="{00000000-0005-0000-0000-0000D11A0000}"/>
    <cellStyle name="Normal 2 11 2 2 5 2 2 2" xfId="6868" xr:uid="{00000000-0005-0000-0000-0000D21A0000}"/>
    <cellStyle name="Normal 2 11 2 2 5 2 2 2 2" xfId="6869" xr:uid="{00000000-0005-0000-0000-0000D31A0000}"/>
    <cellStyle name="Normal 2 11 2 2 5 2 2 3" xfId="6870" xr:uid="{00000000-0005-0000-0000-0000D41A0000}"/>
    <cellStyle name="Normal 2 11 2 2 5 2 2 3 2" xfId="6871" xr:uid="{00000000-0005-0000-0000-0000D51A0000}"/>
    <cellStyle name="Normal 2 11 2 2 5 2 2 4" xfId="6872" xr:uid="{00000000-0005-0000-0000-0000D61A0000}"/>
    <cellStyle name="Normal 2 11 2 2 5 2 2 4 2" xfId="6873" xr:uid="{00000000-0005-0000-0000-0000D71A0000}"/>
    <cellStyle name="Normal 2 11 2 2 5 2 2 5" xfId="6874" xr:uid="{00000000-0005-0000-0000-0000D81A0000}"/>
    <cellStyle name="Normal 2 11 2 2 5 2 2 5 2" xfId="6875" xr:uid="{00000000-0005-0000-0000-0000D91A0000}"/>
    <cellStyle name="Normal 2 11 2 2 5 2 2 6" xfId="6876" xr:uid="{00000000-0005-0000-0000-0000DA1A0000}"/>
    <cellStyle name="Normal 2 11 2 2 5 2 2 6 2" xfId="6877" xr:uid="{00000000-0005-0000-0000-0000DB1A0000}"/>
    <cellStyle name="Normal 2 11 2 2 5 2 2 7" xfId="6878" xr:uid="{00000000-0005-0000-0000-0000DC1A0000}"/>
    <cellStyle name="Normal 2 11 2 2 5 2 2 7 2" xfId="6879" xr:uid="{00000000-0005-0000-0000-0000DD1A0000}"/>
    <cellStyle name="Normal 2 11 2 2 5 2 2 8" xfId="6880" xr:uid="{00000000-0005-0000-0000-0000DE1A0000}"/>
    <cellStyle name="Normal 2 11 2 2 5 2 2 8 2" xfId="6881" xr:uid="{00000000-0005-0000-0000-0000DF1A0000}"/>
    <cellStyle name="Normal 2 11 2 2 5 2 2 9" xfId="6882" xr:uid="{00000000-0005-0000-0000-0000E01A0000}"/>
    <cellStyle name="Normal 2 11 2 2 5 2 2 9 2" xfId="6883" xr:uid="{00000000-0005-0000-0000-0000E11A0000}"/>
    <cellStyle name="Normal 2 11 2 2 5 2 3" xfId="6884" xr:uid="{00000000-0005-0000-0000-0000E21A0000}"/>
    <cellStyle name="Normal 2 11 2 2 5 2 3 2" xfId="6885" xr:uid="{00000000-0005-0000-0000-0000E31A0000}"/>
    <cellStyle name="Normal 2 11 2 2 5 2 4" xfId="6886" xr:uid="{00000000-0005-0000-0000-0000E41A0000}"/>
    <cellStyle name="Normal 2 11 2 2 5 2 4 2" xfId="6887" xr:uid="{00000000-0005-0000-0000-0000E51A0000}"/>
    <cellStyle name="Normal 2 11 2 2 5 2 5" xfId="6888" xr:uid="{00000000-0005-0000-0000-0000E61A0000}"/>
    <cellStyle name="Normal 2 11 2 2 5 2 5 2" xfId="6889" xr:uid="{00000000-0005-0000-0000-0000E71A0000}"/>
    <cellStyle name="Normal 2 11 2 2 5 2 6" xfId="6890" xr:uid="{00000000-0005-0000-0000-0000E81A0000}"/>
    <cellStyle name="Normal 2 11 2 2 5 2 6 2" xfId="6891" xr:uid="{00000000-0005-0000-0000-0000E91A0000}"/>
    <cellStyle name="Normal 2 11 2 2 5 2 7" xfId="6892" xr:uid="{00000000-0005-0000-0000-0000EA1A0000}"/>
    <cellStyle name="Normal 2 11 2 2 5 2 7 2" xfId="6893" xr:uid="{00000000-0005-0000-0000-0000EB1A0000}"/>
    <cellStyle name="Normal 2 11 2 2 5 2 8" xfId="6894" xr:uid="{00000000-0005-0000-0000-0000EC1A0000}"/>
    <cellStyle name="Normal 2 11 2 2 5 2 8 2" xfId="6895" xr:uid="{00000000-0005-0000-0000-0000ED1A0000}"/>
    <cellStyle name="Normal 2 11 2 2 5 2 9" xfId="6896" xr:uid="{00000000-0005-0000-0000-0000EE1A0000}"/>
    <cellStyle name="Normal 2 11 2 2 5 2 9 2" xfId="6897" xr:uid="{00000000-0005-0000-0000-0000EF1A0000}"/>
    <cellStyle name="Normal 2 11 2 2 5 3" xfId="6898" xr:uid="{00000000-0005-0000-0000-0000F01A0000}"/>
    <cellStyle name="Normal 2 11 2 2 5 3 10" xfId="6899" xr:uid="{00000000-0005-0000-0000-0000F11A0000}"/>
    <cellStyle name="Normal 2 11 2 2 5 3 10 2" xfId="6900" xr:uid="{00000000-0005-0000-0000-0000F21A0000}"/>
    <cellStyle name="Normal 2 11 2 2 5 3 11" xfId="6901" xr:uid="{00000000-0005-0000-0000-0000F31A0000}"/>
    <cellStyle name="Normal 2 11 2 2 5 3 2" xfId="6902" xr:uid="{00000000-0005-0000-0000-0000F41A0000}"/>
    <cellStyle name="Normal 2 11 2 2 5 3 2 2" xfId="6903" xr:uid="{00000000-0005-0000-0000-0000F51A0000}"/>
    <cellStyle name="Normal 2 11 2 2 5 3 3" xfId="6904" xr:uid="{00000000-0005-0000-0000-0000F61A0000}"/>
    <cellStyle name="Normal 2 11 2 2 5 3 3 2" xfId="6905" xr:uid="{00000000-0005-0000-0000-0000F71A0000}"/>
    <cellStyle name="Normal 2 11 2 2 5 3 4" xfId="6906" xr:uid="{00000000-0005-0000-0000-0000F81A0000}"/>
    <cellStyle name="Normal 2 11 2 2 5 3 4 2" xfId="6907" xr:uid="{00000000-0005-0000-0000-0000F91A0000}"/>
    <cellStyle name="Normal 2 11 2 2 5 3 5" xfId="6908" xr:uid="{00000000-0005-0000-0000-0000FA1A0000}"/>
    <cellStyle name="Normal 2 11 2 2 5 3 5 2" xfId="6909" xr:uid="{00000000-0005-0000-0000-0000FB1A0000}"/>
    <cellStyle name="Normal 2 11 2 2 5 3 6" xfId="6910" xr:uid="{00000000-0005-0000-0000-0000FC1A0000}"/>
    <cellStyle name="Normal 2 11 2 2 5 3 6 2" xfId="6911" xr:uid="{00000000-0005-0000-0000-0000FD1A0000}"/>
    <cellStyle name="Normal 2 11 2 2 5 3 7" xfId="6912" xr:uid="{00000000-0005-0000-0000-0000FE1A0000}"/>
    <cellStyle name="Normal 2 11 2 2 5 3 7 2" xfId="6913" xr:uid="{00000000-0005-0000-0000-0000FF1A0000}"/>
    <cellStyle name="Normal 2 11 2 2 5 3 8" xfId="6914" xr:uid="{00000000-0005-0000-0000-0000001B0000}"/>
    <cellStyle name="Normal 2 11 2 2 5 3 8 2" xfId="6915" xr:uid="{00000000-0005-0000-0000-0000011B0000}"/>
    <cellStyle name="Normal 2 11 2 2 5 3 9" xfId="6916" xr:uid="{00000000-0005-0000-0000-0000021B0000}"/>
    <cellStyle name="Normal 2 11 2 2 5 3 9 2" xfId="6917" xr:uid="{00000000-0005-0000-0000-0000031B0000}"/>
    <cellStyle name="Normal 2 11 2 2 5 4" xfId="6918" xr:uid="{00000000-0005-0000-0000-0000041B0000}"/>
    <cellStyle name="Normal 2 11 2 2 5 4 2" xfId="6919" xr:uid="{00000000-0005-0000-0000-0000051B0000}"/>
    <cellStyle name="Normal 2 11 2 2 5 5" xfId="6920" xr:uid="{00000000-0005-0000-0000-0000061B0000}"/>
    <cellStyle name="Normal 2 11 2 2 5 5 2" xfId="6921" xr:uid="{00000000-0005-0000-0000-0000071B0000}"/>
    <cellStyle name="Normal 2 11 2 2 5 6" xfId="6922" xr:uid="{00000000-0005-0000-0000-0000081B0000}"/>
    <cellStyle name="Normal 2 11 2 2 5 6 2" xfId="6923" xr:uid="{00000000-0005-0000-0000-0000091B0000}"/>
    <cellStyle name="Normal 2 11 2 2 5 7" xfId="6924" xr:uid="{00000000-0005-0000-0000-00000A1B0000}"/>
    <cellStyle name="Normal 2 11 2 2 5 7 2" xfId="6925" xr:uid="{00000000-0005-0000-0000-00000B1B0000}"/>
    <cellStyle name="Normal 2 11 2 2 5 8" xfId="6926" xr:uid="{00000000-0005-0000-0000-00000C1B0000}"/>
    <cellStyle name="Normal 2 11 2 2 5 8 2" xfId="6927" xr:uid="{00000000-0005-0000-0000-00000D1B0000}"/>
    <cellStyle name="Normal 2 11 2 2 5 9" xfId="6928" xr:uid="{00000000-0005-0000-0000-00000E1B0000}"/>
    <cellStyle name="Normal 2 11 2 2 5 9 2" xfId="6929" xr:uid="{00000000-0005-0000-0000-00000F1B0000}"/>
    <cellStyle name="Normal 2 11 2 3" xfId="6930" xr:uid="{00000000-0005-0000-0000-0000101B0000}"/>
    <cellStyle name="Normal 2 11 2 4" xfId="6931" xr:uid="{00000000-0005-0000-0000-0000111B0000}"/>
    <cellStyle name="Normal 2 11 2 5" xfId="6932" xr:uid="{00000000-0005-0000-0000-0000121B0000}"/>
    <cellStyle name="Normal 2 11 2 6" xfId="6933" xr:uid="{00000000-0005-0000-0000-0000131B0000}"/>
    <cellStyle name="Normal 2 11 2 6 10" xfId="6934" xr:uid="{00000000-0005-0000-0000-0000141B0000}"/>
    <cellStyle name="Normal 2 11 2 6 10 2" xfId="6935" xr:uid="{00000000-0005-0000-0000-0000151B0000}"/>
    <cellStyle name="Normal 2 11 2 6 11" xfId="6936" xr:uid="{00000000-0005-0000-0000-0000161B0000}"/>
    <cellStyle name="Normal 2 11 2 6 11 2" xfId="6937" xr:uid="{00000000-0005-0000-0000-0000171B0000}"/>
    <cellStyle name="Normal 2 11 2 6 12" xfId="6938" xr:uid="{00000000-0005-0000-0000-0000181B0000}"/>
    <cellStyle name="Normal 2 11 2 6 2" xfId="6939" xr:uid="{00000000-0005-0000-0000-0000191B0000}"/>
    <cellStyle name="Normal 2 11 2 6 2 10" xfId="6940" xr:uid="{00000000-0005-0000-0000-00001A1B0000}"/>
    <cellStyle name="Normal 2 11 2 6 2 10 2" xfId="6941" xr:uid="{00000000-0005-0000-0000-00001B1B0000}"/>
    <cellStyle name="Normal 2 11 2 6 2 11" xfId="6942" xr:uid="{00000000-0005-0000-0000-00001C1B0000}"/>
    <cellStyle name="Normal 2 11 2 6 2 2" xfId="6943" xr:uid="{00000000-0005-0000-0000-00001D1B0000}"/>
    <cellStyle name="Normal 2 11 2 6 2 2 2" xfId="6944" xr:uid="{00000000-0005-0000-0000-00001E1B0000}"/>
    <cellStyle name="Normal 2 11 2 6 2 3" xfId="6945" xr:uid="{00000000-0005-0000-0000-00001F1B0000}"/>
    <cellStyle name="Normal 2 11 2 6 2 3 2" xfId="6946" xr:uid="{00000000-0005-0000-0000-0000201B0000}"/>
    <cellStyle name="Normal 2 11 2 6 2 4" xfId="6947" xr:uid="{00000000-0005-0000-0000-0000211B0000}"/>
    <cellStyle name="Normal 2 11 2 6 2 4 2" xfId="6948" xr:uid="{00000000-0005-0000-0000-0000221B0000}"/>
    <cellStyle name="Normal 2 11 2 6 2 5" xfId="6949" xr:uid="{00000000-0005-0000-0000-0000231B0000}"/>
    <cellStyle name="Normal 2 11 2 6 2 5 2" xfId="6950" xr:uid="{00000000-0005-0000-0000-0000241B0000}"/>
    <cellStyle name="Normal 2 11 2 6 2 6" xfId="6951" xr:uid="{00000000-0005-0000-0000-0000251B0000}"/>
    <cellStyle name="Normal 2 11 2 6 2 6 2" xfId="6952" xr:uid="{00000000-0005-0000-0000-0000261B0000}"/>
    <cellStyle name="Normal 2 11 2 6 2 7" xfId="6953" xr:uid="{00000000-0005-0000-0000-0000271B0000}"/>
    <cellStyle name="Normal 2 11 2 6 2 7 2" xfId="6954" xr:uid="{00000000-0005-0000-0000-0000281B0000}"/>
    <cellStyle name="Normal 2 11 2 6 2 8" xfId="6955" xr:uid="{00000000-0005-0000-0000-0000291B0000}"/>
    <cellStyle name="Normal 2 11 2 6 2 8 2" xfId="6956" xr:uid="{00000000-0005-0000-0000-00002A1B0000}"/>
    <cellStyle name="Normal 2 11 2 6 2 9" xfId="6957" xr:uid="{00000000-0005-0000-0000-00002B1B0000}"/>
    <cellStyle name="Normal 2 11 2 6 2 9 2" xfId="6958" xr:uid="{00000000-0005-0000-0000-00002C1B0000}"/>
    <cellStyle name="Normal 2 11 2 6 3" xfId="6959" xr:uid="{00000000-0005-0000-0000-00002D1B0000}"/>
    <cellStyle name="Normal 2 11 2 6 3 2" xfId="6960" xr:uid="{00000000-0005-0000-0000-00002E1B0000}"/>
    <cellStyle name="Normal 2 11 2 6 4" xfId="6961" xr:uid="{00000000-0005-0000-0000-00002F1B0000}"/>
    <cellStyle name="Normal 2 11 2 6 4 2" xfId="6962" xr:uid="{00000000-0005-0000-0000-0000301B0000}"/>
    <cellStyle name="Normal 2 11 2 6 5" xfId="6963" xr:uid="{00000000-0005-0000-0000-0000311B0000}"/>
    <cellStyle name="Normal 2 11 2 6 5 2" xfId="6964" xr:uid="{00000000-0005-0000-0000-0000321B0000}"/>
    <cellStyle name="Normal 2 11 2 6 6" xfId="6965" xr:uid="{00000000-0005-0000-0000-0000331B0000}"/>
    <cellStyle name="Normal 2 11 2 6 6 2" xfId="6966" xr:uid="{00000000-0005-0000-0000-0000341B0000}"/>
    <cellStyle name="Normal 2 11 2 6 7" xfId="6967" xr:uid="{00000000-0005-0000-0000-0000351B0000}"/>
    <cellStyle name="Normal 2 11 2 6 7 2" xfId="6968" xr:uid="{00000000-0005-0000-0000-0000361B0000}"/>
    <cellStyle name="Normal 2 11 2 6 8" xfId="6969" xr:uid="{00000000-0005-0000-0000-0000371B0000}"/>
    <cellStyle name="Normal 2 11 2 6 8 2" xfId="6970" xr:uid="{00000000-0005-0000-0000-0000381B0000}"/>
    <cellStyle name="Normal 2 11 2 6 9" xfId="6971" xr:uid="{00000000-0005-0000-0000-0000391B0000}"/>
    <cellStyle name="Normal 2 11 2 6 9 2" xfId="6972" xr:uid="{00000000-0005-0000-0000-00003A1B0000}"/>
    <cellStyle name="Normal 2 11 2 7" xfId="6973" xr:uid="{00000000-0005-0000-0000-00003B1B0000}"/>
    <cellStyle name="Normal 2 11 2 7 10" xfId="6974" xr:uid="{00000000-0005-0000-0000-00003C1B0000}"/>
    <cellStyle name="Normal 2 11 2 7 10 2" xfId="6975" xr:uid="{00000000-0005-0000-0000-00003D1B0000}"/>
    <cellStyle name="Normal 2 11 2 7 11" xfId="6976" xr:uid="{00000000-0005-0000-0000-00003E1B0000}"/>
    <cellStyle name="Normal 2 11 2 7 2" xfId="6977" xr:uid="{00000000-0005-0000-0000-00003F1B0000}"/>
    <cellStyle name="Normal 2 11 2 7 2 2" xfId="6978" xr:uid="{00000000-0005-0000-0000-0000401B0000}"/>
    <cellStyle name="Normal 2 11 2 7 3" xfId="6979" xr:uid="{00000000-0005-0000-0000-0000411B0000}"/>
    <cellStyle name="Normal 2 11 2 7 3 2" xfId="6980" xr:uid="{00000000-0005-0000-0000-0000421B0000}"/>
    <cellStyle name="Normal 2 11 2 7 4" xfId="6981" xr:uid="{00000000-0005-0000-0000-0000431B0000}"/>
    <cellStyle name="Normal 2 11 2 7 4 2" xfId="6982" xr:uid="{00000000-0005-0000-0000-0000441B0000}"/>
    <cellStyle name="Normal 2 11 2 7 5" xfId="6983" xr:uid="{00000000-0005-0000-0000-0000451B0000}"/>
    <cellStyle name="Normal 2 11 2 7 5 2" xfId="6984" xr:uid="{00000000-0005-0000-0000-0000461B0000}"/>
    <cellStyle name="Normal 2 11 2 7 6" xfId="6985" xr:uid="{00000000-0005-0000-0000-0000471B0000}"/>
    <cellStyle name="Normal 2 11 2 7 6 2" xfId="6986" xr:uid="{00000000-0005-0000-0000-0000481B0000}"/>
    <cellStyle name="Normal 2 11 2 7 7" xfId="6987" xr:uid="{00000000-0005-0000-0000-0000491B0000}"/>
    <cellStyle name="Normal 2 11 2 7 7 2" xfId="6988" xr:uid="{00000000-0005-0000-0000-00004A1B0000}"/>
    <cellStyle name="Normal 2 11 2 7 8" xfId="6989" xr:uid="{00000000-0005-0000-0000-00004B1B0000}"/>
    <cellStyle name="Normal 2 11 2 7 8 2" xfId="6990" xr:uid="{00000000-0005-0000-0000-00004C1B0000}"/>
    <cellStyle name="Normal 2 11 2 7 9" xfId="6991" xr:uid="{00000000-0005-0000-0000-00004D1B0000}"/>
    <cellStyle name="Normal 2 11 2 7 9 2" xfId="6992" xr:uid="{00000000-0005-0000-0000-00004E1B0000}"/>
    <cellStyle name="Normal 2 11 2 8" xfId="6993" xr:uid="{00000000-0005-0000-0000-00004F1B0000}"/>
    <cellStyle name="Normal 2 11 2 8 2" xfId="6994" xr:uid="{00000000-0005-0000-0000-0000501B0000}"/>
    <cellStyle name="Normal 2 11 2 9" xfId="6995" xr:uid="{00000000-0005-0000-0000-0000511B0000}"/>
    <cellStyle name="Normal 2 11 2 9 2" xfId="6996" xr:uid="{00000000-0005-0000-0000-0000521B0000}"/>
    <cellStyle name="Normal 2 11 3" xfId="6997" xr:uid="{00000000-0005-0000-0000-0000531B0000}"/>
    <cellStyle name="Normal 2 11 3 10" xfId="6998" xr:uid="{00000000-0005-0000-0000-0000541B0000}"/>
    <cellStyle name="Normal 2 11 3 10 2" xfId="6999" xr:uid="{00000000-0005-0000-0000-0000551B0000}"/>
    <cellStyle name="Normal 2 11 3 11" xfId="7000" xr:uid="{00000000-0005-0000-0000-0000561B0000}"/>
    <cellStyle name="Normal 2 11 3 11 2" xfId="7001" xr:uid="{00000000-0005-0000-0000-0000571B0000}"/>
    <cellStyle name="Normal 2 11 3 12" xfId="7002" xr:uid="{00000000-0005-0000-0000-0000581B0000}"/>
    <cellStyle name="Normal 2 11 3 12 2" xfId="7003" xr:uid="{00000000-0005-0000-0000-0000591B0000}"/>
    <cellStyle name="Normal 2 11 3 13" xfId="7004" xr:uid="{00000000-0005-0000-0000-00005A1B0000}"/>
    <cellStyle name="Normal 2 11 3 2" xfId="7005" xr:uid="{00000000-0005-0000-0000-00005B1B0000}"/>
    <cellStyle name="Normal 2 11 3 2 10" xfId="7006" xr:uid="{00000000-0005-0000-0000-00005C1B0000}"/>
    <cellStyle name="Normal 2 11 3 2 10 2" xfId="7007" xr:uid="{00000000-0005-0000-0000-00005D1B0000}"/>
    <cellStyle name="Normal 2 11 3 2 11" xfId="7008" xr:uid="{00000000-0005-0000-0000-00005E1B0000}"/>
    <cellStyle name="Normal 2 11 3 2 11 2" xfId="7009" xr:uid="{00000000-0005-0000-0000-00005F1B0000}"/>
    <cellStyle name="Normal 2 11 3 2 12" xfId="7010" xr:uid="{00000000-0005-0000-0000-0000601B0000}"/>
    <cellStyle name="Normal 2 11 3 2 2" xfId="7011" xr:uid="{00000000-0005-0000-0000-0000611B0000}"/>
    <cellStyle name="Normal 2 11 3 2 2 10" xfId="7012" xr:uid="{00000000-0005-0000-0000-0000621B0000}"/>
    <cellStyle name="Normal 2 11 3 2 2 10 2" xfId="7013" xr:uid="{00000000-0005-0000-0000-0000631B0000}"/>
    <cellStyle name="Normal 2 11 3 2 2 11" xfId="7014" xr:uid="{00000000-0005-0000-0000-0000641B0000}"/>
    <cellStyle name="Normal 2 11 3 2 2 2" xfId="7015" xr:uid="{00000000-0005-0000-0000-0000651B0000}"/>
    <cellStyle name="Normal 2 11 3 2 2 2 2" xfId="7016" xr:uid="{00000000-0005-0000-0000-0000661B0000}"/>
    <cellStyle name="Normal 2 11 3 2 2 3" xfId="7017" xr:uid="{00000000-0005-0000-0000-0000671B0000}"/>
    <cellStyle name="Normal 2 11 3 2 2 3 2" xfId="7018" xr:uid="{00000000-0005-0000-0000-0000681B0000}"/>
    <cellStyle name="Normal 2 11 3 2 2 4" xfId="7019" xr:uid="{00000000-0005-0000-0000-0000691B0000}"/>
    <cellStyle name="Normal 2 11 3 2 2 4 2" xfId="7020" xr:uid="{00000000-0005-0000-0000-00006A1B0000}"/>
    <cellStyle name="Normal 2 11 3 2 2 5" xfId="7021" xr:uid="{00000000-0005-0000-0000-00006B1B0000}"/>
    <cellStyle name="Normal 2 11 3 2 2 5 2" xfId="7022" xr:uid="{00000000-0005-0000-0000-00006C1B0000}"/>
    <cellStyle name="Normal 2 11 3 2 2 6" xfId="7023" xr:uid="{00000000-0005-0000-0000-00006D1B0000}"/>
    <cellStyle name="Normal 2 11 3 2 2 6 2" xfId="7024" xr:uid="{00000000-0005-0000-0000-00006E1B0000}"/>
    <cellStyle name="Normal 2 11 3 2 2 7" xfId="7025" xr:uid="{00000000-0005-0000-0000-00006F1B0000}"/>
    <cellStyle name="Normal 2 11 3 2 2 7 2" xfId="7026" xr:uid="{00000000-0005-0000-0000-0000701B0000}"/>
    <cellStyle name="Normal 2 11 3 2 2 8" xfId="7027" xr:uid="{00000000-0005-0000-0000-0000711B0000}"/>
    <cellStyle name="Normal 2 11 3 2 2 8 2" xfId="7028" xr:uid="{00000000-0005-0000-0000-0000721B0000}"/>
    <cellStyle name="Normal 2 11 3 2 2 9" xfId="7029" xr:uid="{00000000-0005-0000-0000-0000731B0000}"/>
    <cellStyle name="Normal 2 11 3 2 2 9 2" xfId="7030" xr:uid="{00000000-0005-0000-0000-0000741B0000}"/>
    <cellStyle name="Normal 2 11 3 2 3" xfId="7031" xr:uid="{00000000-0005-0000-0000-0000751B0000}"/>
    <cellStyle name="Normal 2 11 3 2 3 2" xfId="7032" xr:uid="{00000000-0005-0000-0000-0000761B0000}"/>
    <cellStyle name="Normal 2 11 3 2 4" xfId="7033" xr:uid="{00000000-0005-0000-0000-0000771B0000}"/>
    <cellStyle name="Normal 2 11 3 2 4 2" xfId="7034" xr:uid="{00000000-0005-0000-0000-0000781B0000}"/>
    <cellStyle name="Normal 2 11 3 2 5" xfId="7035" xr:uid="{00000000-0005-0000-0000-0000791B0000}"/>
    <cellStyle name="Normal 2 11 3 2 5 2" xfId="7036" xr:uid="{00000000-0005-0000-0000-00007A1B0000}"/>
    <cellStyle name="Normal 2 11 3 2 6" xfId="7037" xr:uid="{00000000-0005-0000-0000-00007B1B0000}"/>
    <cellStyle name="Normal 2 11 3 2 6 2" xfId="7038" xr:uid="{00000000-0005-0000-0000-00007C1B0000}"/>
    <cellStyle name="Normal 2 11 3 2 7" xfId="7039" xr:uid="{00000000-0005-0000-0000-00007D1B0000}"/>
    <cellStyle name="Normal 2 11 3 2 7 2" xfId="7040" xr:uid="{00000000-0005-0000-0000-00007E1B0000}"/>
    <cellStyle name="Normal 2 11 3 2 8" xfId="7041" xr:uid="{00000000-0005-0000-0000-00007F1B0000}"/>
    <cellStyle name="Normal 2 11 3 2 8 2" xfId="7042" xr:uid="{00000000-0005-0000-0000-0000801B0000}"/>
    <cellStyle name="Normal 2 11 3 2 9" xfId="7043" xr:uid="{00000000-0005-0000-0000-0000811B0000}"/>
    <cellStyle name="Normal 2 11 3 2 9 2" xfId="7044" xr:uid="{00000000-0005-0000-0000-0000821B0000}"/>
    <cellStyle name="Normal 2 11 3 3" xfId="7045" xr:uid="{00000000-0005-0000-0000-0000831B0000}"/>
    <cellStyle name="Normal 2 11 3 3 10" xfId="7046" xr:uid="{00000000-0005-0000-0000-0000841B0000}"/>
    <cellStyle name="Normal 2 11 3 3 10 2" xfId="7047" xr:uid="{00000000-0005-0000-0000-0000851B0000}"/>
    <cellStyle name="Normal 2 11 3 3 11" xfId="7048" xr:uid="{00000000-0005-0000-0000-0000861B0000}"/>
    <cellStyle name="Normal 2 11 3 3 2" xfId="7049" xr:uid="{00000000-0005-0000-0000-0000871B0000}"/>
    <cellStyle name="Normal 2 11 3 3 2 2" xfId="7050" xr:uid="{00000000-0005-0000-0000-0000881B0000}"/>
    <cellStyle name="Normal 2 11 3 3 3" xfId="7051" xr:uid="{00000000-0005-0000-0000-0000891B0000}"/>
    <cellStyle name="Normal 2 11 3 3 3 2" xfId="7052" xr:uid="{00000000-0005-0000-0000-00008A1B0000}"/>
    <cellStyle name="Normal 2 11 3 3 4" xfId="7053" xr:uid="{00000000-0005-0000-0000-00008B1B0000}"/>
    <cellStyle name="Normal 2 11 3 3 4 2" xfId="7054" xr:uid="{00000000-0005-0000-0000-00008C1B0000}"/>
    <cellStyle name="Normal 2 11 3 3 5" xfId="7055" xr:uid="{00000000-0005-0000-0000-00008D1B0000}"/>
    <cellStyle name="Normal 2 11 3 3 5 2" xfId="7056" xr:uid="{00000000-0005-0000-0000-00008E1B0000}"/>
    <cellStyle name="Normal 2 11 3 3 6" xfId="7057" xr:uid="{00000000-0005-0000-0000-00008F1B0000}"/>
    <cellStyle name="Normal 2 11 3 3 6 2" xfId="7058" xr:uid="{00000000-0005-0000-0000-0000901B0000}"/>
    <cellStyle name="Normal 2 11 3 3 7" xfId="7059" xr:uid="{00000000-0005-0000-0000-0000911B0000}"/>
    <cellStyle name="Normal 2 11 3 3 7 2" xfId="7060" xr:uid="{00000000-0005-0000-0000-0000921B0000}"/>
    <cellStyle name="Normal 2 11 3 3 8" xfId="7061" xr:uid="{00000000-0005-0000-0000-0000931B0000}"/>
    <cellStyle name="Normal 2 11 3 3 8 2" xfId="7062" xr:uid="{00000000-0005-0000-0000-0000941B0000}"/>
    <cellStyle name="Normal 2 11 3 3 9" xfId="7063" xr:uid="{00000000-0005-0000-0000-0000951B0000}"/>
    <cellStyle name="Normal 2 11 3 3 9 2" xfId="7064" xr:uid="{00000000-0005-0000-0000-0000961B0000}"/>
    <cellStyle name="Normal 2 11 3 4" xfId="7065" xr:uid="{00000000-0005-0000-0000-0000971B0000}"/>
    <cellStyle name="Normal 2 11 3 4 2" xfId="7066" xr:uid="{00000000-0005-0000-0000-0000981B0000}"/>
    <cellStyle name="Normal 2 11 3 5" xfId="7067" xr:uid="{00000000-0005-0000-0000-0000991B0000}"/>
    <cellStyle name="Normal 2 11 3 5 2" xfId="7068" xr:uid="{00000000-0005-0000-0000-00009A1B0000}"/>
    <cellStyle name="Normal 2 11 3 6" xfId="7069" xr:uid="{00000000-0005-0000-0000-00009B1B0000}"/>
    <cellStyle name="Normal 2 11 3 6 2" xfId="7070" xr:uid="{00000000-0005-0000-0000-00009C1B0000}"/>
    <cellStyle name="Normal 2 11 3 7" xfId="7071" xr:uid="{00000000-0005-0000-0000-00009D1B0000}"/>
    <cellStyle name="Normal 2 11 3 7 2" xfId="7072" xr:uid="{00000000-0005-0000-0000-00009E1B0000}"/>
    <cellStyle name="Normal 2 11 3 8" xfId="7073" xr:uid="{00000000-0005-0000-0000-00009F1B0000}"/>
    <cellStyle name="Normal 2 11 3 8 2" xfId="7074" xr:uid="{00000000-0005-0000-0000-0000A01B0000}"/>
    <cellStyle name="Normal 2 11 3 9" xfId="7075" xr:uid="{00000000-0005-0000-0000-0000A11B0000}"/>
    <cellStyle name="Normal 2 11 3 9 2" xfId="7076" xr:uid="{00000000-0005-0000-0000-0000A21B0000}"/>
    <cellStyle name="Normal 2 11 4" xfId="7077" xr:uid="{00000000-0005-0000-0000-0000A31B0000}"/>
    <cellStyle name="Normal 2 11 4 10" xfId="7078" xr:uid="{00000000-0005-0000-0000-0000A41B0000}"/>
    <cellStyle name="Normal 2 11 4 10 2" xfId="7079" xr:uid="{00000000-0005-0000-0000-0000A51B0000}"/>
    <cellStyle name="Normal 2 11 4 11" xfId="7080" xr:uid="{00000000-0005-0000-0000-0000A61B0000}"/>
    <cellStyle name="Normal 2 11 4 11 2" xfId="7081" xr:uid="{00000000-0005-0000-0000-0000A71B0000}"/>
    <cellStyle name="Normal 2 11 4 12" xfId="7082" xr:uid="{00000000-0005-0000-0000-0000A81B0000}"/>
    <cellStyle name="Normal 2 11 4 12 2" xfId="7083" xr:uid="{00000000-0005-0000-0000-0000A91B0000}"/>
    <cellStyle name="Normal 2 11 4 13" xfId="7084" xr:uid="{00000000-0005-0000-0000-0000AA1B0000}"/>
    <cellStyle name="Normal 2 11 4 2" xfId="7085" xr:uid="{00000000-0005-0000-0000-0000AB1B0000}"/>
    <cellStyle name="Normal 2 11 4 2 10" xfId="7086" xr:uid="{00000000-0005-0000-0000-0000AC1B0000}"/>
    <cellStyle name="Normal 2 11 4 2 10 2" xfId="7087" xr:uid="{00000000-0005-0000-0000-0000AD1B0000}"/>
    <cellStyle name="Normal 2 11 4 2 11" xfId="7088" xr:uid="{00000000-0005-0000-0000-0000AE1B0000}"/>
    <cellStyle name="Normal 2 11 4 2 11 2" xfId="7089" xr:uid="{00000000-0005-0000-0000-0000AF1B0000}"/>
    <cellStyle name="Normal 2 11 4 2 12" xfId="7090" xr:uid="{00000000-0005-0000-0000-0000B01B0000}"/>
    <cellStyle name="Normal 2 11 4 2 2" xfId="7091" xr:uid="{00000000-0005-0000-0000-0000B11B0000}"/>
    <cellStyle name="Normal 2 11 4 2 2 10" xfId="7092" xr:uid="{00000000-0005-0000-0000-0000B21B0000}"/>
    <cellStyle name="Normal 2 11 4 2 2 10 2" xfId="7093" xr:uid="{00000000-0005-0000-0000-0000B31B0000}"/>
    <cellStyle name="Normal 2 11 4 2 2 11" xfId="7094" xr:uid="{00000000-0005-0000-0000-0000B41B0000}"/>
    <cellStyle name="Normal 2 11 4 2 2 2" xfId="7095" xr:uid="{00000000-0005-0000-0000-0000B51B0000}"/>
    <cellStyle name="Normal 2 11 4 2 2 2 2" xfId="7096" xr:uid="{00000000-0005-0000-0000-0000B61B0000}"/>
    <cellStyle name="Normal 2 11 4 2 2 3" xfId="7097" xr:uid="{00000000-0005-0000-0000-0000B71B0000}"/>
    <cellStyle name="Normal 2 11 4 2 2 3 2" xfId="7098" xr:uid="{00000000-0005-0000-0000-0000B81B0000}"/>
    <cellStyle name="Normal 2 11 4 2 2 4" xfId="7099" xr:uid="{00000000-0005-0000-0000-0000B91B0000}"/>
    <cellStyle name="Normal 2 11 4 2 2 4 2" xfId="7100" xr:uid="{00000000-0005-0000-0000-0000BA1B0000}"/>
    <cellStyle name="Normal 2 11 4 2 2 5" xfId="7101" xr:uid="{00000000-0005-0000-0000-0000BB1B0000}"/>
    <cellStyle name="Normal 2 11 4 2 2 5 2" xfId="7102" xr:uid="{00000000-0005-0000-0000-0000BC1B0000}"/>
    <cellStyle name="Normal 2 11 4 2 2 6" xfId="7103" xr:uid="{00000000-0005-0000-0000-0000BD1B0000}"/>
    <cellStyle name="Normal 2 11 4 2 2 6 2" xfId="7104" xr:uid="{00000000-0005-0000-0000-0000BE1B0000}"/>
    <cellStyle name="Normal 2 11 4 2 2 7" xfId="7105" xr:uid="{00000000-0005-0000-0000-0000BF1B0000}"/>
    <cellStyle name="Normal 2 11 4 2 2 7 2" xfId="7106" xr:uid="{00000000-0005-0000-0000-0000C01B0000}"/>
    <cellStyle name="Normal 2 11 4 2 2 8" xfId="7107" xr:uid="{00000000-0005-0000-0000-0000C11B0000}"/>
    <cellStyle name="Normal 2 11 4 2 2 8 2" xfId="7108" xr:uid="{00000000-0005-0000-0000-0000C21B0000}"/>
    <cellStyle name="Normal 2 11 4 2 2 9" xfId="7109" xr:uid="{00000000-0005-0000-0000-0000C31B0000}"/>
    <cellStyle name="Normal 2 11 4 2 2 9 2" xfId="7110" xr:uid="{00000000-0005-0000-0000-0000C41B0000}"/>
    <cellStyle name="Normal 2 11 4 2 3" xfId="7111" xr:uid="{00000000-0005-0000-0000-0000C51B0000}"/>
    <cellStyle name="Normal 2 11 4 2 3 2" xfId="7112" xr:uid="{00000000-0005-0000-0000-0000C61B0000}"/>
    <cellStyle name="Normal 2 11 4 2 4" xfId="7113" xr:uid="{00000000-0005-0000-0000-0000C71B0000}"/>
    <cellStyle name="Normal 2 11 4 2 4 2" xfId="7114" xr:uid="{00000000-0005-0000-0000-0000C81B0000}"/>
    <cellStyle name="Normal 2 11 4 2 5" xfId="7115" xr:uid="{00000000-0005-0000-0000-0000C91B0000}"/>
    <cellStyle name="Normal 2 11 4 2 5 2" xfId="7116" xr:uid="{00000000-0005-0000-0000-0000CA1B0000}"/>
    <cellStyle name="Normal 2 11 4 2 6" xfId="7117" xr:uid="{00000000-0005-0000-0000-0000CB1B0000}"/>
    <cellStyle name="Normal 2 11 4 2 6 2" xfId="7118" xr:uid="{00000000-0005-0000-0000-0000CC1B0000}"/>
    <cellStyle name="Normal 2 11 4 2 7" xfId="7119" xr:uid="{00000000-0005-0000-0000-0000CD1B0000}"/>
    <cellStyle name="Normal 2 11 4 2 7 2" xfId="7120" xr:uid="{00000000-0005-0000-0000-0000CE1B0000}"/>
    <cellStyle name="Normal 2 11 4 2 8" xfId="7121" xr:uid="{00000000-0005-0000-0000-0000CF1B0000}"/>
    <cellStyle name="Normal 2 11 4 2 8 2" xfId="7122" xr:uid="{00000000-0005-0000-0000-0000D01B0000}"/>
    <cellStyle name="Normal 2 11 4 2 9" xfId="7123" xr:uid="{00000000-0005-0000-0000-0000D11B0000}"/>
    <cellStyle name="Normal 2 11 4 2 9 2" xfId="7124" xr:uid="{00000000-0005-0000-0000-0000D21B0000}"/>
    <cellStyle name="Normal 2 11 4 3" xfId="7125" xr:uid="{00000000-0005-0000-0000-0000D31B0000}"/>
    <cellStyle name="Normal 2 11 4 3 10" xfId="7126" xr:uid="{00000000-0005-0000-0000-0000D41B0000}"/>
    <cellStyle name="Normal 2 11 4 3 10 2" xfId="7127" xr:uid="{00000000-0005-0000-0000-0000D51B0000}"/>
    <cellStyle name="Normal 2 11 4 3 11" xfId="7128" xr:uid="{00000000-0005-0000-0000-0000D61B0000}"/>
    <cellStyle name="Normal 2 11 4 3 2" xfId="7129" xr:uid="{00000000-0005-0000-0000-0000D71B0000}"/>
    <cellStyle name="Normal 2 11 4 3 2 2" xfId="7130" xr:uid="{00000000-0005-0000-0000-0000D81B0000}"/>
    <cellStyle name="Normal 2 11 4 3 3" xfId="7131" xr:uid="{00000000-0005-0000-0000-0000D91B0000}"/>
    <cellStyle name="Normal 2 11 4 3 3 2" xfId="7132" xr:uid="{00000000-0005-0000-0000-0000DA1B0000}"/>
    <cellStyle name="Normal 2 11 4 3 4" xfId="7133" xr:uid="{00000000-0005-0000-0000-0000DB1B0000}"/>
    <cellStyle name="Normal 2 11 4 3 4 2" xfId="7134" xr:uid="{00000000-0005-0000-0000-0000DC1B0000}"/>
    <cellStyle name="Normal 2 11 4 3 5" xfId="7135" xr:uid="{00000000-0005-0000-0000-0000DD1B0000}"/>
    <cellStyle name="Normal 2 11 4 3 5 2" xfId="7136" xr:uid="{00000000-0005-0000-0000-0000DE1B0000}"/>
    <cellStyle name="Normal 2 11 4 3 6" xfId="7137" xr:uid="{00000000-0005-0000-0000-0000DF1B0000}"/>
    <cellStyle name="Normal 2 11 4 3 6 2" xfId="7138" xr:uid="{00000000-0005-0000-0000-0000E01B0000}"/>
    <cellStyle name="Normal 2 11 4 3 7" xfId="7139" xr:uid="{00000000-0005-0000-0000-0000E11B0000}"/>
    <cellStyle name="Normal 2 11 4 3 7 2" xfId="7140" xr:uid="{00000000-0005-0000-0000-0000E21B0000}"/>
    <cellStyle name="Normal 2 11 4 3 8" xfId="7141" xr:uid="{00000000-0005-0000-0000-0000E31B0000}"/>
    <cellStyle name="Normal 2 11 4 3 8 2" xfId="7142" xr:uid="{00000000-0005-0000-0000-0000E41B0000}"/>
    <cellStyle name="Normal 2 11 4 3 9" xfId="7143" xr:uid="{00000000-0005-0000-0000-0000E51B0000}"/>
    <cellStyle name="Normal 2 11 4 3 9 2" xfId="7144" xr:uid="{00000000-0005-0000-0000-0000E61B0000}"/>
    <cellStyle name="Normal 2 11 4 4" xfId="7145" xr:uid="{00000000-0005-0000-0000-0000E71B0000}"/>
    <cellStyle name="Normal 2 11 4 4 2" xfId="7146" xr:uid="{00000000-0005-0000-0000-0000E81B0000}"/>
    <cellStyle name="Normal 2 11 4 5" xfId="7147" xr:uid="{00000000-0005-0000-0000-0000E91B0000}"/>
    <cellStyle name="Normal 2 11 4 5 2" xfId="7148" xr:uid="{00000000-0005-0000-0000-0000EA1B0000}"/>
    <cellStyle name="Normal 2 11 4 6" xfId="7149" xr:uid="{00000000-0005-0000-0000-0000EB1B0000}"/>
    <cellStyle name="Normal 2 11 4 6 2" xfId="7150" xr:uid="{00000000-0005-0000-0000-0000EC1B0000}"/>
    <cellStyle name="Normal 2 11 4 7" xfId="7151" xr:uid="{00000000-0005-0000-0000-0000ED1B0000}"/>
    <cellStyle name="Normal 2 11 4 7 2" xfId="7152" xr:uid="{00000000-0005-0000-0000-0000EE1B0000}"/>
    <cellStyle name="Normal 2 11 4 8" xfId="7153" xr:uid="{00000000-0005-0000-0000-0000EF1B0000}"/>
    <cellStyle name="Normal 2 11 4 8 2" xfId="7154" xr:uid="{00000000-0005-0000-0000-0000F01B0000}"/>
    <cellStyle name="Normal 2 11 4 9" xfId="7155" xr:uid="{00000000-0005-0000-0000-0000F11B0000}"/>
    <cellStyle name="Normal 2 11 4 9 2" xfId="7156" xr:uid="{00000000-0005-0000-0000-0000F21B0000}"/>
    <cellStyle name="Normal 2 11 5" xfId="7157" xr:uid="{00000000-0005-0000-0000-0000F31B0000}"/>
    <cellStyle name="Normal 2 11 5 10" xfId="7158" xr:uid="{00000000-0005-0000-0000-0000F41B0000}"/>
    <cellStyle name="Normal 2 11 5 10 2" xfId="7159" xr:uid="{00000000-0005-0000-0000-0000F51B0000}"/>
    <cellStyle name="Normal 2 11 5 11" xfId="7160" xr:uid="{00000000-0005-0000-0000-0000F61B0000}"/>
    <cellStyle name="Normal 2 11 5 11 2" xfId="7161" xr:uid="{00000000-0005-0000-0000-0000F71B0000}"/>
    <cellStyle name="Normal 2 11 5 12" xfId="7162" xr:uid="{00000000-0005-0000-0000-0000F81B0000}"/>
    <cellStyle name="Normal 2 11 5 12 2" xfId="7163" xr:uid="{00000000-0005-0000-0000-0000F91B0000}"/>
    <cellStyle name="Normal 2 11 5 13" xfId="7164" xr:uid="{00000000-0005-0000-0000-0000FA1B0000}"/>
    <cellStyle name="Normal 2 11 5 2" xfId="7165" xr:uid="{00000000-0005-0000-0000-0000FB1B0000}"/>
    <cellStyle name="Normal 2 11 5 2 10" xfId="7166" xr:uid="{00000000-0005-0000-0000-0000FC1B0000}"/>
    <cellStyle name="Normal 2 11 5 2 10 2" xfId="7167" xr:uid="{00000000-0005-0000-0000-0000FD1B0000}"/>
    <cellStyle name="Normal 2 11 5 2 11" xfId="7168" xr:uid="{00000000-0005-0000-0000-0000FE1B0000}"/>
    <cellStyle name="Normal 2 11 5 2 11 2" xfId="7169" xr:uid="{00000000-0005-0000-0000-0000FF1B0000}"/>
    <cellStyle name="Normal 2 11 5 2 12" xfId="7170" xr:uid="{00000000-0005-0000-0000-0000001C0000}"/>
    <cellStyle name="Normal 2 11 5 2 2" xfId="7171" xr:uid="{00000000-0005-0000-0000-0000011C0000}"/>
    <cellStyle name="Normal 2 11 5 2 2 10" xfId="7172" xr:uid="{00000000-0005-0000-0000-0000021C0000}"/>
    <cellStyle name="Normal 2 11 5 2 2 10 2" xfId="7173" xr:uid="{00000000-0005-0000-0000-0000031C0000}"/>
    <cellStyle name="Normal 2 11 5 2 2 11" xfId="7174" xr:uid="{00000000-0005-0000-0000-0000041C0000}"/>
    <cellStyle name="Normal 2 11 5 2 2 2" xfId="7175" xr:uid="{00000000-0005-0000-0000-0000051C0000}"/>
    <cellStyle name="Normal 2 11 5 2 2 2 2" xfId="7176" xr:uid="{00000000-0005-0000-0000-0000061C0000}"/>
    <cellStyle name="Normal 2 11 5 2 2 3" xfId="7177" xr:uid="{00000000-0005-0000-0000-0000071C0000}"/>
    <cellStyle name="Normal 2 11 5 2 2 3 2" xfId="7178" xr:uid="{00000000-0005-0000-0000-0000081C0000}"/>
    <cellStyle name="Normal 2 11 5 2 2 4" xfId="7179" xr:uid="{00000000-0005-0000-0000-0000091C0000}"/>
    <cellStyle name="Normal 2 11 5 2 2 4 2" xfId="7180" xr:uid="{00000000-0005-0000-0000-00000A1C0000}"/>
    <cellStyle name="Normal 2 11 5 2 2 5" xfId="7181" xr:uid="{00000000-0005-0000-0000-00000B1C0000}"/>
    <cellStyle name="Normal 2 11 5 2 2 5 2" xfId="7182" xr:uid="{00000000-0005-0000-0000-00000C1C0000}"/>
    <cellStyle name="Normal 2 11 5 2 2 6" xfId="7183" xr:uid="{00000000-0005-0000-0000-00000D1C0000}"/>
    <cellStyle name="Normal 2 11 5 2 2 6 2" xfId="7184" xr:uid="{00000000-0005-0000-0000-00000E1C0000}"/>
    <cellStyle name="Normal 2 11 5 2 2 7" xfId="7185" xr:uid="{00000000-0005-0000-0000-00000F1C0000}"/>
    <cellStyle name="Normal 2 11 5 2 2 7 2" xfId="7186" xr:uid="{00000000-0005-0000-0000-0000101C0000}"/>
    <cellStyle name="Normal 2 11 5 2 2 8" xfId="7187" xr:uid="{00000000-0005-0000-0000-0000111C0000}"/>
    <cellStyle name="Normal 2 11 5 2 2 8 2" xfId="7188" xr:uid="{00000000-0005-0000-0000-0000121C0000}"/>
    <cellStyle name="Normal 2 11 5 2 2 9" xfId="7189" xr:uid="{00000000-0005-0000-0000-0000131C0000}"/>
    <cellStyle name="Normal 2 11 5 2 2 9 2" xfId="7190" xr:uid="{00000000-0005-0000-0000-0000141C0000}"/>
    <cellStyle name="Normal 2 11 5 2 3" xfId="7191" xr:uid="{00000000-0005-0000-0000-0000151C0000}"/>
    <cellStyle name="Normal 2 11 5 2 3 2" xfId="7192" xr:uid="{00000000-0005-0000-0000-0000161C0000}"/>
    <cellStyle name="Normal 2 11 5 2 4" xfId="7193" xr:uid="{00000000-0005-0000-0000-0000171C0000}"/>
    <cellStyle name="Normal 2 11 5 2 4 2" xfId="7194" xr:uid="{00000000-0005-0000-0000-0000181C0000}"/>
    <cellStyle name="Normal 2 11 5 2 5" xfId="7195" xr:uid="{00000000-0005-0000-0000-0000191C0000}"/>
    <cellStyle name="Normal 2 11 5 2 5 2" xfId="7196" xr:uid="{00000000-0005-0000-0000-00001A1C0000}"/>
    <cellStyle name="Normal 2 11 5 2 6" xfId="7197" xr:uid="{00000000-0005-0000-0000-00001B1C0000}"/>
    <cellStyle name="Normal 2 11 5 2 6 2" xfId="7198" xr:uid="{00000000-0005-0000-0000-00001C1C0000}"/>
    <cellStyle name="Normal 2 11 5 2 7" xfId="7199" xr:uid="{00000000-0005-0000-0000-00001D1C0000}"/>
    <cellStyle name="Normal 2 11 5 2 7 2" xfId="7200" xr:uid="{00000000-0005-0000-0000-00001E1C0000}"/>
    <cellStyle name="Normal 2 11 5 2 8" xfId="7201" xr:uid="{00000000-0005-0000-0000-00001F1C0000}"/>
    <cellStyle name="Normal 2 11 5 2 8 2" xfId="7202" xr:uid="{00000000-0005-0000-0000-0000201C0000}"/>
    <cellStyle name="Normal 2 11 5 2 9" xfId="7203" xr:uid="{00000000-0005-0000-0000-0000211C0000}"/>
    <cellStyle name="Normal 2 11 5 2 9 2" xfId="7204" xr:uid="{00000000-0005-0000-0000-0000221C0000}"/>
    <cellStyle name="Normal 2 11 5 3" xfId="7205" xr:uid="{00000000-0005-0000-0000-0000231C0000}"/>
    <cellStyle name="Normal 2 11 5 3 10" xfId="7206" xr:uid="{00000000-0005-0000-0000-0000241C0000}"/>
    <cellStyle name="Normal 2 11 5 3 10 2" xfId="7207" xr:uid="{00000000-0005-0000-0000-0000251C0000}"/>
    <cellStyle name="Normal 2 11 5 3 11" xfId="7208" xr:uid="{00000000-0005-0000-0000-0000261C0000}"/>
    <cellStyle name="Normal 2 11 5 3 2" xfId="7209" xr:uid="{00000000-0005-0000-0000-0000271C0000}"/>
    <cellStyle name="Normal 2 11 5 3 2 2" xfId="7210" xr:uid="{00000000-0005-0000-0000-0000281C0000}"/>
    <cellStyle name="Normal 2 11 5 3 3" xfId="7211" xr:uid="{00000000-0005-0000-0000-0000291C0000}"/>
    <cellStyle name="Normal 2 11 5 3 3 2" xfId="7212" xr:uid="{00000000-0005-0000-0000-00002A1C0000}"/>
    <cellStyle name="Normal 2 11 5 3 4" xfId="7213" xr:uid="{00000000-0005-0000-0000-00002B1C0000}"/>
    <cellStyle name="Normal 2 11 5 3 4 2" xfId="7214" xr:uid="{00000000-0005-0000-0000-00002C1C0000}"/>
    <cellStyle name="Normal 2 11 5 3 5" xfId="7215" xr:uid="{00000000-0005-0000-0000-00002D1C0000}"/>
    <cellStyle name="Normal 2 11 5 3 5 2" xfId="7216" xr:uid="{00000000-0005-0000-0000-00002E1C0000}"/>
    <cellStyle name="Normal 2 11 5 3 6" xfId="7217" xr:uid="{00000000-0005-0000-0000-00002F1C0000}"/>
    <cellStyle name="Normal 2 11 5 3 6 2" xfId="7218" xr:uid="{00000000-0005-0000-0000-0000301C0000}"/>
    <cellStyle name="Normal 2 11 5 3 7" xfId="7219" xr:uid="{00000000-0005-0000-0000-0000311C0000}"/>
    <cellStyle name="Normal 2 11 5 3 7 2" xfId="7220" xr:uid="{00000000-0005-0000-0000-0000321C0000}"/>
    <cellStyle name="Normal 2 11 5 3 8" xfId="7221" xr:uid="{00000000-0005-0000-0000-0000331C0000}"/>
    <cellStyle name="Normal 2 11 5 3 8 2" xfId="7222" xr:uid="{00000000-0005-0000-0000-0000341C0000}"/>
    <cellStyle name="Normal 2 11 5 3 9" xfId="7223" xr:uid="{00000000-0005-0000-0000-0000351C0000}"/>
    <cellStyle name="Normal 2 11 5 3 9 2" xfId="7224" xr:uid="{00000000-0005-0000-0000-0000361C0000}"/>
    <cellStyle name="Normal 2 11 5 4" xfId="7225" xr:uid="{00000000-0005-0000-0000-0000371C0000}"/>
    <cellStyle name="Normal 2 11 5 4 2" xfId="7226" xr:uid="{00000000-0005-0000-0000-0000381C0000}"/>
    <cellStyle name="Normal 2 11 5 5" xfId="7227" xr:uid="{00000000-0005-0000-0000-0000391C0000}"/>
    <cellStyle name="Normal 2 11 5 5 2" xfId="7228" xr:uid="{00000000-0005-0000-0000-00003A1C0000}"/>
    <cellStyle name="Normal 2 11 5 6" xfId="7229" xr:uid="{00000000-0005-0000-0000-00003B1C0000}"/>
    <cellStyle name="Normal 2 11 5 6 2" xfId="7230" xr:uid="{00000000-0005-0000-0000-00003C1C0000}"/>
    <cellStyle name="Normal 2 11 5 7" xfId="7231" xr:uid="{00000000-0005-0000-0000-00003D1C0000}"/>
    <cellStyle name="Normal 2 11 5 7 2" xfId="7232" xr:uid="{00000000-0005-0000-0000-00003E1C0000}"/>
    <cellStyle name="Normal 2 11 5 8" xfId="7233" xr:uid="{00000000-0005-0000-0000-00003F1C0000}"/>
    <cellStyle name="Normal 2 11 5 8 2" xfId="7234" xr:uid="{00000000-0005-0000-0000-0000401C0000}"/>
    <cellStyle name="Normal 2 11 5 9" xfId="7235" xr:uid="{00000000-0005-0000-0000-0000411C0000}"/>
    <cellStyle name="Normal 2 11 5 9 2" xfId="7236" xr:uid="{00000000-0005-0000-0000-0000421C0000}"/>
    <cellStyle name="Normal 2 11 6" xfId="7237" xr:uid="{00000000-0005-0000-0000-0000431C0000}"/>
    <cellStyle name="Normal 2 11 6 10" xfId="7238" xr:uid="{00000000-0005-0000-0000-0000441C0000}"/>
    <cellStyle name="Normal 2 11 6 10 2" xfId="7239" xr:uid="{00000000-0005-0000-0000-0000451C0000}"/>
    <cellStyle name="Normal 2 11 6 11" xfId="7240" xr:uid="{00000000-0005-0000-0000-0000461C0000}"/>
    <cellStyle name="Normal 2 11 6 11 2" xfId="7241" xr:uid="{00000000-0005-0000-0000-0000471C0000}"/>
    <cellStyle name="Normal 2 11 6 12" xfId="7242" xr:uid="{00000000-0005-0000-0000-0000481C0000}"/>
    <cellStyle name="Normal 2 11 6 12 2" xfId="7243" xr:uid="{00000000-0005-0000-0000-0000491C0000}"/>
    <cellStyle name="Normal 2 11 6 13" xfId="7244" xr:uid="{00000000-0005-0000-0000-00004A1C0000}"/>
    <cellStyle name="Normal 2 11 6 2" xfId="7245" xr:uid="{00000000-0005-0000-0000-00004B1C0000}"/>
    <cellStyle name="Normal 2 11 6 2 10" xfId="7246" xr:uid="{00000000-0005-0000-0000-00004C1C0000}"/>
    <cellStyle name="Normal 2 11 6 2 10 2" xfId="7247" xr:uid="{00000000-0005-0000-0000-00004D1C0000}"/>
    <cellStyle name="Normal 2 11 6 2 11" xfId="7248" xr:uid="{00000000-0005-0000-0000-00004E1C0000}"/>
    <cellStyle name="Normal 2 11 6 2 11 2" xfId="7249" xr:uid="{00000000-0005-0000-0000-00004F1C0000}"/>
    <cellStyle name="Normal 2 11 6 2 12" xfId="7250" xr:uid="{00000000-0005-0000-0000-0000501C0000}"/>
    <cellStyle name="Normal 2 11 6 2 2" xfId="7251" xr:uid="{00000000-0005-0000-0000-0000511C0000}"/>
    <cellStyle name="Normal 2 11 6 2 2 10" xfId="7252" xr:uid="{00000000-0005-0000-0000-0000521C0000}"/>
    <cellStyle name="Normal 2 11 6 2 2 10 2" xfId="7253" xr:uid="{00000000-0005-0000-0000-0000531C0000}"/>
    <cellStyle name="Normal 2 11 6 2 2 11" xfId="7254" xr:uid="{00000000-0005-0000-0000-0000541C0000}"/>
    <cellStyle name="Normal 2 11 6 2 2 2" xfId="7255" xr:uid="{00000000-0005-0000-0000-0000551C0000}"/>
    <cellStyle name="Normal 2 11 6 2 2 2 2" xfId="7256" xr:uid="{00000000-0005-0000-0000-0000561C0000}"/>
    <cellStyle name="Normal 2 11 6 2 2 3" xfId="7257" xr:uid="{00000000-0005-0000-0000-0000571C0000}"/>
    <cellStyle name="Normal 2 11 6 2 2 3 2" xfId="7258" xr:uid="{00000000-0005-0000-0000-0000581C0000}"/>
    <cellStyle name="Normal 2 11 6 2 2 4" xfId="7259" xr:uid="{00000000-0005-0000-0000-0000591C0000}"/>
    <cellStyle name="Normal 2 11 6 2 2 4 2" xfId="7260" xr:uid="{00000000-0005-0000-0000-00005A1C0000}"/>
    <cellStyle name="Normal 2 11 6 2 2 5" xfId="7261" xr:uid="{00000000-0005-0000-0000-00005B1C0000}"/>
    <cellStyle name="Normal 2 11 6 2 2 5 2" xfId="7262" xr:uid="{00000000-0005-0000-0000-00005C1C0000}"/>
    <cellStyle name="Normal 2 11 6 2 2 6" xfId="7263" xr:uid="{00000000-0005-0000-0000-00005D1C0000}"/>
    <cellStyle name="Normal 2 11 6 2 2 6 2" xfId="7264" xr:uid="{00000000-0005-0000-0000-00005E1C0000}"/>
    <cellStyle name="Normal 2 11 6 2 2 7" xfId="7265" xr:uid="{00000000-0005-0000-0000-00005F1C0000}"/>
    <cellStyle name="Normal 2 11 6 2 2 7 2" xfId="7266" xr:uid="{00000000-0005-0000-0000-0000601C0000}"/>
    <cellStyle name="Normal 2 11 6 2 2 8" xfId="7267" xr:uid="{00000000-0005-0000-0000-0000611C0000}"/>
    <cellStyle name="Normal 2 11 6 2 2 8 2" xfId="7268" xr:uid="{00000000-0005-0000-0000-0000621C0000}"/>
    <cellStyle name="Normal 2 11 6 2 2 9" xfId="7269" xr:uid="{00000000-0005-0000-0000-0000631C0000}"/>
    <cellStyle name="Normal 2 11 6 2 2 9 2" xfId="7270" xr:uid="{00000000-0005-0000-0000-0000641C0000}"/>
    <cellStyle name="Normal 2 11 6 2 3" xfId="7271" xr:uid="{00000000-0005-0000-0000-0000651C0000}"/>
    <cellStyle name="Normal 2 11 6 2 3 2" xfId="7272" xr:uid="{00000000-0005-0000-0000-0000661C0000}"/>
    <cellStyle name="Normal 2 11 6 2 4" xfId="7273" xr:uid="{00000000-0005-0000-0000-0000671C0000}"/>
    <cellStyle name="Normal 2 11 6 2 4 2" xfId="7274" xr:uid="{00000000-0005-0000-0000-0000681C0000}"/>
    <cellStyle name="Normal 2 11 6 2 5" xfId="7275" xr:uid="{00000000-0005-0000-0000-0000691C0000}"/>
    <cellStyle name="Normal 2 11 6 2 5 2" xfId="7276" xr:uid="{00000000-0005-0000-0000-00006A1C0000}"/>
    <cellStyle name="Normal 2 11 6 2 6" xfId="7277" xr:uid="{00000000-0005-0000-0000-00006B1C0000}"/>
    <cellStyle name="Normal 2 11 6 2 6 2" xfId="7278" xr:uid="{00000000-0005-0000-0000-00006C1C0000}"/>
    <cellStyle name="Normal 2 11 6 2 7" xfId="7279" xr:uid="{00000000-0005-0000-0000-00006D1C0000}"/>
    <cellStyle name="Normal 2 11 6 2 7 2" xfId="7280" xr:uid="{00000000-0005-0000-0000-00006E1C0000}"/>
    <cellStyle name="Normal 2 11 6 2 8" xfId="7281" xr:uid="{00000000-0005-0000-0000-00006F1C0000}"/>
    <cellStyle name="Normal 2 11 6 2 8 2" xfId="7282" xr:uid="{00000000-0005-0000-0000-0000701C0000}"/>
    <cellStyle name="Normal 2 11 6 2 9" xfId="7283" xr:uid="{00000000-0005-0000-0000-0000711C0000}"/>
    <cellStyle name="Normal 2 11 6 2 9 2" xfId="7284" xr:uid="{00000000-0005-0000-0000-0000721C0000}"/>
    <cellStyle name="Normal 2 11 6 3" xfId="7285" xr:uid="{00000000-0005-0000-0000-0000731C0000}"/>
    <cellStyle name="Normal 2 11 6 3 10" xfId="7286" xr:uid="{00000000-0005-0000-0000-0000741C0000}"/>
    <cellStyle name="Normal 2 11 6 3 10 2" xfId="7287" xr:uid="{00000000-0005-0000-0000-0000751C0000}"/>
    <cellStyle name="Normal 2 11 6 3 11" xfId="7288" xr:uid="{00000000-0005-0000-0000-0000761C0000}"/>
    <cellStyle name="Normal 2 11 6 3 2" xfId="7289" xr:uid="{00000000-0005-0000-0000-0000771C0000}"/>
    <cellStyle name="Normal 2 11 6 3 2 2" xfId="7290" xr:uid="{00000000-0005-0000-0000-0000781C0000}"/>
    <cellStyle name="Normal 2 11 6 3 3" xfId="7291" xr:uid="{00000000-0005-0000-0000-0000791C0000}"/>
    <cellStyle name="Normal 2 11 6 3 3 2" xfId="7292" xr:uid="{00000000-0005-0000-0000-00007A1C0000}"/>
    <cellStyle name="Normal 2 11 6 3 4" xfId="7293" xr:uid="{00000000-0005-0000-0000-00007B1C0000}"/>
    <cellStyle name="Normal 2 11 6 3 4 2" xfId="7294" xr:uid="{00000000-0005-0000-0000-00007C1C0000}"/>
    <cellStyle name="Normal 2 11 6 3 5" xfId="7295" xr:uid="{00000000-0005-0000-0000-00007D1C0000}"/>
    <cellStyle name="Normal 2 11 6 3 5 2" xfId="7296" xr:uid="{00000000-0005-0000-0000-00007E1C0000}"/>
    <cellStyle name="Normal 2 11 6 3 6" xfId="7297" xr:uid="{00000000-0005-0000-0000-00007F1C0000}"/>
    <cellStyle name="Normal 2 11 6 3 6 2" xfId="7298" xr:uid="{00000000-0005-0000-0000-0000801C0000}"/>
    <cellStyle name="Normal 2 11 6 3 7" xfId="7299" xr:uid="{00000000-0005-0000-0000-0000811C0000}"/>
    <cellStyle name="Normal 2 11 6 3 7 2" xfId="7300" xr:uid="{00000000-0005-0000-0000-0000821C0000}"/>
    <cellStyle name="Normal 2 11 6 3 8" xfId="7301" xr:uid="{00000000-0005-0000-0000-0000831C0000}"/>
    <cellStyle name="Normal 2 11 6 3 8 2" xfId="7302" xr:uid="{00000000-0005-0000-0000-0000841C0000}"/>
    <cellStyle name="Normal 2 11 6 3 9" xfId="7303" xr:uid="{00000000-0005-0000-0000-0000851C0000}"/>
    <cellStyle name="Normal 2 11 6 3 9 2" xfId="7304" xr:uid="{00000000-0005-0000-0000-0000861C0000}"/>
    <cellStyle name="Normal 2 11 6 4" xfId="7305" xr:uid="{00000000-0005-0000-0000-0000871C0000}"/>
    <cellStyle name="Normal 2 11 6 4 2" xfId="7306" xr:uid="{00000000-0005-0000-0000-0000881C0000}"/>
    <cellStyle name="Normal 2 11 6 5" xfId="7307" xr:uid="{00000000-0005-0000-0000-0000891C0000}"/>
    <cellStyle name="Normal 2 11 6 5 2" xfId="7308" xr:uid="{00000000-0005-0000-0000-00008A1C0000}"/>
    <cellStyle name="Normal 2 11 6 6" xfId="7309" xr:uid="{00000000-0005-0000-0000-00008B1C0000}"/>
    <cellStyle name="Normal 2 11 6 6 2" xfId="7310" xr:uid="{00000000-0005-0000-0000-00008C1C0000}"/>
    <cellStyle name="Normal 2 11 6 7" xfId="7311" xr:uid="{00000000-0005-0000-0000-00008D1C0000}"/>
    <cellStyle name="Normal 2 11 6 7 2" xfId="7312" xr:uid="{00000000-0005-0000-0000-00008E1C0000}"/>
    <cellStyle name="Normal 2 11 6 8" xfId="7313" xr:uid="{00000000-0005-0000-0000-00008F1C0000}"/>
    <cellStyle name="Normal 2 11 6 8 2" xfId="7314" xr:uid="{00000000-0005-0000-0000-0000901C0000}"/>
    <cellStyle name="Normal 2 11 6 9" xfId="7315" xr:uid="{00000000-0005-0000-0000-0000911C0000}"/>
    <cellStyle name="Normal 2 11 6 9 2" xfId="7316" xr:uid="{00000000-0005-0000-0000-0000921C0000}"/>
    <cellStyle name="Normal 2 12" xfId="7317" xr:uid="{00000000-0005-0000-0000-0000931C0000}"/>
    <cellStyle name="Normal 2 12 10" xfId="7318" xr:uid="{00000000-0005-0000-0000-0000941C0000}"/>
    <cellStyle name="Normal 2 12 10 2" xfId="7319" xr:uid="{00000000-0005-0000-0000-0000951C0000}"/>
    <cellStyle name="Normal 2 12 11" xfId="7320" xr:uid="{00000000-0005-0000-0000-0000961C0000}"/>
    <cellStyle name="Normal 2 12 11 2" xfId="7321" xr:uid="{00000000-0005-0000-0000-0000971C0000}"/>
    <cellStyle name="Normal 2 12 12" xfId="7322" xr:uid="{00000000-0005-0000-0000-0000981C0000}"/>
    <cellStyle name="Normal 2 12 12 2" xfId="7323" xr:uid="{00000000-0005-0000-0000-0000991C0000}"/>
    <cellStyle name="Normal 2 12 13" xfId="7324" xr:uid="{00000000-0005-0000-0000-00009A1C0000}"/>
    <cellStyle name="Normal 2 12 2" xfId="7325" xr:uid="{00000000-0005-0000-0000-00009B1C0000}"/>
    <cellStyle name="Normal 2 12 2 10" xfId="7326" xr:uid="{00000000-0005-0000-0000-00009C1C0000}"/>
    <cellStyle name="Normal 2 12 2 10 2" xfId="7327" xr:uid="{00000000-0005-0000-0000-00009D1C0000}"/>
    <cellStyle name="Normal 2 12 2 11" xfId="7328" xr:uid="{00000000-0005-0000-0000-00009E1C0000}"/>
    <cellStyle name="Normal 2 12 2 11 2" xfId="7329" xr:uid="{00000000-0005-0000-0000-00009F1C0000}"/>
    <cellStyle name="Normal 2 12 2 12" xfId="7330" xr:uid="{00000000-0005-0000-0000-0000A01C0000}"/>
    <cellStyle name="Normal 2 12 2 2" xfId="7331" xr:uid="{00000000-0005-0000-0000-0000A11C0000}"/>
    <cellStyle name="Normal 2 12 2 2 10" xfId="7332" xr:uid="{00000000-0005-0000-0000-0000A21C0000}"/>
    <cellStyle name="Normal 2 12 2 2 10 2" xfId="7333" xr:uid="{00000000-0005-0000-0000-0000A31C0000}"/>
    <cellStyle name="Normal 2 12 2 2 11" xfId="7334" xr:uid="{00000000-0005-0000-0000-0000A41C0000}"/>
    <cellStyle name="Normal 2 12 2 2 2" xfId="7335" xr:uid="{00000000-0005-0000-0000-0000A51C0000}"/>
    <cellStyle name="Normal 2 12 2 2 2 2" xfId="7336" xr:uid="{00000000-0005-0000-0000-0000A61C0000}"/>
    <cellStyle name="Normal 2 12 2 2 3" xfId="7337" xr:uid="{00000000-0005-0000-0000-0000A71C0000}"/>
    <cellStyle name="Normal 2 12 2 2 3 2" xfId="7338" xr:uid="{00000000-0005-0000-0000-0000A81C0000}"/>
    <cellStyle name="Normal 2 12 2 2 4" xfId="7339" xr:uid="{00000000-0005-0000-0000-0000A91C0000}"/>
    <cellStyle name="Normal 2 12 2 2 4 2" xfId="7340" xr:uid="{00000000-0005-0000-0000-0000AA1C0000}"/>
    <cellStyle name="Normal 2 12 2 2 5" xfId="7341" xr:uid="{00000000-0005-0000-0000-0000AB1C0000}"/>
    <cellStyle name="Normal 2 12 2 2 5 2" xfId="7342" xr:uid="{00000000-0005-0000-0000-0000AC1C0000}"/>
    <cellStyle name="Normal 2 12 2 2 6" xfId="7343" xr:uid="{00000000-0005-0000-0000-0000AD1C0000}"/>
    <cellStyle name="Normal 2 12 2 2 6 2" xfId="7344" xr:uid="{00000000-0005-0000-0000-0000AE1C0000}"/>
    <cellStyle name="Normal 2 12 2 2 7" xfId="7345" xr:uid="{00000000-0005-0000-0000-0000AF1C0000}"/>
    <cellStyle name="Normal 2 12 2 2 7 2" xfId="7346" xr:uid="{00000000-0005-0000-0000-0000B01C0000}"/>
    <cellStyle name="Normal 2 12 2 2 8" xfId="7347" xr:uid="{00000000-0005-0000-0000-0000B11C0000}"/>
    <cellStyle name="Normal 2 12 2 2 8 2" xfId="7348" xr:uid="{00000000-0005-0000-0000-0000B21C0000}"/>
    <cellStyle name="Normal 2 12 2 2 9" xfId="7349" xr:uid="{00000000-0005-0000-0000-0000B31C0000}"/>
    <cellStyle name="Normal 2 12 2 2 9 2" xfId="7350" xr:uid="{00000000-0005-0000-0000-0000B41C0000}"/>
    <cellStyle name="Normal 2 12 2 3" xfId="7351" xr:uid="{00000000-0005-0000-0000-0000B51C0000}"/>
    <cellStyle name="Normal 2 12 2 3 2" xfId="7352" xr:uid="{00000000-0005-0000-0000-0000B61C0000}"/>
    <cellStyle name="Normal 2 12 2 4" xfId="7353" xr:uid="{00000000-0005-0000-0000-0000B71C0000}"/>
    <cellStyle name="Normal 2 12 2 4 2" xfId="7354" xr:uid="{00000000-0005-0000-0000-0000B81C0000}"/>
    <cellStyle name="Normal 2 12 2 5" xfId="7355" xr:uid="{00000000-0005-0000-0000-0000B91C0000}"/>
    <cellStyle name="Normal 2 12 2 5 2" xfId="7356" xr:uid="{00000000-0005-0000-0000-0000BA1C0000}"/>
    <cellStyle name="Normal 2 12 2 6" xfId="7357" xr:uid="{00000000-0005-0000-0000-0000BB1C0000}"/>
    <cellStyle name="Normal 2 12 2 6 2" xfId="7358" xr:uid="{00000000-0005-0000-0000-0000BC1C0000}"/>
    <cellStyle name="Normal 2 12 2 7" xfId="7359" xr:uid="{00000000-0005-0000-0000-0000BD1C0000}"/>
    <cellStyle name="Normal 2 12 2 7 2" xfId="7360" xr:uid="{00000000-0005-0000-0000-0000BE1C0000}"/>
    <cellStyle name="Normal 2 12 2 8" xfId="7361" xr:uid="{00000000-0005-0000-0000-0000BF1C0000}"/>
    <cellStyle name="Normal 2 12 2 8 2" xfId="7362" xr:uid="{00000000-0005-0000-0000-0000C01C0000}"/>
    <cellStyle name="Normal 2 12 2 9" xfId="7363" xr:uid="{00000000-0005-0000-0000-0000C11C0000}"/>
    <cellStyle name="Normal 2 12 2 9 2" xfId="7364" xr:uid="{00000000-0005-0000-0000-0000C21C0000}"/>
    <cellStyle name="Normal 2 12 3" xfId="7365" xr:uid="{00000000-0005-0000-0000-0000C31C0000}"/>
    <cellStyle name="Normal 2 12 3 10" xfId="7366" xr:uid="{00000000-0005-0000-0000-0000C41C0000}"/>
    <cellStyle name="Normal 2 12 3 10 2" xfId="7367" xr:uid="{00000000-0005-0000-0000-0000C51C0000}"/>
    <cellStyle name="Normal 2 12 3 11" xfId="7368" xr:uid="{00000000-0005-0000-0000-0000C61C0000}"/>
    <cellStyle name="Normal 2 12 3 2" xfId="7369" xr:uid="{00000000-0005-0000-0000-0000C71C0000}"/>
    <cellStyle name="Normal 2 12 3 2 2" xfId="7370" xr:uid="{00000000-0005-0000-0000-0000C81C0000}"/>
    <cellStyle name="Normal 2 12 3 3" xfId="7371" xr:uid="{00000000-0005-0000-0000-0000C91C0000}"/>
    <cellStyle name="Normal 2 12 3 3 2" xfId="7372" xr:uid="{00000000-0005-0000-0000-0000CA1C0000}"/>
    <cellStyle name="Normal 2 12 3 4" xfId="7373" xr:uid="{00000000-0005-0000-0000-0000CB1C0000}"/>
    <cellStyle name="Normal 2 12 3 4 2" xfId="7374" xr:uid="{00000000-0005-0000-0000-0000CC1C0000}"/>
    <cellStyle name="Normal 2 12 3 5" xfId="7375" xr:uid="{00000000-0005-0000-0000-0000CD1C0000}"/>
    <cellStyle name="Normal 2 12 3 5 2" xfId="7376" xr:uid="{00000000-0005-0000-0000-0000CE1C0000}"/>
    <cellStyle name="Normal 2 12 3 6" xfId="7377" xr:uid="{00000000-0005-0000-0000-0000CF1C0000}"/>
    <cellStyle name="Normal 2 12 3 6 2" xfId="7378" xr:uid="{00000000-0005-0000-0000-0000D01C0000}"/>
    <cellStyle name="Normal 2 12 3 7" xfId="7379" xr:uid="{00000000-0005-0000-0000-0000D11C0000}"/>
    <cellStyle name="Normal 2 12 3 7 2" xfId="7380" xr:uid="{00000000-0005-0000-0000-0000D21C0000}"/>
    <cellStyle name="Normal 2 12 3 8" xfId="7381" xr:uid="{00000000-0005-0000-0000-0000D31C0000}"/>
    <cellStyle name="Normal 2 12 3 8 2" xfId="7382" xr:uid="{00000000-0005-0000-0000-0000D41C0000}"/>
    <cellStyle name="Normal 2 12 3 9" xfId="7383" xr:uid="{00000000-0005-0000-0000-0000D51C0000}"/>
    <cellStyle name="Normal 2 12 3 9 2" xfId="7384" xr:uid="{00000000-0005-0000-0000-0000D61C0000}"/>
    <cellStyle name="Normal 2 12 4" xfId="7385" xr:uid="{00000000-0005-0000-0000-0000D71C0000}"/>
    <cellStyle name="Normal 2 12 4 2" xfId="7386" xr:uid="{00000000-0005-0000-0000-0000D81C0000}"/>
    <cellStyle name="Normal 2 12 5" xfId="7387" xr:uid="{00000000-0005-0000-0000-0000D91C0000}"/>
    <cellStyle name="Normal 2 12 5 2" xfId="7388" xr:uid="{00000000-0005-0000-0000-0000DA1C0000}"/>
    <cellStyle name="Normal 2 12 6" xfId="7389" xr:uid="{00000000-0005-0000-0000-0000DB1C0000}"/>
    <cellStyle name="Normal 2 12 6 2" xfId="7390" xr:uid="{00000000-0005-0000-0000-0000DC1C0000}"/>
    <cellStyle name="Normal 2 12 7" xfId="7391" xr:uid="{00000000-0005-0000-0000-0000DD1C0000}"/>
    <cellStyle name="Normal 2 12 7 2" xfId="7392" xr:uid="{00000000-0005-0000-0000-0000DE1C0000}"/>
    <cellStyle name="Normal 2 12 8" xfId="7393" xr:uid="{00000000-0005-0000-0000-0000DF1C0000}"/>
    <cellStyle name="Normal 2 12 8 2" xfId="7394" xr:uid="{00000000-0005-0000-0000-0000E01C0000}"/>
    <cellStyle name="Normal 2 12 9" xfId="7395" xr:uid="{00000000-0005-0000-0000-0000E11C0000}"/>
    <cellStyle name="Normal 2 12 9 2" xfId="7396" xr:uid="{00000000-0005-0000-0000-0000E21C0000}"/>
    <cellStyle name="Normal 2 13" xfId="7397" xr:uid="{00000000-0005-0000-0000-0000E31C0000}"/>
    <cellStyle name="Normal 2 13 10" xfId="7398" xr:uid="{00000000-0005-0000-0000-0000E41C0000}"/>
    <cellStyle name="Normal 2 13 10 2" xfId="7399" xr:uid="{00000000-0005-0000-0000-0000E51C0000}"/>
    <cellStyle name="Normal 2 13 11" xfId="7400" xr:uid="{00000000-0005-0000-0000-0000E61C0000}"/>
    <cellStyle name="Normal 2 13 11 2" xfId="7401" xr:uid="{00000000-0005-0000-0000-0000E71C0000}"/>
    <cellStyle name="Normal 2 13 12" xfId="7402" xr:uid="{00000000-0005-0000-0000-0000E81C0000}"/>
    <cellStyle name="Normal 2 13 12 2" xfId="7403" xr:uid="{00000000-0005-0000-0000-0000E91C0000}"/>
    <cellStyle name="Normal 2 13 13" xfId="7404" xr:uid="{00000000-0005-0000-0000-0000EA1C0000}"/>
    <cellStyle name="Normal 2 13 2" xfId="7405" xr:uid="{00000000-0005-0000-0000-0000EB1C0000}"/>
    <cellStyle name="Normal 2 13 2 10" xfId="7406" xr:uid="{00000000-0005-0000-0000-0000EC1C0000}"/>
    <cellStyle name="Normal 2 13 2 10 2" xfId="7407" xr:uid="{00000000-0005-0000-0000-0000ED1C0000}"/>
    <cellStyle name="Normal 2 13 2 11" xfId="7408" xr:uid="{00000000-0005-0000-0000-0000EE1C0000}"/>
    <cellStyle name="Normal 2 13 2 11 2" xfId="7409" xr:uid="{00000000-0005-0000-0000-0000EF1C0000}"/>
    <cellStyle name="Normal 2 13 2 12" xfId="7410" xr:uid="{00000000-0005-0000-0000-0000F01C0000}"/>
    <cellStyle name="Normal 2 13 2 2" xfId="7411" xr:uid="{00000000-0005-0000-0000-0000F11C0000}"/>
    <cellStyle name="Normal 2 13 2 2 10" xfId="7412" xr:uid="{00000000-0005-0000-0000-0000F21C0000}"/>
    <cellStyle name="Normal 2 13 2 2 10 2" xfId="7413" xr:uid="{00000000-0005-0000-0000-0000F31C0000}"/>
    <cellStyle name="Normal 2 13 2 2 11" xfId="7414" xr:uid="{00000000-0005-0000-0000-0000F41C0000}"/>
    <cellStyle name="Normal 2 13 2 2 2" xfId="7415" xr:uid="{00000000-0005-0000-0000-0000F51C0000}"/>
    <cellStyle name="Normal 2 13 2 2 2 2" xfId="7416" xr:uid="{00000000-0005-0000-0000-0000F61C0000}"/>
    <cellStyle name="Normal 2 13 2 2 3" xfId="7417" xr:uid="{00000000-0005-0000-0000-0000F71C0000}"/>
    <cellStyle name="Normal 2 13 2 2 3 2" xfId="7418" xr:uid="{00000000-0005-0000-0000-0000F81C0000}"/>
    <cellStyle name="Normal 2 13 2 2 4" xfId="7419" xr:uid="{00000000-0005-0000-0000-0000F91C0000}"/>
    <cellStyle name="Normal 2 13 2 2 4 2" xfId="7420" xr:uid="{00000000-0005-0000-0000-0000FA1C0000}"/>
    <cellStyle name="Normal 2 13 2 2 5" xfId="7421" xr:uid="{00000000-0005-0000-0000-0000FB1C0000}"/>
    <cellStyle name="Normal 2 13 2 2 5 2" xfId="7422" xr:uid="{00000000-0005-0000-0000-0000FC1C0000}"/>
    <cellStyle name="Normal 2 13 2 2 6" xfId="7423" xr:uid="{00000000-0005-0000-0000-0000FD1C0000}"/>
    <cellStyle name="Normal 2 13 2 2 6 2" xfId="7424" xr:uid="{00000000-0005-0000-0000-0000FE1C0000}"/>
    <cellStyle name="Normal 2 13 2 2 7" xfId="7425" xr:uid="{00000000-0005-0000-0000-0000FF1C0000}"/>
    <cellStyle name="Normal 2 13 2 2 7 2" xfId="7426" xr:uid="{00000000-0005-0000-0000-0000001D0000}"/>
    <cellStyle name="Normal 2 13 2 2 8" xfId="7427" xr:uid="{00000000-0005-0000-0000-0000011D0000}"/>
    <cellStyle name="Normal 2 13 2 2 8 2" xfId="7428" xr:uid="{00000000-0005-0000-0000-0000021D0000}"/>
    <cellStyle name="Normal 2 13 2 2 9" xfId="7429" xr:uid="{00000000-0005-0000-0000-0000031D0000}"/>
    <cellStyle name="Normal 2 13 2 2 9 2" xfId="7430" xr:uid="{00000000-0005-0000-0000-0000041D0000}"/>
    <cellStyle name="Normal 2 13 2 3" xfId="7431" xr:uid="{00000000-0005-0000-0000-0000051D0000}"/>
    <cellStyle name="Normal 2 13 2 3 2" xfId="7432" xr:uid="{00000000-0005-0000-0000-0000061D0000}"/>
    <cellStyle name="Normal 2 13 2 4" xfId="7433" xr:uid="{00000000-0005-0000-0000-0000071D0000}"/>
    <cellStyle name="Normal 2 13 2 4 2" xfId="7434" xr:uid="{00000000-0005-0000-0000-0000081D0000}"/>
    <cellStyle name="Normal 2 13 2 5" xfId="7435" xr:uid="{00000000-0005-0000-0000-0000091D0000}"/>
    <cellStyle name="Normal 2 13 2 5 2" xfId="7436" xr:uid="{00000000-0005-0000-0000-00000A1D0000}"/>
    <cellStyle name="Normal 2 13 2 6" xfId="7437" xr:uid="{00000000-0005-0000-0000-00000B1D0000}"/>
    <cellStyle name="Normal 2 13 2 6 2" xfId="7438" xr:uid="{00000000-0005-0000-0000-00000C1D0000}"/>
    <cellStyle name="Normal 2 13 2 7" xfId="7439" xr:uid="{00000000-0005-0000-0000-00000D1D0000}"/>
    <cellStyle name="Normal 2 13 2 7 2" xfId="7440" xr:uid="{00000000-0005-0000-0000-00000E1D0000}"/>
    <cellStyle name="Normal 2 13 2 8" xfId="7441" xr:uid="{00000000-0005-0000-0000-00000F1D0000}"/>
    <cellStyle name="Normal 2 13 2 8 2" xfId="7442" xr:uid="{00000000-0005-0000-0000-0000101D0000}"/>
    <cellStyle name="Normal 2 13 2 9" xfId="7443" xr:uid="{00000000-0005-0000-0000-0000111D0000}"/>
    <cellStyle name="Normal 2 13 2 9 2" xfId="7444" xr:uid="{00000000-0005-0000-0000-0000121D0000}"/>
    <cellStyle name="Normal 2 13 3" xfId="7445" xr:uid="{00000000-0005-0000-0000-0000131D0000}"/>
    <cellStyle name="Normal 2 13 3 10" xfId="7446" xr:uid="{00000000-0005-0000-0000-0000141D0000}"/>
    <cellStyle name="Normal 2 13 3 10 2" xfId="7447" xr:uid="{00000000-0005-0000-0000-0000151D0000}"/>
    <cellStyle name="Normal 2 13 3 11" xfId="7448" xr:uid="{00000000-0005-0000-0000-0000161D0000}"/>
    <cellStyle name="Normal 2 13 3 2" xfId="7449" xr:uid="{00000000-0005-0000-0000-0000171D0000}"/>
    <cellStyle name="Normal 2 13 3 2 2" xfId="7450" xr:uid="{00000000-0005-0000-0000-0000181D0000}"/>
    <cellStyle name="Normal 2 13 3 3" xfId="7451" xr:uid="{00000000-0005-0000-0000-0000191D0000}"/>
    <cellStyle name="Normal 2 13 3 3 2" xfId="7452" xr:uid="{00000000-0005-0000-0000-00001A1D0000}"/>
    <cellStyle name="Normal 2 13 3 4" xfId="7453" xr:uid="{00000000-0005-0000-0000-00001B1D0000}"/>
    <cellStyle name="Normal 2 13 3 4 2" xfId="7454" xr:uid="{00000000-0005-0000-0000-00001C1D0000}"/>
    <cellStyle name="Normal 2 13 3 5" xfId="7455" xr:uid="{00000000-0005-0000-0000-00001D1D0000}"/>
    <cellStyle name="Normal 2 13 3 5 2" xfId="7456" xr:uid="{00000000-0005-0000-0000-00001E1D0000}"/>
    <cellStyle name="Normal 2 13 3 6" xfId="7457" xr:uid="{00000000-0005-0000-0000-00001F1D0000}"/>
    <cellStyle name="Normal 2 13 3 6 2" xfId="7458" xr:uid="{00000000-0005-0000-0000-0000201D0000}"/>
    <cellStyle name="Normal 2 13 3 7" xfId="7459" xr:uid="{00000000-0005-0000-0000-0000211D0000}"/>
    <cellStyle name="Normal 2 13 3 7 2" xfId="7460" xr:uid="{00000000-0005-0000-0000-0000221D0000}"/>
    <cellStyle name="Normal 2 13 3 8" xfId="7461" xr:uid="{00000000-0005-0000-0000-0000231D0000}"/>
    <cellStyle name="Normal 2 13 3 8 2" xfId="7462" xr:uid="{00000000-0005-0000-0000-0000241D0000}"/>
    <cellStyle name="Normal 2 13 3 9" xfId="7463" xr:uid="{00000000-0005-0000-0000-0000251D0000}"/>
    <cellStyle name="Normal 2 13 3 9 2" xfId="7464" xr:uid="{00000000-0005-0000-0000-0000261D0000}"/>
    <cellStyle name="Normal 2 13 4" xfId="7465" xr:uid="{00000000-0005-0000-0000-0000271D0000}"/>
    <cellStyle name="Normal 2 13 4 2" xfId="7466" xr:uid="{00000000-0005-0000-0000-0000281D0000}"/>
    <cellStyle name="Normal 2 13 5" xfId="7467" xr:uid="{00000000-0005-0000-0000-0000291D0000}"/>
    <cellStyle name="Normal 2 13 5 2" xfId="7468" xr:uid="{00000000-0005-0000-0000-00002A1D0000}"/>
    <cellStyle name="Normal 2 13 6" xfId="7469" xr:uid="{00000000-0005-0000-0000-00002B1D0000}"/>
    <cellStyle name="Normal 2 13 6 2" xfId="7470" xr:uid="{00000000-0005-0000-0000-00002C1D0000}"/>
    <cellStyle name="Normal 2 13 7" xfId="7471" xr:uid="{00000000-0005-0000-0000-00002D1D0000}"/>
    <cellStyle name="Normal 2 13 7 2" xfId="7472" xr:uid="{00000000-0005-0000-0000-00002E1D0000}"/>
    <cellStyle name="Normal 2 13 8" xfId="7473" xr:uid="{00000000-0005-0000-0000-00002F1D0000}"/>
    <cellStyle name="Normal 2 13 8 2" xfId="7474" xr:uid="{00000000-0005-0000-0000-0000301D0000}"/>
    <cellStyle name="Normal 2 13 9" xfId="7475" xr:uid="{00000000-0005-0000-0000-0000311D0000}"/>
    <cellStyle name="Normal 2 13 9 2" xfId="7476" xr:uid="{00000000-0005-0000-0000-0000321D0000}"/>
    <cellStyle name="Normal 2 14" xfId="7477" xr:uid="{00000000-0005-0000-0000-0000331D0000}"/>
    <cellStyle name="Normal 2 14 10" xfId="7478" xr:uid="{00000000-0005-0000-0000-0000341D0000}"/>
    <cellStyle name="Normal 2 14 10 2" xfId="7479" xr:uid="{00000000-0005-0000-0000-0000351D0000}"/>
    <cellStyle name="Normal 2 14 11" xfId="7480" xr:uid="{00000000-0005-0000-0000-0000361D0000}"/>
    <cellStyle name="Normal 2 14 11 2" xfId="7481" xr:uid="{00000000-0005-0000-0000-0000371D0000}"/>
    <cellStyle name="Normal 2 14 12" xfId="7482" xr:uid="{00000000-0005-0000-0000-0000381D0000}"/>
    <cellStyle name="Normal 2 14 12 2" xfId="7483" xr:uid="{00000000-0005-0000-0000-0000391D0000}"/>
    <cellStyle name="Normal 2 14 13" xfId="7484" xr:uid="{00000000-0005-0000-0000-00003A1D0000}"/>
    <cellStyle name="Normal 2 14 2" xfId="7485" xr:uid="{00000000-0005-0000-0000-00003B1D0000}"/>
    <cellStyle name="Normal 2 14 2 10" xfId="7486" xr:uid="{00000000-0005-0000-0000-00003C1D0000}"/>
    <cellStyle name="Normal 2 14 2 10 2" xfId="7487" xr:uid="{00000000-0005-0000-0000-00003D1D0000}"/>
    <cellStyle name="Normal 2 14 2 11" xfId="7488" xr:uid="{00000000-0005-0000-0000-00003E1D0000}"/>
    <cellStyle name="Normal 2 14 2 11 2" xfId="7489" xr:uid="{00000000-0005-0000-0000-00003F1D0000}"/>
    <cellStyle name="Normal 2 14 2 12" xfId="7490" xr:uid="{00000000-0005-0000-0000-0000401D0000}"/>
    <cellStyle name="Normal 2 14 2 2" xfId="7491" xr:uid="{00000000-0005-0000-0000-0000411D0000}"/>
    <cellStyle name="Normal 2 14 2 2 10" xfId="7492" xr:uid="{00000000-0005-0000-0000-0000421D0000}"/>
    <cellStyle name="Normal 2 14 2 2 10 2" xfId="7493" xr:uid="{00000000-0005-0000-0000-0000431D0000}"/>
    <cellStyle name="Normal 2 14 2 2 11" xfId="7494" xr:uid="{00000000-0005-0000-0000-0000441D0000}"/>
    <cellStyle name="Normal 2 14 2 2 2" xfId="7495" xr:uid="{00000000-0005-0000-0000-0000451D0000}"/>
    <cellStyle name="Normal 2 14 2 2 2 2" xfId="7496" xr:uid="{00000000-0005-0000-0000-0000461D0000}"/>
    <cellStyle name="Normal 2 14 2 2 3" xfId="7497" xr:uid="{00000000-0005-0000-0000-0000471D0000}"/>
    <cellStyle name="Normal 2 14 2 2 3 2" xfId="7498" xr:uid="{00000000-0005-0000-0000-0000481D0000}"/>
    <cellStyle name="Normal 2 14 2 2 4" xfId="7499" xr:uid="{00000000-0005-0000-0000-0000491D0000}"/>
    <cellStyle name="Normal 2 14 2 2 4 2" xfId="7500" xr:uid="{00000000-0005-0000-0000-00004A1D0000}"/>
    <cellStyle name="Normal 2 14 2 2 5" xfId="7501" xr:uid="{00000000-0005-0000-0000-00004B1D0000}"/>
    <cellStyle name="Normal 2 14 2 2 5 2" xfId="7502" xr:uid="{00000000-0005-0000-0000-00004C1D0000}"/>
    <cellStyle name="Normal 2 14 2 2 6" xfId="7503" xr:uid="{00000000-0005-0000-0000-00004D1D0000}"/>
    <cellStyle name="Normal 2 14 2 2 6 2" xfId="7504" xr:uid="{00000000-0005-0000-0000-00004E1D0000}"/>
    <cellStyle name="Normal 2 14 2 2 7" xfId="7505" xr:uid="{00000000-0005-0000-0000-00004F1D0000}"/>
    <cellStyle name="Normal 2 14 2 2 7 2" xfId="7506" xr:uid="{00000000-0005-0000-0000-0000501D0000}"/>
    <cellStyle name="Normal 2 14 2 2 8" xfId="7507" xr:uid="{00000000-0005-0000-0000-0000511D0000}"/>
    <cellStyle name="Normal 2 14 2 2 8 2" xfId="7508" xr:uid="{00000000-0005-0000-0000-0000521D0000}"/>
    <cellStyle name="Normal 2 14 2 2 9" xfId="7509" xr:uid="{00000000-0005-0000-0000-0000531D0000}"/>
    <cellStyle name="Normal 2 14 2 2 9 2" xfId="7510" xr:uid="{00000000-0005-0000-0000-0000541D0000}"/>
    <cellStyle name="Normal 2 14 2 3" xfId="7511" xr:uid="{00000000-0005-0000-0000-0000551D0000}"/>
    <cellStyle name="Normal 2 14 2 3 2" xfId="7512" xr:uid="{00000000-0005-0000-0000-0000561D0000}"/>
    <cellStyle name="Normal 2 14 2 4" xfId="7513" xr:uid="{00000000-0005-0000-0000-0000571D0000}"/>
    <cellStyle name="Normal 2 14 2 4 2" xfId="7514" xr:uid="{00000000-0005-0000-0000-0000581D0000}"/>
    <cellStyle name="Normal 2 14 2 5" xfId="7515" xr:uid="{00000000-0005-0000-0000-0000591D0000}"/>
    <cellStyle name="Normal 2 14 2 5 2" xfId="7516" xr:uid="{00000000-0005-0000-0000-00005A1D0000}"/>
    <cellStyle name="Normal 2 14 2 6" xfId="7517" xr:uid="{00000000-0005-0000-0000-00005B1D0000}"/>
    <cellStyle name="Normal 2 14 2 6 2" xfId="7518" xr:uid="{00000000-0005-0000-0000-00005C1D0000}"/>
    <cellStyle name="Normal 2 14 2 7" xfId="7519" xr:uid="{00000000-0005-0000-0000-00005D1D0000}"/>
    <cellStyle name="Normal 2 14 2 7 2" xfId="7520" xr:uid="{00000000-0005-0000-0000-00005E1D0000}"/>
    <cellStyle name="Normal 2 14 2 8" xfId="7521" xr:uid="{00000000-0005-0000-0000-00005F1D0000}"/>
    <cellStyle name="Normal 2 14 2 8 2" xfId="7522" xr:uid="{00000000-0005-0000-0000-0000601D0000}"/>
    <cellStyle name="Normal 2 14 2 9" xfId="7523" xr:uid="{00000000-0005-0000-0000-0000611D0000}"/>
    <cellStyle name="Normal 2 14 2 9 2" xfId="7524" xr:uid="{00000000-0005-0000-0000-0000621D0000}"/>
    <cellStyle name="Normal 2 14 3" xfId="7525" xr:uid="{00000000-0005-0000-0000-0000631D0000}"/>
    <cellStyle name="Normal 2 14 3 10" xfId="7526" xr:uid="{00000000-0005-0000-0000-0000641D0000}"/>
    <cellStyle name="Normal 2 14 3 10 2" xfId="7527" xr:uid="{00000000-0005-0000-0000-0000651D0000}"/>
    <cellStyle name="Normal 2 14 3 11" xfId="7528" xr:uid="{00000000-0005-0000-0000-0000661D0000}"/>
    <cellStyle name="Normal 2 14 3 2" xfId="7529" xr:uid="{00000000-0005-0000-0000-0000671D0000}"/>
    <cellStyle name="Normal 2 14 3 2 2" xfId="7530" xr:uid="{00000000-0005-0000-0000-0000681D0000}"/>
    <cellStyle name="Normal 2 14 3 3" xfId="7531" xr:uid="{00000000-0005-0000-0000-0000691D0000}"/>
    <cellStyle name="Normal 2 14 3 3 2" xfId="7532" xr:uid="{00000000-0005-0000-0000-00006A1D0000}"/>
    <cellStyle name="Normal 2 14 3 4" xfId="7533" xr:uid="{00000000-0005-0000-0000-00006B1D0000}"/>
    <cellStyle name="Normal 2 14 3 4 2" xfId="7534" xr:uid="{00000000-0005-0000-0000-00006C1D0000}"/>
    <cellStyle name="Normal 2 14 3 5" xfId="7535" xr:uid="{00000000-0005-0000-0000-00006D1D0000}"/>
    <cellStyle name="Normal 2 14 3 5 2" xfId="7536" xr:uid="{00000000-0005-0000-0000-00006E1D0000}"/>
    <cellStyle name="Normal 2 14 3 6" xfId="7537" xr:uid="{00000000-0005-0000-0000-00006F1D0000}"/>
    <cellStyle name="Normal 2 14 3 6 2" xfId="7538" xr:uid="{00000000-0005-0000-0000-0000701D0000}"/>
    <cellStyle name="Normal 2 14 3 7" xfId="7539" xr:uid="{00000000-0005-0000-0000-0000711D0000}"/>
    <cellStyle name="Normal 2 14 3 7 2" xfId="7540" xr:uid="{00000000-0005-0000-0000-0000721D0000}"/>
    <cellStyle name="Normal 2 14 3 8" xfId="7541" xr:uid="{00000000-0005-0000-0000-0000731D0000}"/>
    <cellStyle name="Normal 2 14 3 8 2" xfId="7542" xr:uid="{00000000-0005-0000-0000-0000741D0000}"/>
    <cellStyle name="Normal 2 14 3 9" xfId="7543" xr:uid="{00000000-0005-0000-0000-0000751D0000}"/>
    <cellStyle name="Normal 2 14 3 9 2" xfId="7544" xr:uid="{00000000-0005-0000-0000-0000761D0000}"/>
    <cellStyle name="Normal 2 14 4" xfId="7545" xr:uid="{00000000-0005-0000-0000-0000771D0000}"/>
    <cellStyle name="Normal 2 14 4 2" xfId="7546" xr:uid="{00000000-0005-0000-0000-0000781D0000}"/>
    <cellStyle name="Normal 2 14 5" xfId="7547" xr:uid="{00000000-0005-0000-0000-0000791D0000}"/>
    <cellStyle name="Normal 2 14 5 2" xfId="7548" xr:uid="{00000000-0005-0000-0000-00007A1D0000}"/>
    <cellStyle name="Normal 2 14 6" xfId="7549" xr:uid="{00000000-0005-0000-0000-00007B1D0000}"/>
    <cellStyle name="Normal 2 14 6 2" xfId="7550" xr:uid="{00000000-0005-0000-0000-00007C1D0000}"/>
    <cellStyle name="Normal 2 14 7" xfId="7551" xr:uid="{00000000-0005-0000-0000-00007D1D0000}"/>
    <cellStyle name="Normal 2 14 7 2" xfId="7552" xr:uid="{00000000-0005-0000-0000-00007E1D0000}"/>
    <cellStyle name="Normal 2 14 8" xfId="7553" xr:uid="{00000000-0005-0000-0000-00007F1D0000}"/>
    <cellStyle name="Normal 2 14 8 2" xfId="7554" xr:uid="{00000000-0005-0000-0000-0000801D0000}"/>
    <cellStyle name="Normal 2 14 9" xfId="7555" xr:uid="{00000000-0005-0000-0000-0000811D0000}"/>
    <cellStyle name="Normal 2 14 9 2" xfId="7556" xr:uid="{00000000-0005-0000-0000-0000821D0000}"/>
    <cellStyle name="Normal 2 15" xfId="7557" xr:uid="{00000000-0005-0000-0000-0000831D0000}"/>
    <cellStyle name="Normal 2 15 2" xfId="7558" xr:uid="{00000000-0005-0000-0000-0000841D0000}"/>
    <cellStyle name="Normal 2 15 2 10" xfId="7559" xr:uid="{00000000-0005-0000-0000-0000851D0000}"/>
    <cellStyle name="Normal 2 15 2 10 2" xfId="7560" xr:uid="{00000000-0005-0000-0000-0000861D0000}"/>
    <cellStyle name="Normal 2 15 2 11" xfId="7561" xr:uid="{00000000-0005-0000-0000-0000871D0000}"/>
    <cellStyle name="Normal 2 15 2 11 2" xfId="7562" xr:uid="{00000000-0005-0000-0000-0000881D0000}"/>
    <cellStyle name="Normal 2 15 2 12" xfId="7563" xr:uid="{00000000-0005-0000-0000-0000891D0000}"/>
    <cellStyle name="Normal 2 15 2 12 2" xfId="7564" xr:uid="{00000000-0005-0000-0000-00008A1D0000}"/>
    <cellStyle name="Normal 2 15 2 13" xfId="7565" xr:uid="{00000000-0005-0000-0000-00008B1D0000}"/>
    <cellStyle name="Normal 2 15 2 2" xfId="7566" xr:uid="{00000000-0005-0000-0000-00008C1D0000}"/>
    <cellStyle name="Normal 2 15 2 2 10" xfId="7567" xr:uid="{00000000-0005-0000-0000-00008D1D0000}"/>
    <cellStyle name="Normal 2 15 2 2 10 2" xfId="7568" xr:uid="{00000000-0005-0000-0000-00008E1D0000}"/>
    <cellStyle name="Normal 2 15 2 2 11" xfId="7569" xr:uid="{00000000-0005-0000-0000-00008F1D0000}"/>
    <cellStyle name="Normal 2 15 2 2 11 2" xfId="7570" xr:uid="{00000000-0005-0000-0000-0000901D0000}"/>
    <cellStyle name="Normal 2 15 2 2 12" xfId="7571" xr:uid="{00000000-0005-0000-0000-0000911D0000}"/>
    <cellStyle name="Normal 2 15 2 2 2" xfId="7572" xr:uid="{00000000-0005-0000-0000-0000921D0000}"/>
    <cellStyle name="Normal 2 15 2 2 2 10" xfId="7573" xr:uid="{00000000-0005-0000-0000-0000931D0000}"/>
    <cellStyle name="Normal 2 15 2 2 2 10 2" xfId="7574" xr:uid="{00000000-0005-0000-0000-0000941D0000}"/>
    <cellStyle name="Normal 2 15 2 2 2 11" xfId="7575" xr:uid="{00000000-0005-0000-0000-0000951D0000}"/>
    <cellStyle name="Normal 2 15 2 2 2 2" xfId="7576" xr:uid="{00000000-0005-0000-0000-0000961D0000}"/>
    <cellStyle name="Normal 2 15 2 2 2 2 2" xfId="7577" xr:uid="{00000000-0005-0000-0000-0000971D0000}"/>
    <cellStyle name="Normal 2 15 2 2 2 3" xfId="7578" xr:uid="{00000000-0005-0000-0000-0000981D0000}"/>
    <cellStyle name="Normal 2 15 2 2 2 3 2" xfId="7579" xr:uid="{00000000-0005-0000-0000-0000991D0000}"/>
    <cellStyle name="Normal 2 15 2 2 2 4" xfId="7580" xr:uid="{00000000-0005-0000-0000-00009A1D0000}"/>
    <cellStyle name="Normal 2 15 2 2 2 4 2" xfId="7581" xr:uid="{00000000-0005-0000-0000-00009B1D0000}"/>
    <cellStyle name="Normal 2 15 2 2 2 5" xfId="7582" xr:uid="{00000000-0005-0000-0000-00009C1D0000}"/>
    <cellStyle name="Normal 2 15 2 2 2 5 2" xfId="7583" xr:uid="{00000000-0005-0000-0000-00009D1D0000}"/>
    <cellStyle name="Normal 2 15 2 2 2 6" xfId="7584" xr:uid="{00000000-0005-0000-0000-00009E1D0000}"/>
    <cellStyle name="Normal 2 15 2 2 2 6 2" xfId="7585" xr:uid="{00000000-0005-0000-0000-00009F1D0000}"/>
    <cellStyle name="Normal 2 15 2 2 2 7" xfId="7586" xr:uid="{00000000-0005-0000-0000-0000A01D0000}"/>
    <cellStyle name="Normal 2 15 2 2 2 7 2" xfId="7587" xr:uid="{00000000-0005-0000-0000-0000A11D0000}"/>
    <cellStyle name="Normal 2 15 2 2 2 8" xfId="7588" xr:uid="{00000000-0005-0000-0000-0000A21D0000}"/>
    <cellStyle name="Normal 2 15 2 2 2 8 2" xfId="7589" xr:uid="{00000000-0005-0000-0000-0000A31D0000}"/>
    <cellStyle name="Normal 2 15 2 2 2 9" xfId="7590" xr:uid="{00000000-0005-0000-0000-0000A41D0000}"/>
    <cellStyle name="Normal 2 15 2 2 2 9 2" xfId="7591" xr:uid="{00000000-0005-0000-0000-0000A51D0000}"/>
    <cellStyle name="Normal 2 15 2 2 3" xfId="7592" xr:uid="{00000000-0005-0000-0000-0000A61D0000}"/>
    <cellStyle name="Normal 2 15 2 2 3 2" xfId="7593" xr:uid="{00000000-0005-0000-0000-0000A71D0000}"/>
    <cellStyle name="Normal 2 15 2 2 4" xfId="7594" xr:uid="{00000000-0005-0000-0000-0000A81D0000}"/>
    <cellStyle name="Normal 2 15 2 2 4 2" xfId="7595" xr:uid="{00000000-0005-0000-0000-0000A91D0000}"/>
    <cellStyle name="Normal 2 15 2 2 5" xfId="7596" xr:uid="{00000000-0005-0000-0000-0000AA1D0000}"/>
    <cellStyle name="Normal 2 15 2 2 5 2" xfId="7597" xr:uid="{00000000-0005-0000-0000-0000AB1D0000}"/>
    <cellStyle name="Normal 2 15 2 2 6" xfId="7598" xr:uid="{00000000-0005-0000-0000-0000AC1D0000}"/>
    <cellStyle name="Normal 2 15 2 2 6 2" xfId="7599" xr:uid="{00000000-0005-0000-0000-0000AD1D0000}"/>
    <cellStyle name="Normal 2 15 2 2 7" xfId="7600" xr:uid="{00000000-0005-0000-0000-0000AE1D0000}"/>
    <cellStyle name="Normal 2 15 2 2 7 2" xfId="7601" xr:uid="{00000000-0005-0000-0000-0000AF1D0000}"/>
    <cellStyle name="Normal 2 15 2 2 8" xfId="7602" xr:uid="{00000000-0005-0000-0000-0000B01D0000}"/>
    <cellStyle name="Normal 2 15 2 2 8 2" xfId="7603" xr:uid="{00000000-0005-0000-0000-0000B11D0000}"/>
    <cellStyle name="Normal 2 15 2 2 9" xfId="7604" xr:uid="{00000000-0005-0000-0000-0000B21D0000}"/>
    <cellStyle name="Normal 2 15 2 2 9 2" xfId="7605" xr:uid="{00000000-0005-0000-0000-0000B31D0000}"/>
    <cellStyle name="Normal 2 15 2 3" xfId="7606" xr:uid="{00000000-0005-0000-0000-0000B41D0000}"/>
    <cellStyle name="Normal 2 15 2 3 10" xfId="7607" xr:uid="{00000000-0005-0000-0000-0000B51D0000}"/>
    <cellStyle name="Normal 2 15 2 3 10 2" xfId="7608" xr:uid="{00000000-0005-0000-0000-0000B61D0000}"/>
    <cellStyle name="Normal 2 15 2 3 11" xfId="7609" xr:uid="{00000000-0005-0000-0000-0000B71D0000}"/>
    <cellStyle name="Normal 2 15 2 3 2" xfId="7610" xr:uid="{00000000-0005-0000-0000-0000B81D0000}"/>
    <cellStyle name="Normal 2 15 2 3 2 2" xfId="7611" xr:uid="{00000000-0005-0000-0000-0000B91D0000}"/>
    <cellStyle name="Normal 2 15 2 3 3" xfId="7612" xr:uid="{00000000-0005-0000-0000-0000BA1D0000}"/>
    <cellStyle name="Normal 2 15 2 3 3 2" xfId="7613" xr:uid="{00000000-0005-0000-0000-0000BB1D0000}"/>
    <cellStyle name="Normal 2 15 2 3 4" xfId="7614" xr:uid="{00000000-0005-0000-0000-0000BC1D0000}"/>
    <cellStyle name="Normal 2 15 2 3 4 2" xfId="7615" xr:uid="{00000000-0005-0000-0000-0000BD1D0000}"/>
    <cellStyle name="Normal 2 15 2 3 5" xfId="7616" xr:uid="{00000000-0005-0000-0000-0000BE1D0000}"/>
    <cellStyle name="Normal 2 15 2 3 5 2" xfId="7617" xr:uid="{00000000-0005-0000-0000-0000BF1D0000}"/>
    <cellStyle name="Normal 2 15 2 3 6" xfId="7618" xr:uid="{00000000-0005-0000-0000-0000C01D0000}"/>
    <cellStyle name="Normal 2 15 2 3 6 2" xfId="7619" xr:uid="{00000000-0005-0000-0000-0000C11D0000}"/>
    <cellStyle name="Normal 2 15 2 3 7" xfId="7620" xr:uid="{00000000-0005-0000-0000-0000C21D0000}"/>
    <cellStyle name="Normal 2 15 2 3 7 2" xfId="7621" xr:uid="{00000000-0005-0000-0000-0000C31D0000}"/>
    <cellStyle name="Normal 2 15 2 3 8" xfId="7622" xr:uid="{00000000-0005-0000-0000-0000C41D0000}"/>
    <cellStyle name="Normal 2 15 2 3 8 2" xfId="7623" xr:uid="{00000000-0005-0000-0000-0000C51D0000}"/>
    <cellStyle name="Normal 2 15 2 3 9" xfId="7624" xr:uid="{00000000-0005-0000-0000-0000C61D0000}"/>
    <cellStyle name="Normal 2 15 2 3 9 2" xfId="7625" xr:uid="{00000000-0005-0000-0000-0000C71D0000}"/>
    <cellStyle name="Normal 2 15 2 4" xfId="7626" xr:uid="{00000000-0005-0000-0000-0000C81D0000}"/>
    <cellStyle name="Normal 2 15 2 4 2" xfId="7627" xr:uid="{00000000-0005-0000-0000-0000C91D0000}"/>
    <cellStyle name="Normal 2 15 2 5" xfId="7628" xr:uid="{00000000-0005-0000-0000-0000CA1D0000}"/>
    <cellStyle name="Normal 2 15 2 5 2" xfId="7629" xr:uid="{00000000-0005-0000-0000-0000CB1D0000}"/>
    <cellStyle name="Normal 2 15 2 6" xfId="7630" xr:uid="{00000000-0005-0000-0000-0000CC1D0000}"/>
    <cellStyle name="Normal 2 15 2 6 2" xfId="7631" xr:uid="{00000000-0005-0000-0000-0000CD1D0000}"/>
    <cellStyle name="Normal 2 15 2 7" xfId="7632" xr:uid="{00000000-0005-0000-0000-0000CE1D0000}"/>
    <cellStyle name="Normal 2 15 2 7 2" xfId="7633" xr:uid="{00000000-0005-0000-0000-0000CF1D0000}"/>
    <cellStyle name="Normal 2 15 2 8" xfId="7634" xr:uid="{00000000-0005-0000-0000-0000D01D0000}"/>
    <cellStyle name="Normal 2 15 2 8 2" xfId="7635" xr:uid="{00000000-0005-0000-0000-0000D11D0000}"/>
    <cellStyle name="Normal 2 15 2 9" xfId="7636" xr:uid="{00000000-0005-0000-0000-0000D21D0000}"/>
    <cellStyle name="Normal 2 15 2 9 2" xfId="7637" xr:uid="{00000000-0005-0000-0000-0000D31D0000}"/>
    <cellStyle name="Normal 2 15 3" xfId="7638" xr:uid="{00000000-0005-0000-0000-0000D41D0000}"/>
    <cellStyle name="Normal 2 15 3 10" xfId="7639" xr:uid="{00000000-0005-0000-0000-0000D51D0000}"/>
    <cellStyle name="Normal 2 15 3 10 2" xfId="7640" xr:uid="{00000000-0005-0000-0000-0000D61D0000}"/>
    <cellStyle name="Normal 2 15 3 11" xfId="7641" xr:uid="{00000000-0005-0000-0000-0000D71D0000}"/>
    <cellStyle name="Normal 2 15 3 11 2" xfId="7642" xr:uid="{00000000-0005-0000-0000-0000D81D0000}"/>
    <cellStyle name="Normal 2 15 3 12" xfId="7643" xr:uid="{00000000-0005-0000-0000-0000D91D0000}"/>
    <cellStyle name="Normal 2 15 3 12 2" xfId="7644" xr:uid="{00000000-0005-0000-0000-0000DA1D0000}"/>
    <cellStyle name="Normal 2 15 3 13" xfId="7645" xr:uid="{00000000-0005-0000-0000-0000DB1D0000}"/>
    <cellStyle name="Normal 2 15 3 2" xfId="7646" xr:uid="{00000000-0005-0000-0000-0000DC1D0000}"/>
    <cellStyle name="Normal 2 15 3 2 10" xfId="7647" xr:uid="{00000000-0005-0000-0000-0000DD1D0000}"/>
    <cellStyle name="Normal 2 15 3 2 10 2" xfId="7648" xr:uid="{00000000-0005-0000-0000-0000DE1D0000}"/>
    <cellStyle name="Normal 2 15 3 2 11" xfId="7649" xr:uid="{00000000-0005-0000-0000-0000DF1D0000}"/>
    <cellStyle name="Normal 2 15 3 2 11 2" xfId="7650" xr:uid="{00000000-0005-0000-0000-0000E01D0000}"/>
    <cellStyle name="Normal 2 15 3 2 12" xfId="7651" xr:uid="{00000000-0005-0000-0000-0000E11D0000}"/>
    <cellStyle name="Normal 2 15 3 2 2" xfId="7652" xr:uid="{00000000-0005-0000-0000-0000E21D0000}"/>
    <cellStyle name="Normal 2 15 3 2 2 10" xfId="7653" xr:uid="{00000000-0005-0000-0000-0000E31D0000}"/>
    <cellStyle name="Normal 2 15 3 2 2 10 2" xfId="7654" xr:uid="{00000000-0005-0000-0000-0000E41D0000}"/>
    <cellStyle name="Normal 2 15 3 2 2 11" xfId="7655" xr:uid="{00000000-0005-0000-0000-0000E51D0000}"/>
    <cellStyle name="Normal 2 15 3 2 2 2" xfId="7656" xr:uid="{00000000-0005-0000-0000-0000E61D0000}"/>
    <cellStyle name="Normal 2 15 3 2 2 2 2" xfId="7657" xr:uid="{00000000-0005-0000-0000-0000E71D0000}"/>
    <cellStyle name="Normal 2 15 3 2 2 3" xfId="7658" xr:uid="{00000000-0005-0000-0000-0000E81D0000}"/>
    <cellStyle name="Normal 2 15 3 2 2 3 2" xfId="7659" xr:uid="{00000000-0005-0000-0000-0000E91D0000}"/>
    <cellStyle name="Normal 2 15 3 2 2 4" xfId="7660" xr:uid="{00000000-0005-0000-0000-0000EA1D0000}"/>
    <cellStyle name="Normal 2 15 3 2 2 4 2" xfId="7661" xr:uid="{00000000-0005-0000-0000-0000EB1D0000}"/>
    <cellStyle name="Normal 2 15 3 2 2 5" xfId="7662" xr:uid="{00000000-0005-0000-0000-0000EC1D0000}"/>
    <cellStyle name="Normal 2 15 3 2 2 5 2" xfId="7663" xr:uid="{00000000-0005-0000-0000-0000ED1D0000}"/>
    <cellStyle name="Normal 2 15 3 2 2 6" xfId="7664" xr:uid="{00000000-0005-0000-0000-0000EE1D0000}"/>
    <cellStyle name="Normal 2 15 3 2 2 6 2" xfId="7665" xr:uid="{00000000-0005-0000-0000-0000EF1D0000}"/>
    <cellStyle name="Normal 2 15 3 2 2 7" xfId="7666" xr:uid="{00000000-0005-0000-0000-0000F01D0000}"/>
    <cellStyle name="Normal 2 15 3 2 2 7 2" xfId="7667" xr:uid="{00000000-0005-0000-0000-0000F11D0000}"/>
    <cellStyle name="Normal 2 15 3 2 2 8" xfId="7668" xr:uid="{00000000-0005-0000-0000-0000F21D0000}"/>
    <cellStyle name="Normal 2 15 3 2 2 8 2" xfId="7669" xr:uid="{00000000-0005-0000-0000-0000F31D0000}"/>
    <cellStyle name="Normal 2 15 3 2 2 9" xfId="7670" xr:uid="{00000000-0005-0000-0000-0000F41D0000}"/>
    <cellStyle name="Normal 2 15 3 2 2 9 2" xfId="7671" xr:uid="{00000000-0005-0000-0000-0000F51D0000}"/>
    <cellStyle name="Normal 2 15 3 2 3" xfId="7672" xr:uid="{00000000-0005-0000-0000-0000F61D0000}"/>
    <cellStyle name="Normal 2 15 3 2 3 2" xfId="7673" xr:uid="{00000000-0005-0000-0000-0000F71D0000}"/>
    <cellStyle name="Normal 2 15 3 2 4" xfId="7674" xr:uid="{00000000-0005-0000-0000-0000F81D0000}"/>
    <cellStyle name="Normal 2 15 3 2 4 2" xfId="7675" xr:uid="{00000000-0005-0000-0000-0000F91D0000}"/>
    <cellStyle name="Normal 2 15 3 2 5" xfId="7676" xr:uid="{00000000-0005-0000-0000-0000FA1D0000}"/>
    <cellStyle name="Normal 2 15 3 2 5 2" xfId="7677" xr:uid="{00000000-0005-0000-0000-0000FB1D0000}"/>
    <cellStyle name="Normal 2 15 3 2 6" xfId="7678" xr:uid="{00000000-0005-0000-0000-0000FC1D0000}"/>
    <cellStyle name="Normal 2 15 3 2 6 2" xfId="7679" xr:uid="{00000000-0005-0000-0000-0000FD1D0000}"/>
    <cellStyle name="Normal 2 15 3 2 7" xfId="7680" xr:uid="{00000000-0005-0000-0000-0000FE1D0000}"/>
    <cellStyle name="Normal 2 15 3 2 7 2" xfId="7681" xr:uid="{00000000-0005-0000-0000-0000FF1D0000}"/>
    <cellStyle name="Normal 2 15 3 2 8" xfId="7682" xr:uid="{00000000-0005-0000-0000-0000001E0000}"/>
    <cellStyle name="Normal 2 15 3 2 8 2" xfId="7683" xr:uid="{00000000-0005-0000-0000-0000011E0000}"/>
    <cellStyle name="Normal 2 15 3 2 9" xfId="7684" xr:uid="{00000000-0005-0000-0000-0000021E0000}"/>
    <cellStyle name="Normal 2 15 3 2 9 2" xfId="7685" xr:uid="{00000000-0005-0000-0000-0000031E0000}"/>
    <cellStyle name="Normal 2 15 3 3" xfId="7686" xr:uid="{00000000-0005-0000-0000-0000041E0000}"/>
    <cellStyle name="Normal 2 15 3 3 10" xfId="7687" xr:uid="{00000000-0005-0000-0000-0000051E0000}"/>
    <cellStyle name="Normal 2 15 3 3 10 2" xfId="7688" xr:uid="{00000000-0005-0000-0000-0000061E0000}"/>
    <cellStyle name="Normal 2 15 3 3 11" xfId="7689" xr:uid="{00000000-0005-0000-0000-0000071E0000}"/>
    <cellStyle name="Normal 2 15 3 3 2" xfId="7690" xr:uid="{00000000-0005-0000-0000-0000081E0000}"/>
    <cellStyle name="Normal 2 15 3 3 2 2" xfId="7691" xr:uid="{00000000-0005-0000-0000-0000091E0000}"/>
    <cellStyle name="Normal 2 15 3 3 3" xfId="7692" xr:uid="{00000000-0005-0000-0000-00000A1E0000}"/>
    <cellStyle name="Normal 2 15 3 3 3 2" xfId="7693" xr:uid="{00000000-0005-0000-0000-00000B1E0000}"/>
    <cellStyle name="Normal 2 15 3 3 4" xfId="7694" xr:uid="{00000000-0005-0000-0000-00000C1E0000}"/>
    <cellStyle name="Normal 2 15 3 3 4 2" xfId="7695" xr:uid="{00000000-0005-0000-0000-00000D1E0000}"/>
    <cellStyle name="Normal 2 15 3 3 5" xfId="7696" xr:uid="{00000000-0005-0000-0000-00000E1E0000}"/>
    <cellStyle name="Normal 2 15 3 3 5 2" xfId="7697" xr:uid="{00000000-0005-0000-0000-00000F1E0000}"/>
    <cellStyle name="Normal 2 15 3 3 6" xfId="7698" xr:uid="{00000000-0005-0000-0000-0000101E0000}"/>
    <cellStyle name="Normal 2 15 3 3 6 2" xfId="7699" xr:uid="{00000000-0005-0000-0000-0000111E0000}"/>
    <cellStyle name="Normal 2 15 3 3 7" xfId="7700" xr:uid="{00000000-0005-0000-0000-0000121E0000}"/>
    <cellStyle name="Normal 2 15 3 3 7 2" xfId="7701" xr:uid="{00000000-0005-0000-0000-0000131E0000}"/>
    <cellStyle name="Normal 2 15 3 3 8" xfId="7702" xr:uid="{00000000-0005-0000-0000-0000141E0000}"/>
    <cellStyle name="Normal 2 15 3 3 8 2" xfId="7703" xr:uid="{00000000-0005-0000-0000-0000151E0000}"/>
    <cellStyle name="Normal 2 15 3 3 9" xfId="7704" xr:uid="{00000000-0005-0000-0000-0000161E0000}"/>
    <cellStyle name="Normal 2 15 3 3 9 2" xfId="7705" xr:uid="{00000000-0005-0000-0000-0000171E0000}"/>
    <cellStyle name="Normal 2 15 3 4" xfId="7706" xr:uid="{00000000-0005-0000-0000-0000181E0000}"/>
    <cellStyle name="Normal 2 15 3 4 2" xfId="7707" xr:uid="{00000000-0005-0000-0000-0000191E0000}"/>
    <cellStyle name="Normal 2 15 3 5" xfId="7708" xr:uid="{00000000-0005-0000-0000-00001A1E0000}"/>
    <cellStyle name="Normal 2 15 3 5 2" xfId="7709" xr:uid="{00000000-0005-0000-0000-00001B1E0000}"/>
    <cellStyle name="Normal 2 15 3 6" xfId="7710" xr:uid="{00000000-0005-0000-0000-00001C1E0000}"/>
    <cellStyle name="Normal 2 15 3 6 2" xfId="7711" xr:uid="{00000000-0005-0000-0000-00001D1E0000}"/>
    <cellStyle name="Normal 2 15 3 7" xfId="7712" xr:uid="{00000000-0005-0000-0000-00001E1E0000}"/>
    <cellStyle name="Normal 2 15 3 7 2" xfId="7713" xr:uid="{00000000-0005-0000-0000-00001F1E0000}"/>
    <cellStyle name="Normal 2 15 3 8" xfId="7714" xr:uid="{00000000-0005-0000-0000-0000201E0000}"/>
    <cellStyle name="Normal 2 15 3 8 2" xfId="7715" xr:uid="{00000000-0005-0000-0000-0000211E0000}"/>
    <cellStyle name="Normal 2 15 3 9" xfId="7716" xr:uid="{00000000-0005-0000-0000-0000221E0000}"/>
    <cellStyle name="Normal 2 15 3 9 2" xfId="7717" xr:uid="{00000000-0005-0000-0000-0000231E0000}"/>
    <cellStyle name="Normal 2 15 4" xfId="7718" xr:uid="{00000000-0005-0000-0000-0000241E0000}"/>
    <cellStyle name="Normal 2 15 4 10" xfId="7719" xr:uid="{00000000-0005-0000-0000-0000251E0000}"/>
    <cellStyle name="Normal 2 15 4 10 2" xfId="7720" xr:uid="{00000000-0005-0000-0000-0000261E0000}"/>
    <cellStyle name="Normal 2 15 4 11" xfId="7721" xr:uid="{00000000-0005-0000-0000-0000271E0000}"/>
    <cellStyle name="Normal 2 15 4 11 2" xfId="7722" xr:uid="{00000000-0005-0000-0000-0000281E0000}"/>
    <cellStyle name="Normal 2 15 4 12" xfId="7723" xr:uid="{00000000-0005-0000-0000-0000291E0000}"/>
    <cellStyle name="Normal 2 15 4 12 2" xfId="7724" xr:uid="{00000000-0005-0000-0000-00002A1E0000}"/>
    <cellStyle name="Normal 2 15 4 13" xfId="7725" xr:uid="{00000000-0005-0000-0000-00002B1E0000}"/>
    <cellStyle name="Normal 2 15 4 2" xfId="7726" xr:uid="{00000000-0005-0000-0000-00002C1E0000}"/>
    <cellStyle name="Normal 2 15 4 2 10" xfId="7727" xr:uid="{00000000-0005-0000-0000-00002D1E0000}"/>
    <cellStyle name="Normal 2 15 4 2 10 2" xfId="7728" xr:uid="{00000000-0005-0000-0000-00002E1E0000}"/>
    <cellStyle name="Normal 2 15 4 2 11" xfId="7729" xr:uid="{00000000-0005-0000-0000-00002F1E0000}"/>
    <cellStyle name="Normal 2 15 4 2 11 2" xfId="7730" xr:uid="{00000000-0005-0000-0000-0000301E0000}"/>
    <cellStyle name="Normal 2 15 4 2 12" xfId="7731" xr:uid="{00000000-0005-0000-0000-0000311E0000}"/>
    <cellStyle name="Normal 2 15 4 2 2" xfId="7732" xr:uid="{00000000-0005-0000-0000-0000321E0000}"/>
    <cellStyle name="Normal 2 15 4 2 2 10" xfId="7733" xr:uid="{00000000-0005-0000-0000-0000331E0000}"/>
    <cellStyle name="Normal 2 15 4 2 2 10 2" xfId="7734" xr:uid="{00000000-0005-0000-0000-0000341E0000}"/>
    <cellStyle name="Normal 2 15 4 2 2 11" xfId="7735" xr:uid="{00000000-0005-0000-0000-0000351E0000}"/>
    <cellStyle name="Normal 2 15 4 2 2 2" xfId="7736" xr:uid="{00000000-0005-0000-0000-0000361E0000}"/>
    <cellStyle name="Normal 2 15 4 2 2 2 2" xfId="7737" xr:uid="{00000000-0005-0000-0000-0000371E0000}"/>
    <cellStyle name="Normal 2 15 4 2 2 3" xfId="7738" xr:uid="{00000000-0005-0000-0000-0000381E0000}"/>
    <cellStyle name="Normal 2 15 4 2 2 3 2" xfId="7739" xr:uid="{00000000-0005-0000-0000-0000391E0000}"/>
    <cellStyle name="Normal 2 15 4 2 2 4" xfId="7740" xr:uid="{00000000-0005-0000-0000-00003A1E0000}"/>
    <cellStyle name="Normal 2 15 4 2 2 4 2" xfId="7741" xr:uid="{00000000-0005-0000-0000-00003B1E0000}"/>
    <cellStyle name="Normal 2 15 4 2 2 5" xfId="7742" xr:uid="{00000000-0005-0000-0000-00003C1E0000}"/>
    <cellStyle name="Normal 2 15 4 2 2 5 2" xfId="7743" xr:uid="{00000000-0005-0000-0000-00003D1E0000}"/>
    <cellStyle name="Normal 2 15 4 2 2 6" xfId="7744" xr:uid="{00000000-0005-0000-0000-00003E1E0000}"/>
    <cellStyle name="Normal 2 15 4 2 2 6 2" xfId="7745" xr:uid="{00000000-0005-0000-0000-00003F1E0000}"/>
    <cellStyle name="Normal 2 15 4 2 2 7" xfId="7746" xr:uid="{00000000-0005-0000-0000-0000401E0000}"/>
    <cellStyle name="Normal 2 15 4 2 2 7 2" xfId="7747" xr:uid="{00000000-0005-0000-0000-0000411E0000}"/>
    <cellStyle name="Normal 2 15 4 2 2 8" xfId="7748" xr:uid="{00000000-0005-0000-0000-0000421E0000}"/>
    <cellStyle name="Normal 2 15 4 2 2 8 2" xfId="7749" xr:uid="{00000000-0005-0000-0000-0000431E0000}"/>
    <cellStyle name="Normal 2 15 4 2 2 9" xfId="7750" xr:uid="{00000000-0005-0000-0000-0000441E0000}"/>
    <cellStyle name="Normal 2 15 4 2 2 9 2" xfId="7751" xr:uid="{00000000-0005-0000-0000-0000451E0000}"/>
    <cellStyle name="Normal 2 15 4 2 3" xfId="7752" xr:uid="{00000000-0005-0000-0000-0000461E0000}"/>
    <cellStyle name="Normal 2 15 4 2 3 2" xfId="7753" xr:uid="{00000000-0005-0000-0000-0000471E0000}"/>
    <cellStyle name="Normal 2 15 4 2 4" xfId="7754" xr:uid="{00000000-0005-0000-0000-0000481E0000}"/>
    <cellStyle name="Normal 2 15 4 2 4 2" xfId="7755" xr:uid="{00000000-0005-0000-0000-0000491E0000}"/>
    <cellStyle name="Normal 2 15 4 2 5" xfId="7756" xr:uid="{00000000-0005-0000-0000-00004A1E0000}"/>
    <cellStyle name="Normal 2 15 4 2 5 2" xfId="7757" xr:uid="{00000000-0005-0000-0000-00004B1E0000}"/>
    <cellStyle name="Normal 2 15 4 2 6" xfId="7758" xr:uid="{00000000-0005-0000-0000-00004C1E0000}"/>
    <cellStyle name="Normal 2 15 4 2 6 2" xfId="7759" xr:uid="{00000000-0005-0000-0000-00004D1E0000}"/>
    <cellStyle name="Normal 2 15 4 2 7" xfId="7760" xr:uid="{00000000-0005-0000-0000-00004E1E0000}"/>
    <cellStyle name="Normal 2 15 4 2 7 2" xfId="7761" xr:uid="{00000000-0005-0000-0000-00004F1E0000}"/>
    <cellStyle name="Normal 2 15 4 2 8" xfId="7762" xr:uid="{00000000-0005-0000-0000-0000501E0000}"/>
    <cellStyle name="Normal 2 15 4 2 8 2" xfId="7763" xr:uid="{00000000-0005-0000-0000-0000511E0000}"/>
    <cellStyle name="Normal 2 15 4 2 9" xfId="7764" xr:uid="{00000000-0005-0000-0000-0000521E0000}"/>
    <cellStyle name="Normal 2 15 4 2 9 2" xfId="7765" xr:uid="{00000000-0005-0000-0000-0000531E0000}"/>
    <cellStyle name="Normal 2 15 4 3" xfId="7766" xr:uid="{00000000-0005-0000-0000-0000541E0000}"/>
    <cellStyle name="Normal 2 15 4 3 10" xfId="7767" xr:uid="{00000000-0005-0000-0000-0000551E0000}"/>
    <cellStyle name="Normal 2 15 4 3 10 2" xfId="7768" xr:uid="{00000000-0005-0000-0000-0000561E0000}"/>
    <cellStyle name="Normal 2 15 4 3 11" xfId="7769" xr:uid="{00000000-0005-0000-0000-0000571E0000}"/>
    <cellStyle name="Normal 2 15 4 3 2" xfId="7770" xr:uid="{00000000-0005-0000-0000-0000581E0000}"/>
    <cellStyle name="Normal 2 15 4 3 2 2" xfId="7771" xr:uid="{00000000-0005-0000-0000-0000591E0000}"/>
    <cellStyle name="Normal 2 15 4 3 3" xfId="7772" xr:uid="{00000000-0005-0000-0000-00005A1E0000}"/>
    <cellStyle name="Normal 2 15 4 3 3 2" xfId="7773" xr:uid="{00000000-0005-0000-0000-00005B1E0000}"/>
    <cellStyle name="Normal 2 15 4 3 4" xfId="7774" xr:uid="{00000000-0005-0000-0000-00005C1E0000}"/>
    <cellStyle name="Normal 2 15 4 3 4 2" xfId="7775" xr:uid="{00000000-0005-0000-0000-00005D1E0000}"/>
    <cellStyle name="Normal 2 15 4 3 5" xfId="7776" xr:uid="{00000000-0005-0000-0000-00005E1E0000}"/>
    <cellStyle name="Normal 2 15 4 3 5 2" xfId="7777" xr:uid="{00000000-0005-0000-0000-00005F1E0000}"/>
    <cellStyle name="Normal 2 15 4 3 6" xfId="7778" xr:uid="{00000000-0005-0000-0000-0000601E0000}"/>
    <cellStyle name="Normal 2 15 4 3 6 2" xfId="7779" xr:uid="{00000000-0005-0000-0000-0000611E0000}"/>
    <cellStyle name="Normal 2 15 4 3 7" xfId="7780" xr:uid="{00000000-0005-0000-0000-0000621E0000}"/>
    <cellStyle name="Normal 2 15 4 3 7 2" xfId="7781" xr:uid="{00000000-0005-0000-0000-0000631E0000}"/>
    <cellStyle name="Normal 2 15 4 3 8" xfId="7782" xr:uid="{00000000-0005-0000-0000-0000641E0000}"/>
    <cellStyle name="Normal 2 15 4 3 8 2" xfId="7783" xr:uid="{00000000-0005-0000-0000-0000651E0000}"/>
    <cellStyle name="Normal 2 15 4 3 9" xfId="7784" xr:uid="{00000000-0005-0000-0000-0000661E0000}"/>
    <cellStyle name="Normal 2 15 4 3 9 2" xfId="7785" xr:uid="{00000000-0005-0000-0000-0000671E0000}"/>
    <cellStyle name="Normal 2 15 4 4" xfId="7786" xr:uid="{00000000-0005-0000-0000-0000681E0000}"/>
    <cellStyle name="Normal 2 15 4 4 2" xfId="7787" xr:uid="{00000000-0005-0000-0000-0000691E0000}"/>
    <cellStyle name="Normal 2 15 4 5" xfId="7788" xr:uid="{00000000-0005-0000-0000-00006A1E0000}"/>
    <cellStyle name="Normal 2 15 4 5 2" xfId="7789" xr:uid="{00000000-0005-0000-0000-00006B1E0000}"/>
    <cellStyle name="Normal 2 15 4 6" xfId="7790" xr:uid="{00000000-0005-0000-0000-00006C1E0000}"/>
    <cellStyle name="Normal 2 15 4 6 2" xfId="7791" xr:uid="{00000000-0005-0000-0000-00006D1E0000}"/>
    <cellStyle name="Normal 2 15 4 7" xfId="7792" xr:uid="{00000000-0005-0000-0000-00006E1E0000}"/>
    <cellStyle name="Normal 2 15 4 7 2" xfId="7793" xr:uid="{00000000-0005-0000-0000-00006F1E0000}"/>
    <cellStyle name="Normal 2 15 4 8" xfId="7794" xr:uid="{00000000-0005-0000-0000-0000701E0000}"/>
    <cellStyle name="Normal 2 15 4 8 2" xfId="7795" xr:uid="{00000000-0005-0000-0000-0000711E0000}"/>
    <cellStyle name="Normal 2 15 4 9" xfId="7796" xr:uid="{00000000-0005-0000-0000-0000721E0000}"/>
    <cellStyle name="Normal 2 15 4 9 2" xfId="7797" xr:uid="{00000000-0005-0000-0000-0000731E0000}"/>
    <cellStyle name="Normal 2 15 5" xfId="7798" xr:uid="{00000000-0005-0000-0000-0000741E0000}"/>
    <cellStyle name="Normal 2 15 5 10" xfId="7799" xr:uid="{00000000-0005-0000-0000-0000751E0000}"/>
    <cellStyle name="Normal 2 15 5 10 2" xfId="7800" xr:uid="{00000000-0005-0000-0000-0000761E0000}"/>
    <cellStyle name="Normal 2 15 5 11" xfId="7801" xr:uid="{00000000-0005-0000-0000-0000771E0000}"/>
    <cellStyle name="Normal 2 15 5 11 2" xfId="7802" xr:uid="{00000000-0005-0000-0000-0000781E0000}"/>
    <cellStyle name="Normal 2 15 5 12" xfId="7803" xr:uid="{00000000-0005-0000-0000-0000791E0000}"/>
    <cellStyle name="Normal 2 15 5 12 2" xfId="7804" xr:uid="{00000000-0005-0000-0000-00007A1E0000}"/>
    <cellStyle name="Normal 2 15 5 13" xfId="7805" xr:uid="{00000000-0005-0000-0000-00007B1E0000}"/>
    <cellStyle name="Normal 2 15 5 2" xfId="7806" xr:uid="{00000000-0005-0000-0000-00007C1E0000}"/>
    <cellStyle name="Normal 2 15 5 2 10" xfId="7807" xr:uid="{00000000-0005-0000-0000-00007D1E0000}"/>
    <cellStyle name="Normal 2 15 5 2 10 2" xfId="7808" xr:uid="{00000000-0005-0000-0000-00007E1E0000}"/>
    <cellStyle name="Normal 2 15 5 2 11" xfId="7809" xr:uid="{00000000-0005-0000-0000-00007F1E0000}"/>
    <cellStyle name="Normal 2 15 5 2 11 2" xfId="7810" xr:uid="{00000000-0005-0000-0000-0000801E0000}"/>
    <cellStyle name="Normal 2 15 5 2 12" xfId="7811" xr:uid="{00000000-0005-0000-0000-0000811E0000}"/>
    <cellStyle name="Normal 2 15 5 2 2" xfId="7812" xr:uid="{00000000-0005-0000-0000-0000821E0000}"/>
    <cellStyle name="Normal 2 15 5 2 2 10" xfId="7813" xr:uid="{00000000-0005-0000-0000-0000831E0000}"/>
    <cellStyle name="Normal 2 15 5 2 2 10 2" xfId="7814" xr:uid="{00000000-0005-0000-0000-0000841E0000}"/>
    <cellStyle name="Normal 2 15 5 2 2 11" xfId="7815" xr:uid="{00000000-0005-0000-0000-0000851E0000}"/>
    <cellStyle name="Normal 2 15 5 2 2 2" xfId="7816" xr:uid="{00000000-0005-0000-0000-0000861E0000}"/>
    <cellStyle name="Normal 2 15 5 2 2 2 2" xfId="7817" xr:uid="{00000000-0005-0000-0000-0000871E0000}"/>
    <cellStyle name="Normal 2 15 5 2 2 3" xfId="7818" xr:uid="{00000000-0005-0000-0000-0000881E0000}"/>
    <cellStyle name="Normal 2 15 5 2 2 3 2" xfId="7819" xr:uid="{00000000-0005-0000-0000-0000891E0000}"/>
    <cellStyle name="Normal 2 15 5 2 2 4" xfId="7820" xr:uid="{00000000-0005-0000-0000-00008A1E0000}"/>
    <cellStyle name="Normal 2 15 5 2 2 4 2" xfId="7821" xr:uid="{00000000-0005-0000-0000-00008B1E0000}"/>
    <cellStyle name="Normal 2 15 5 2 2 5" xfId="7822" xr:uid="{00000000-0005-0000-0000-00008C1E0000}"/>
    <cellStyle name="Normal 2 15 5 2 2 5 2" xfId="7823" xr:uid="{00000000-0005-0000-0000-00008D1E0000}"/>
    <cellStyle name="Normal 2 15 5 2 2 6" xfId="7824" xr:uid="{00000000-0005-0000-0000-00008E1E0000}"/>
    <cellStyle name="Normal 2 15 5 2 2 6 2" xfId="7825" xr:uid="{00000000-0005-0000-0000-00008F1E0000}"/>
    <cellStyle name="Normal 2 15 5 2 2 7" xfId="7826" xr:uid="{00000000-0005-0000-0000-0000901E0000}"/>
    <cellStyle name="Normal 2 15 5 2 2 7 2" xfId="7827" xr:uid="{00000000-0005-0000-0000-0000911E0000}"/>
    <cellStyle name="Normal 2 15 5 2 2 8" xfId="7828" xr:uid="{00000000-0005-0000-0000-0000921E0000}"/>
    <cellStyle name="Normal 2 15 5 2 2 8 2" xfId="7829" xr:uid="{00000000-0005-0000-0000-0000931E0000}"/>
    <cellStyle name="Normal 2 15 5 2 2 9" xfId="7830" xr:uid="{00000000-0005-0000-0000-0000941E0000}"/>
    <cellStyle name="Normal 2 15 5 2 2 9 2" xfId="7831" xr:uid="{00000000-0005-0000-0000-0000951E0000}"/>
    <cellStyle name="Normal 2 15 5 2 3" xfId="7832" xr:uid="{00000000-0005-0000-0000-0000961E0000}"/>
    <cellStyle name="Normal 2 15 5 2 3 2" xfId="7833" xr:uid="{00000000-0005-0000-0000-0000971E0000}"/>
    <cellStyle name="Normal 2 15 5 2 4" xfId="7834" xr:uid="{00000000-0005-0000-0000-0000981E0000}"/>
    <cellStyle name="Normal 2 15 5 2 4 2" xfId="7835" xr:uid="{00000000-0005-0000-0000-0000991E0000}"/>
    <cellStyle name="Normal 2 15 5 2 5" xfId="7836" xr:uid="{00000000-0005-0000-0000-00009A1E0000}"/>
    <cellStyle name="Normal 2 15 5 2 5 2" xfId="7837" xr:uid="{00000000-0005-0000-0000-00009B1E0000}"/>
    <cellStyle name="Normal 2 15 5 2 6" xfId="7838" xr:uid="{00000000-0005-0000-0000-00009C1E0000}"/>
    <cellStyle name="Normal 2 15 5 2 6 2" xfId="7839" xr:uid="{00000000-0005-0000-0000-00009D1E0000}"/>
    <cellStyle name="Normal 2 15 5 2 7" xfId="7840" xr:uid="{00000000-0005-0000-0000-00009E1E0000}"/>
    <cellStyle name="Normal 2 15 5 2 7 2" xfId="7841" xr:uid="{00000000-0005-0000-0000-00009F1E0000}"/>
    <cellStyle name="Normal 2 15 5 2 8" xfId="7842" xr:uid="{00000000-0005-0000-0000-0000A01E0000}"/>
    <cellStyle name="Normal 2 15 5 2 8 2" xfId="7843" xr:uid="{00000000-0005-0000-0000-0000A11E0000}"/>
    <cellStyle name="Normal 2 15 5 2 9" xfId="7844" xr:uid="{00000000-0005-0000-0000-0000A21E0000}"/>
    <cellStyle name="Normal 2 15 5 2 9 2" xfId="7845" xr:uid="{00000000-0005-0000-0000-0000A31E0000}"/>
    <cellStyle name="Normal 2 15 5 3" xfId="7846" xr:uid="{00000000-0005-0000-0000-0000A41E0000}"/>
    <cellStyle name="Normal 2 15 5 3 10" xfId="7847" xr:uid="{00000000-0005-0000-0000-0000A51E0000}"/>
    <cellStyle name="Normal 2 15 5 3 10 2" xfId="7848" xr:uid="{00000000-0005-0000-0000-0000A61E0000}"/>
    <cellStyle name="Normal 2 15 5 3 11" xfId="7849" xr:uid="{00000000-0005-0000-0000-0000A71E0000}"/>
    <cellStyle name="Normal 2 15 5 3 2" xfId="7850" xr:uid="{00000000-0005-0000-0000-0000A81E0000}"/>
    <cellStyle name="Normal 2 15 5 3 2 2" xfId="7851" xr:uid="{00000000-0005-0000-0000-0000A91E0000}"/>
    <cellStyle name="Normal 2 15 5 3 3" xfId="7852" xr:uid="{00000000-0005-0000-0000-0000AA1E0000}"/>
    <cellStyle name="Normal 2 15 5 3 3 2" xfId="7853" xr:uid="{00000000-0005-0000-0000-0000AB1E0000}"/>
    <cellStyle name="Normal 2 15 5 3 4" xfId="7854" xr:uid="{00000000-0005-0000-0000-0000AC1E0000}"/>
    <cellStyle name="Normal 2 15 5 3 4 2" xfId="7855" xr:uid="{00000000-0005-0000-0000-0000AD1E0000}"/>
    <cellStyle name="Normal 2 15 5 3 5" xfId="7856" xr:uid="{00000000-0005-0000-0000-0000AE1E0000}"/>
    <cellStyle name="Normal 2 15 5 3 5 2" xfId="7857" xr:uid="{00000000-0005-0000-0000-0000AF1E0000}"/>
    <cellStyle name="Normal 2 15 5 3 6" xfId="7858" xr:uid="{00000000-0005-0000-0000-0000B01E0000}"/>
    <cellStyle name="Normal 2 15 5 3 6 2" xfId="7859" xr:uid="{00000000-0005-0000-0000-0000B11E0000}"/>
    <cellStyle name="Normal 2 15 5 3 7" xfId="7860" xr:uid="{00000000-0005-0000-0000-0000B21E0000}"/>
    <cellStyle name="Normal 2 15 5 3 7 2" xfId="7861" xr:uid="{00000000-0005-0000-0000-0000B31E0000}"/>
    <cellStyle name="Normal 2 15 5 3 8" xfId="7862" xr:uid="{00000000-0005-0000-0000-0000B41E0000}"/>
    <cellStyle name="Normal 2 15 5 3 8 2" xfId="7863" xr:uid="{00000000-0005-0000-0000-0000B51E0000}"/>
    <cellStyle name="Normal 2 15 5 3 9" xfId="7864" xr:uid="{00000000-0005-0000-0000-0000B61E0000}"/>
    <cellStyle name="Normal 2 15 5 3 9 2" xfId="7865" xr:uid="{00000000-0005-0000-0000-0000B71E0000}"/>
    <cellStyle name="Normal 2 15 5 4" xfId="7866" xr:uid="{00000000-0005-0000-0000-0000B81E0000}"/>
    <cellStyle name="Normal 2 15 5 4 2" xfId="7867" xr:uid="{00000000-0005-0000-0000-0000B91E0000}"/>
    <cellStyle name="Normal 2 15 5 5" xfId="7868" xr:uid="{00000000-0005-0000-0000-0000BA1E0000}"/>
    <cellStyle name="Normal 2 15 5 5 2" xfId="7869" xr:uid="{00000000-0005-0000-0000-0000BB1E0000}"/>
    <cellStyle name="Normal 2 15 5 6" xfId="7870" xr:uid="{00000000-0005-0000-0000-0000BC1E0000}"/>
    <cellStyle name="Normal 2 15 5 6 2" xfId="7871" xr:uid="{00000000-0005-0000-0000-0000BD1E0000}"/>
    <cellStyle name="Normal 2 15 5 7" xfId="7872" xr:uid="{00000000-0005-0000-0000-0000BE1E0000}"/>
    <cellStyle name="Normal 2 15 5 7 2" xfId="7873" xr:uid="{00000000-0005-0000-0000-0000BF1E0000}"/>
    <cellStyle name="Normal 2 15 5 8" xfId="7874" xr:uid="{00000000-0005-0000-0000-0000C01E0000}"/>
    <cellStyle name="Normal 2 15 5 8 2" xfId="7875" xr:uid="{00000000-0005-0000-0000-0000C11E0000}"/>
    <cellStyle name="Normal 2 15 5 9" xfId="7876" xr:uid="{00000000-0005-0000-0000-0000C21E0000}"/>
    <cellStyle name="Normal 2 15 5 9 2" xfId="7877" xr:uid="{00000000-0005-0000-0000-0000C31E0000}"/>
    <cellStyle name="Normal 2 16" xfId="7878" xr:uid="{00000000-0005-0000-0000-0000C41E0000}"/>
    <cellStyle name="Normal 2 17" xfId="7879" xr:uid="{00000000-0005-0000-0000-0000C51E0000}"/>
    <cellStyle name="Normal 2 18" xfId="7880" xr:uid="{00000000-0005-0000-0000-0000C61E0000}"/>
    <cellStyle name="Normal 2 19" xfId="7881" xr:uid="{00000000-0005-0000-0000-0000C71E0000}"/>
    <cellStyle name="Normal 2 2" xfId="7882" xr:uid="{00000000-0005-0000-0000-0000C81E0000}"/>
    <cellStyle name="Normal 2 2 10" xfId="7883" xr:uid="{00000000-0005-0000-0000-0000C91E0000}"/>
    <cellStyle name="Normal 2 2 11" xfId="7884" xr:uid="{00000000-0005-0000-0000-0000CA1E0000}"/>
    <cellStyle name="Normal 2 2 11 10" xfId="7885" xr:uid="{00000000-0005-0000-0000-0000CB1E0000}"/>
    <cellStyle name="Normal 2 2 11 10 2" xfId="7886" xr:uid="{00000000-0005-0000-0000-0000CC1E0000}"/>
    <cellStyle name="Normal 2 2 11 11" xfId="7887" xr:uid="{00000000-0005-0000-0000-0000CD1E0000}"/>
    <cellStyle name="Normal 2 2 11 11 2" xfId="7888" xr:uid="{00000000-0005-0000-0000-0000CE1E0000}"/>
    <cellStyle name="Normal 2 2 11 12" xfId="7889" xr:uid="{00000000-0005-0000-0000-0000CF1E0000}"/>
    <cellStyle name="Normal 2 2 11 12 2" xfId="7890" xr:uid="{00000000-0005-0000-0000-0000D01E0000}"/>
    <cellStyle name="Normal 2 2 11 13" xfId="7891" xr:uid="{00000000-0005-0000-0000-0000D11E0000}"/>
    <cellStyle name="Normal 2 2 11 13 2" xfId="7892" xr:uid="{00000000-0005-0000-0000-0000D21E0000}"/>
    <cellStyle name="Normal 2 2 11 14" xfId="7893" xr:uid="{00000000-0005-0000-0000-0000D31E0000}"/>
    <cellStyle name="Normal 2 2 11 14 2" xfId="7894" xr:uid="{00000000-0005-0000-0000-0000D41E0000}"/>
    <cellStyle name="Normal 2 2 11 15" xfId="7895" xr:uid="{00000000-0005-0000-0000-0000D51E0000}"/>
    <cellStyle name="Normal 2 2 11 15 2" xfId="7896" xr:uid="{00000000-0005-0000-0000-0000D61E0000}"/>
    <cellStyle name="Normal 2 2 11 16" xfId="7897" xr:uid="{00000000-0005-0000-0000-0000D71E0000}"/>
    <cellStyle name="Normal 2 2 11 16 2" xfId="7898" xr:uid="{00000000-0005-0000-0000-0000D81E0000}"/>
    <cellStyle name="Normal 2 2 11 17" xfId="7899" xr:uid="{00000000-0005-0000-0000-0000D91E0000}"/>
    <cellStyle name="Normal 2 2 11 17 2" xfId="7900" xr:uid="{00000000-0005-0000-0000-0000DA1E0000}"/>
    <cellStyle name="Normal 2 2 11 18" xfId="7901" xr:uid="{00000000-0005-0000-0000-0000DB1E0000}"/>
    <cellStyle name="Normal 2 2 11 2" xfId="7902" xr:uid="{00000000-0005-0000-0000-0000DC1E0000}"/>
    <cellStyle name="Normal 2 2 11 2 2" xfId="7903" xr:uid="{00000000-0005-0000-0000-0000DD1E0000}"/>
    <cellStyle name="Normal 2 2 11 2 2 10" xfId="7904" xr:uid="{00000000-0005-0000-0000-0000DE1E0000}"/>
    <cellStyle name="Normal 2 2 11 2 2 10 2" xfId="7905" xr:uid="{00000000-0005-0000-0000-0000DF1E0000}"/>
    <cellStyle name="Normal 2 2 11 2 2 11" xfId="7906" xr:uid="{00000000-0005-0000-0000-0000E01E0000}"/>
    <cellStyle name="Normal 2 2 11 2 2 11 2" xfId="7907" xr:uid="{00000000-0005-0000-0000-0000E11E0000}"/>
    <cellStyle name="Normal 2 2 11 2 2 12" xfId="7908" xr:uid="{00000000-0005-0000-0000-0000E21E0000}"/>
    <cellStyle name="Normal 2 2 11 2 2 12 2" xfId="7909" xr:uid="{00000000-0005-0000-0000-0000E31E0000}"/>
    <cellStyle name="Normal 2 2 11 2 2 13" xfId="7910" xr:uid="{00000000-0005-0000-0000-0000E41E0000}"/>
    <cellStyle name="Normal 2 2 11 2 2 13 2" xfId="7911" xr:uid="{00000000-0005-0000-0000-0000E51E0000}"/>
    <cellStyle name="Normal 2 2 11 2 2 14" xfId="7912" xr:uid="{00000000-0005-0000-0000-0000E61E0000}"/>
    <cellStyle name="Normal 2 2 11 2 2 14 2" xfId="7913" xr:uid="{00000000-0005-0000-0000-0000E71E0000}"/>
    <cellStyle name="Normal 2 2 11 2 2 15" xfId="7914" xr:uid="{00000000-0005-0000-0000-0000E81E0000}"/>
    <cellStyle name="Normal 2 2 11 2 2 15 2" xfId="7915" xr:uid="{00000000-0005-0000-0000-0000E91E0000}"/>
    <cellStyle name="Normal 2 2 11 2 2 16" xfId="7916" xr:uid="{00000000-0005-0000-0000-0000EA1E0000}"/>
    <cellStyle name="Normal 2 2 11 2 2 16 2" xfId="7917" xr:uid="{00000000-0005-0000-0000-0000EB1E0000}"/>
    <cellStyle name="Normal 2 2 11 2 2 17" xfId="7918" xr:uid="{00000000-0005-0000-0000-0000EC1E0000}"/>
    <cellStyle name="Normal 2 2 11 2 2 2" xfId="7919" xr:uid="{00000000-0005-0000-0000-0000ED1E0000}"/>
    <cellStyle name="Normal 2 2 11 2 2 3" xfId="7920" xr:uid="{00000000-0005-0000-0000-0000EE1E0000}"/>
    <cellStyle name="Normal 2 2 11 2 2 4" xfId="7921" xr:uid="{00000000-0005-0000-0000-0000EF1E0000}"/>
    <cellStyle name="Normal 2 2 11 2 2 5" xfId="7922" xr:uid="{00000000-0005-0000-0000-0000F01E0000}"/>
    <cellStyle name="Normal 2 2 11 2 2 6" xfId="7923" xr:uid="{00000000-0005-0000-0000-0000F11E0000}"/>
    <cellStyle name="Normal 2 2 11 2 2 6 10" xfId="7924" xr:uid="{00000000-0005-0000-0000-0000F21E0000}"/>
    <cellStyle name="Normal 2 2 11 2 2 6 10 2" xfId="7925" xr:uid="{00000000-0005-0000-0000-0000F31E0000}"/>
    <cellStyle name="Normal 2 2 11 2 2 6 11" xfId="7926" xr:uid="{00000000-0005-0000-0000-0000F41E0000}"/>
    <cellStyle name="Normal 2 2 11 2 2 6 11 2" xfId="7927" xr:uid="{00000000-0005-0000-0000-0000F51E0000}"/>
    <cellStyle name="Normal 2 2 11 2 2 6 12" xfId="7928" xr:uid="{00000000-0005-0000-0000-0000F61E0000}"/>
    <cellStyle name="Normal 2 2 11 2 2 6 2" xfId="7929" xr:uid="{00000000-0005-0000-0000-0000F71E0000}"/>
    <cellStyle name="Normal 2 2 11 2 2 6 2 10" xfId="7930" xr:uid="{00000000-0005-0000-0000-0000F81E0000}"/>
    <cellStyle name="Normal 2 2 11 2 2 6 2 10 2" xfId="7931" xr:uid="{00000000-0005-0000-0000-0000F91E0000}"/>
    <cellStyle name="Normal 2 2 11 2 2 6 2 11" xfId="7932" xr:uid="{00000000-0005-0000-0000-0000FA1E0000}"/>
    <cellStyle name="Normal 2 2 11 2 2 6 2 2" xfId="7933" xr:uid="{00000000-0005-0000-0000-0000FB1E0000}"/>
    <cellStyle name="Normal 2 2 11 2 2 6 2 2 2" xfId="7934" xr:uid="{00000000-0005-0000-0000-0000FC1E0000}"/>
    <cellStyle name="Normal 2 2 11 2 2 6 2 3" xfId="7935" xr:uid="{00000000-0005-0000-0000-0000FD1E0000}"/>
    <cellStyle name="Normal 2 2 11 2 2 6 2 3 2" xfId="7936" xr:uid="{00000000-0005-0000-0000-0000FE1E0000}"/>
    <cellStyle name="Normal 2 2 11 2 2 6 2 4" xfId="7937" xr:uid="{00000000-0005-0000-0000-0000FF1E0000}"/>
    <cellStyle name="Normal 2 2 11 2 2 6 2 4 2" xfId="7938" xr:uid="{00000000-0005-0000-0000-0000001F0000}"/>
    <cellStyle name="Normal 2 2 11 2 2 6 2 5" xfId="7939" xr:uid="{00000000-0005-0000-0000-0000011F0000}"/>
    <cellStyle name="Normal 2 2 11 2 2 6 2 5 2" xfId="7940" xr:uid="{00000000-0005-0000-0000-0000021F0000}"/>
    <cellStyle name="Normal 2 2 11 2 2 6 2 6" xfId="7941" xr:uid="{00000000-0005-0000-0000-0000031F0000}"/>
    <cellStyle name="Normal 2 2 11 2 2 6 2 6 2" xfId="7942" xr:uid="{00000000-0005-0000-0000-0000041F0000}"/>
    <cellStyle name="Normal 2 2 11 2 2 6 2 7" xfId="7943" xr:uid="{00000000-0005-0000-0000-0000051F0000}"/>
    <cellStyle name="Normal 2 2 11 2 2 6 2 7 2" xfId="7944" xr:uid="{00000000-0005-0000-0000-0000061F0000}"/>
    <cellStyle name="Normal 2 2 11 2 2 6 2 8" xfId="7945" xr:uid="{00000000-0005-0000-0000-0000071F0000}"/>
    <cellStyle name="Normal 2 2 11 2 2 6 2 8 2" xfId="7946" xr:uid="{00000000-0005-0000-0000-0000081F0000}"/>
    <cellStyle name="Normal 2 2 11 2 2 6 2 9" xfId="7947" xr:uid="{00000000-0005-0000-0000-0000091F0000}"/>
    <cellStyle name="Normal 2 2 11 2 2 6 2 9 2" xfId="7948" xr:uid="{00000000-0005-0000-0000-00000A1F0000}"/>
    <cellStyle name="Normal 2 2 11 2 2 6 3" xfId="7949" xr:uid="{00000000-0005-0000-0000-00000B1F0000}"/>
    <cellStyle name="Normal 2 2 11 2 2 6 3 2" xfId="7950" xr:uid="{00000000-0005-0000-0000-00000C1F0000}"/>
    <cellStyle name="Normal 2 2 11 2 2 6 4" xfId="7951" xr:uid="{00000000-0005-0000-0000-00000D1F0000}"/>
    <cellStyle name="Normal 2 2 11 2 2 6 4 2" xfId="7952" xr:uid="{00000000-0005-0000-0000-00000E1F0000}"/>
    <cellStyle name="Normal 2 2 11 2 2 6 5" xfId="7953" xr:uid="{00000000-0005-0000-0000-00000F1F0000}"/>
    <cellStyle name="Normal 2 2 11 2 2 6 5 2" xfId="7954" xr:uid="{00000000-0005-0000-0000-0000101F0000}"/>
    <cellStyle name="Normal 2 2 11 2 2 6 6" xfId="7955" xr:uid="{00000000-0005-0000-0000-0000111F0000}"/>
    <cellStyle name="Normal 2 2 11 2 2 6 6 2" xfId="7956" xr:uid="{00000000-0005-0000-0000-0000121F0000}"/>
    <cellStyle name="Normal 2 2 11 2 2 6 7" xfId="7957" xr:uid="{00000000-0005-0000-0000-0000131F0000}"/>
    <cellStyle name="Normal 2 2 11 2 2 6 7 2" xfId="7958" xr:uid="{00000000-0005-0000-0000-0000141F0000}"/>
    <cellStyle name="Normal 2 2 11 2 2 6 8" xfId="7959" xr:uid="{00000000-0005-0000-0000-0000151F0000}"/>
    <cellStyle name="Normal 2 2 11 2 2 6 8 2" xfId="7960" xr:uid="{00000000-0005-0000-0000-0000161F0000}"/>
    <cellStyle name="Normal 2 2 11 2 2 6 9" xfId="7961" xr:uid="{00000000-0005-0000-0000-0000171F0000}"/>
    <cellStyle name="Normal 2 2 11 2 2 6 9 2" xfId="7962" xr:uid="{00000000-0005-0000-0000-0000181F0000}"/>
    <cellStyle name="Normal 2 2 11 2 2 7" xfId="7963" xr:uid="{00000000-0005-0000-0000-0000191F0000}"/>
    <cellStyle name="Normal 2 2 11 2 2 7 10" xfId="7964" xr:uid="{00000000-0005-0000-0000-00001A1F0000}"/>
    <cellStyle name="Normal 2 2 11 2 2 7 10 2" xfId="7965" xr:uid="{00000000-0005-0000-0000-00001B1F0000}"/>
    <cellStyle name="Normal 2 2 11 2 2 7 11" xfId="7966" xr:uid="{00000000-0005-0000-0000-00001C1F0000}"/>
    <cellStyle name="Normal 2 2 11 2 2 7 2" xfId="7967" xr:uid="{00000000-0005-0000-0000-00001D1F0000}"/>
    <cellStyle name="Normal 2 2 11 2 2 7 2 2" xfId="7968" xr:uid="{00000000-0005-0000-0000-00001E1F0000}"/>
    <cellStyle name="Normal 2 2 11 2 2 7 3" xfId="7969" xr:uid="{00000000-0005-0000-0000-00001F1F0000}"/>
    <cellStyle name="Normal 2 2 11 2 2 7 3 2" xfId="7970" xr:uid="{00000000-0005-0000-0000-0000201F0000}"/>
    <cellStyle name="Normal 2 2 11 2 2 7 4" xfId="7971" xr:uid="{00000000-0005-0000-0000-0000211F0000}"/>
    <cellStyle name="Normal 2 2 11 2 2 7 4 2" xfId="7972" xr:uid="{00000000-0005-0000-0000-0000221F0000}"/>
    <cellStyle name="Normal 2 2 11 2 2 7 5" xfId="7973" xr:uid="{00000000-0005-0000-0000-0000231F0000}"/>
    <cellStyle name="Normal 2 2 11 2 2 7 5 2" xfId="7974" xr:uid="{00000000-0005-0000-0000-0000241F0000}"/>
    <cellStyle name="Normal 2 2 11 2 2 7 6" xfId="7975" xr:uid="{00000000-0005-0000-0000-0000251F0000}"/>
    <cellStyle name="Normal 2 2 11 2 2 7 6 2" xfId="7976" xr:uid="{00000000-0005-0000-0000-0000261F0000}"/>
    <cellStyle name="Normal 2 2 11 2 2 7 7" xfId="7977" xr:uid="{00000000-0005-0000-0000-0000271F0000}"/>
    <cellStyle name="Normal 2 2 11 2 2 7 7 2" xfId="7978" xr:uid="{00000000-0005-0000-0000-0000281F0000}"/>
    <cellStyle name="Normal 2 2 11 2 2 7 8" xfId="7979" xr:uid="{00000000-0005-0000-0000-0000291F0000}"/>
    <cellStyle name="Normal 2 2 11 2 2 7 8 2" xfId="7980" xr:uid="{00000000-0005-0000-0000-00002A1F0000}"/>
    <cellStyle name="Normal 2 2 11 2 2 7 9" xfId="7981" xr:uid="{00000000-0005-0000-0000-00002B1F0000}"/>
    <cellStyle name="Normal 2 2 11 2 2 7 9 2" xfId="7982" xr:uid="{00000000-0005-0000-0000-00002C1F0000}"/>
    <cellStyle name="Normal 2 2 11 2 2 8" xfId="7983" xr:uid="{00000000-0005-0000-0000-00002D1F0000}"/>
    <cellStyle name="Normal 2 2 11 2 2 8 2" xfId="7984" xr:uid="{00000000-0005-0000-0000-00002E1F0000}"/>
    <cellStyle name="Normal 2 2 11 2 2 9" xfId="7985" xr:uid="{00000000-0005-0000-0000-00002F1F0000}"/>
    <cellStyle name="Normal 2 2 11 2 2 9 2" xfId="7986" xr:uid="{00000000-0005-0000-0000-0000301F0000}"/>
    <cellStyle name="Normal 2 2 11 2 3" xfId="7987" xr:uid="{00000000-0005-0000-0000-0000311F0000}"/>
    <cellStyle name="Normal 2 2 11 2 3 10" xfId="7988" xr:uid="{00000000-0005-0000-0000-0000321F0000}"/>
    <cellStyle name="Normal 2 2 11 2 3 10 2" xfId="7989" xr:uid="{00000000-0005-0000-0000-0000331F0000}"/>
    <cellStyle name="Normal 2 2 11 2 3 11" xfId="7990" xr:uid="{00000000-0005-0000-0000-0000341F0000}"/>
    <cellStyle name="Normal 2 2 11 2 3 11 2" xfId="7991" xr:uid="{00000000-0005-0000-0000-0000351F0000}"/>
    <cellStyle name="Normal 2 2 11 2 3 12" xfId="7992" xr:uid="{00000000-0005-0000-0000-0000361F0000}"/>
    <cellStyle name="Normal 2 2 11 2 3 12 2" xfId="7993" xr:uid="{00000000-0005-0000-0000-0000371F0000}"/>
    <cellStyle name="Normal 2 2 11 2 3 13" xfId="7994" xr:uid="{00000000-0005-0000-0000-0000381F0000}"/>
    <cellStyle name="Normal 2 2 11 2 3 2" xfId="7995" xr:uid="{00000000-0005-0000-0000-0000391F0000}"/>
    <cellStyle name="Normal 2 2 11 2 3 2 10" xfId="7996" xr:uid="{00000000-0005-0000-0000-00003A1F0000}"/>
    <cellStyle name="Normal 2 2 11 2 3 2 10 2" xfId="7997" xr:uid="{00000000-0005-0000-0000-00003B1F0000}"/>
    <cellStyle name="Normal 2 2 11 2 3 2 11" xfId="7998" xr:uid="{00000000-0005-0000-0000-00003C1F0000}"/>
    <cellStyle name="Normal 2 2 11 2 3 2 11 2" xfId="7999" xr:uid="{00000000-0005-0000-0000-00003D1F0000}"/>
    <cellStyle name="Normal 2 2 11 2 3 2 12" xfId="8000" xr:uid="{00000000-0005-0000-0000-00003E1F0000}"/>
    <cellStyle name="Normal 2 2 11 2 3 2 2" xfId="8001" xr:uid="{00000000-0005-0000-0000-00003F1F0000}"/>
    <cellStyle name="Normal 2 2 11 2 3 2 2 10" xfId="8002" xr:uid="{00000000-0005-0000-0000-0000401F0000}"/>
    <cellStyle name="Normal 2 2 11 2 3 2 2 10 2" xfId="8003" xr:uid="{00000000-0005-0000-0000-0000411F0000}"/>
    <cellStyle name="Normal 2 2 11 2 3 2 2 11" xfId="8004" xr:uid="{00000000-0005-0000-0000-0000421F0000}"/>
    <cellStyle name="Normal 2 2 11 2 3 2 2 2" xfId="8005" xr:uid="{00000000-0005-0000-0000-0000431F0000}"/>
    <cellStyle name="Normal 2 2 11 2 3 2 2 2 2" xfId="8006" xr:uid="{00000000-0005-0000-0000-0000441F0000}"/>
    <cellStyle name="Normal 2 2 11 2 3 2 2 3" xfId="8007" xr:uid="{00000000-0005-0000-0000-0000451F0000}"/>
    <cellStyle name="Normal 2 2 11 2 3 2 2 3 2" xfId="8008" xr:uid="{00000000-0005-0000-0000-0000461F0000}"/>
    <cellStyle name="Normal 2 2 11 2 3 2 2 4" xfId="8009" xr:uid="{00000000-0005-0000-0000-0000471F0000}"/>
    <cellStyle name="Normal 2 2 11 2 3 2 2 4 2" xfId="8010" xr:uid="{00000000-0005-0000-0000-0000481F0000}"/>
    <cellStyle name="Normal 2 2 11 2 3 2 2 5" xfId="8011" xr:uid="{00000000-0005-0000-0000-0000491F0000}"/>
    <cellStyle name="Normal 2 2 11 2 3 2 2 5 2" xfId="8012" xr:uid="{00000000-0005-0000-0000-00004A1F0000}"/>
    <cellStyle name="Normal 2 2 11 2 3 2 2 6" xfId="8013" xr:uid="{00000000-0005-0000-0000-00004B1F0000}"/>
    <cellStyle name="Normal 2 2 11 2 3 2 2 6 2" xfId="8014" xr:uid="{00000000-0005-0000-0000-00004C1F0000}"/>
    <cellStyle name="Normal 2 2 11 2 3 2 2 7" xfId="8015" xr:uid="{00000000-0005-0000-0000-00004D1F0000}"/>
    <cellStyle name="Normal 2 2 11 2 3 2 2 7 2" xfId="8016" xr:uid="{00000000-0005-0000-0000-00004E1F0000}"/>
    <cellStyle name="Normal 2 2 11 2 3 2 2 8" xfId="8017" xr:uid="{00000000-0005-0000-0000-00004F1F0000}"/>
    <cellStyle name="Normal 2 2 11 2 3 2 2 8 2" xfId="8018" xr:uid="{00000000-0005-0000-0000-0000501F0000}"/>
    <cellStyle name="Normal 2 2 11 2 3 2 2 9" xfId="8019" xr:uid="{00000000-0005-0000-0000-0000511F0000}"/>
    <cellStyle name="Normal 2 2 11 2 3 2 2 9 2" xfId="8020" xr:uid="{00000000-0005-0000-0000-0000521F0000}"/>
    <cellStyle name="Normal 2 2 11 2 3 2 3" xfId="8021" xr:uid="{00000000-0005-0000-0000-0000531F0000}"/>
    <cellStyle name="Normal 2 2 11 2 3 2 3 2" xfId="8022" xr:uid="{00000000-0005-0000-0000-0000541F0000}"/>
    <cellStyle name="Normal 2 2 11 2 3 2 4" xfId="8023" xr:uid="{00000000-0005-0000-0000-0000551F0000}"/>
    <cellStyle name="Normal 2 2 11 2 3 2 4 2" xfId="8024" xr:uid="{00000000-0005-0000-0000-0000561F0000}"/>
    <cellStyle name="Normal 2 2 11 2 3 2 5" xfId="8025" xr:uid="{00000000-0005-0000-0000-0000571F0000}"/>
    <cellStyle name="Normal 2 2 11 2 3 2 5 2" xfId="8026" xr:uid="{00000000-0005-0000-0000-0000581F0000}"/>
    <cellStyle name="Normal 2 2 11 2 3 2 6" xfId="8027" xr:uid="{00000000-0005-0000-0000-0000591F0000}"/>
    <cellStyle name="Normal 2 2 11 2 3 2 6 2" xfId="8028" xr:uid="{00000000-0005-0000-0000-00005A1F0000}"/>
    <cellStyle name="Normal 2 2 11 2 3 2 7" xfId="8029" xr:uid="{00000000-0005-0000-0000-00005B1F0000}"/>
    <cellStyle name="Normal 2 2 11 2 3 2 7 2" xfId="8030" xr:uid="{00000000-0005-0000-0000-00005C1F0000}"/>
    <cellStyle name="Normal 2 2 11 2 3 2 8" xfId="8031" xr:uid="{00000000-0005-0000-0000-00005D1F0000}"/>
    <cellStyle name="Normal 2 2 11 2 3 2 8 2" xfId="8032" xr:uid="{00000000-0005-0000-0000-00005E1F0000}"/>
    <cellStyle name="Normal 2 2 11 2 3 2 9" xfId="8033" xr:uid="{00000000-0005-0000-0000-00005F1F0000}"/>
    <cellStyle name="Normal 2 2 11 2 3 2 9 2" xfId="8034" xr:uid="{00000000-0005-0000-0000-0000601F0000}"/>
    <cellStyle name="Normal 2 2 11 2 3 3" xfId="8035" xr:uid="{00000000-0005-0000-0000-0000611F0000}"/>
    <cellStyle name="Normal 2 2 11 2 3 3 10" xfId="8036" xr:uid="{00000000-0005-0000-0000-0000621F0000}"/>
    <cellStyle name="Normal 2 2 11 2 3 3 10 2" xfId="8037" xr:uid="{00000000-0005-0000-0000-0000631F0000}"/>
    <cellStyle name="Normal 2 2 11 2 3 3 11" xfId="8038" xr:uid="{00000000-0005-0000-0000-0000641F0000}"/>
    <cellStyle name="Normal 2 2 11 2 3 3 2" xfId="8039" xr:uid="{00000000-0005-0000-0000-0000651F0000}"/>
    <cellStyle name="Normal 2 2 11 2 3 3 2 2" xfId="8040" xr:uid="{00000000-0005-0000-0000-0000661F0000}"/>
    <cellStyle name="Normal 2 2 11 2 3 3 3" xfId="8041" xr:uid="{00000000-0005-0000-0000-0000671F0000}"/>
    <cellStyle name="Normal 2 2 11 2 3 3 3 2" xfId="8042" xr:uid="{00000000-0005-0000-0000-0000681F0000}"/>
    <cellStyle name="Normal 2 2 11 2 3 3 4" xfId="8043" xr:uid="{00000000-0005-0000-0000-0000691F0000}"/>
    <cellStyle name="Normal 2 2 11 2 3 3 4 2" xfId="8044" xr:uid="{00000000-0005-0000-0000-00006A1F0000}"/>
    <cellStyle name="Normal 2 2 11 2 3 3 5" xfId="8045" xr:uid="{00000000-0005-0000-0000-00006B1F0000}"/>
    <cellStyle name="Normal 2 2 11 2 3 3 5 2" xfId="8046" xr:uid="{00000000-0005-0000-0000-00006C1F0000}"/>
    <cellStyle name="Normal 2 2 11 2 3 3 6" xfId="8047" xr:uid="{00000000-0005-0000-0000-00006D1F0000}"/>
    <cellStyle name="Normal 2 2 11 2 3 3 6 2" xfId="8048" xr:uid="{00000000-0005-0000-0000-00006E1F0000}"/>
    <cellStyle name="Normal 2 2 11 2 3 3 7" xfId="8049" xr:uid="{00000000-0005-0000-0000-00006F1F0000}"/>
    <cellStyle name="Normal 2 2 11 2 3 3 7 2" xfId="8050" xr:uid="{00000000-0005-0000-0000-0000701F0000}"/>
    <cellStyle name="Normal 2 2 11 2 3 3 8" xfId="8051" xr:uid="{00000000-0005-0000-0000-0000711F0000}"/>
    <cellStyle name="Normal 2 2 11 2 3 3 8 2" xfId="8052" xr:uid="{00000000-0005-0000-0000-0000721F0000}"/>
    <cellStyle name="Normal 2 2 11 2 3 3 9" xfId="8053" xr:uid="{00000000-0005-0000-0000-0000731F0000}"/>
    <cellStyle name="Normal 2 2 11 2 3 3 9 2" xfId="8054" xr:uid="{00000000-0005-0000-0000-0000741F0000}"/>
    <cellStyle name="Normal 2 2 11 2 3 4" xfId="8055" xr:uid="{00000000-0005-0000-0000-0000751F0000}"/>
    <cellStyle name="Normal 2 2 11 2 3 4 2" xfId="8056" xr:uid="{00000000-0005-0000-0000-0000761F0000}"/>
    <cellStyle name="Normal 2 2 11 2 3 5" xfId="8057" xr:uid="{00000000-0005-0000-0000-0000771F0000}"/>
    <cellStyle name="Normal 2 2 11 2 3 5 2" xfId="8058" xr:uid="{00000000-0005-0000-0000-0000781F0000}"/>
    <cellStyle name="Normal 2 2 11 2 3 6" xfId="8059" xr:uid="{00000000-0005-0000-0000-0000791F0000}"/>
    <cellStyle name="Normal 2 2 11 2 3 6 2" xfId="8060" xr:uid="{00000000-0005-0000-0000-00007A1F0000}"/>
    <cellStyle name="Normal 2 2 11 2 3 7" xfId="8061" xr:uid="{00000000-0005-0000-0000-00007B1F0000}"/>
    <cellStyle name="Normal 2 2 11 2 3 7 2" xfId="8062" xr:uid="{00000000-0005-0000-0000-00007C1F0000}"/>
    <cellStyle name="Normal 2 2 11 2 3 8" xfId="8063" xr:uid="{00000000-0005-0000-0000-00007D1F0000}"/>
    <cellStyle name="Normal 2 2 11 2 3 8 2" xfId="8064" xr:uid="{00000000-0005-0000-0000-00007E1F0000}"/>
    <cellStyle name="Normal 2 2 11 2 3 9" xfId="8065" xr:uid="{00000000-0005-0000-0000-00007F1F0000}"/>
    <cellStyle name="Normal 2 2 11 2 3 9 2" xfId="8066" xr:uid="{00000000-0005-0000-0000-0000801F0000}"/>
    <cellStyle name="Normal 2 2 11 2 4" xfId="8067" xr:uid="{00000000-0005-0000-0000-0000811F0000}"/>
    <cellStyle name="Normal 2 2 11 2 4 10" xfId="8068" xr:uid="{00000000-0005-0000-0000-0000821F0000}"/>
    <cellStyle name="Normal 2 2 11 2 4 10 2" xfId="8069" xr:uid="{00000000-0005-0000-0000-0000831F0000}"/>
    <cellStyle name="Normal 2 2 11 2 4 11" xfId="8070" xr:uid="{00000000-0005-0000-0000-0000841F0000}"/>
    <cellStyle name="Normal 2 2 11 2 4 11 2" xfId="8071" xr:uid="{00000000-0005-0000-0000-0000851F0000}"/>
    <cellStyle name="Normal 2 2 11 2 4 12" xfId="8072" xr:uid="{00000000-0005-0000-0000-0000861F0000}"/>
    <cellStyle name="Normal 2 2 11 2 4 12 2" xfId="8073" xr:uid="{00000000-0005-0000-0000-0000871F0000}"/>
    <cellStyle name="Normal 2 2 11 2 4 13" xfId="8074" xr:uid="{00000000-0005-0000-0000-0000881F0000}"/>
    <cellStyle name="Normal 2 2 11 2 4 2" xfId="8075" xr:uid="{00000000-0005-0000-0000-0000891F0000}"/>
    <cellStyle name="Normal 2 2 11 2 4 2 10" xfId="8076" xr:uid="{00000000-0005-0000-0000-00008A1F0000}"/>
    <cellStyle name="Normal 2 2 11 2 4 2 10 2" xfId="8077" xr:uid="{00000000-0005-0000-0000-00008B1F0000}"/>
    <cellStyle name="Normal 2 2 11 2 4 2 11" xfId="8078" xr:uid="{00000000-0005-0000-0000-00008C1F0000}"/>
    <cellStyle name="Normal 2 2 11 2 4 2 11 2" xfId="8079" xr:uid="{00000000-0005-0000-0000-00008D1F0000}"/>
    <cellStyle name="Normal 2 2 11 2 4 2 12" xfId="8080" xr:uid="{00000000-0005-0000-0000-00008E1F0000}"/>
    <cellStyle name="Normal 2 2 11 2 4 2 2" xfId="8081" xr:uid="{00000000-0005-0000-0000-00008F1F0000}"/>
    <cellStyle name="Normal 2 2 11 2 4 2 2 10" xfId="8082" xr:uid="{00000000-0005-0000-0000-0000901F0000}"/>
    <cellStyle name="Normal 2 2 11 2 4 2 2 10 2" xfId="8083" xr:uid="{00000000-0005-0000-0000-0000911F0000}"/>
    <cellStyle name="Normal 2 2 11 2 4 2 2 11" xfId="8084" xr:uid="{00000000-0005-0000-0000-0000921F0000}"/>
    <cellStyle name="Normal 2 2 11 2 4 2 2 2" xfId="8085" xr:uid="{00000000-0005-0000-0000-0000931F0000}"/>
    <cellStyle name="Normal 2 2 11 2 4 2 2 2 2" xfId="8086" xr:uid="{00000000-0005-0000-0000-0000941F0000}"/>
    <cellStyle name="Normal 2 2 11 2 4 2 2 3" xfId="8087" xr:uid="{00000000-0005-0000-0000-0000951F0000}"/>
    <cellStyle name="Normal 2 2 11 2 4 2 2 3 2" xfId="8088" xr:uid="{00000000-0005-0000-0000-0000961F0000}"/>
    <cellStyle name="Normal 2 2 11 2 4 2 2 4" xfId="8089" xr:uid="{00000000-0005-0000-0000-0000971F0000}"/>
    <cellStyle name="Normal 2 2 11 2 4 2 2 4 2" xfId="8090" xr:uid="{00000000-0005-0000-0000-0000981F0000}"/>
    <cellStyle name="Normal 2 2 11 2 4 2 2 5" xfId="8091" xr:uid="{00000000-0005-0000-0000-0000991F0000}"/>
    <cellStyle name="Normal 2 2 11 2 4 2 2 5 2" xfId="8092" xr:uid="{00000000-0005-0000-0000-00009A1F0000}"/>
    <cellStyle name="Normal 2 2 11 2 4 2 2 6" xfId="8093" xr:uid="{00000000-0005-0000-0000-00009B1F0000}"/>
    <cellStyle name="Normal 2 2 11 2 4 2 2 6 2" xfId="8094" xr:uid="{00000000-0005-0000-0000-00009C1F0000}"/>
    <cellStyle name="Normal 2 2 11 2 4 2 2 7" xfId="8095" xr:uid="{00000000-0005-0000-0000-00009D1F0000}"/>
    <cellStyle name="Normal 2 2 11 2 4 2 2 7 2" xfId="8096" xr:uid="{00000000-0005-0000-0000-00009E1F0000}"/>
    <cellStyle name="Normal 2 2 11 2 4 2 2 8" xfId="8097" xr:uid="{00000000-0005-0000-0000-00009F1F0000}"/>
    <cellStyle name="Normal 2 2 11 2 4 2 2 8 2" xfId="8098" xr:uid="{00000000-0005-0000-0000-0000A01F0000}"/>
    <cellStyle name="Normal 2 2 11 2 4 2 2 9" xfId="8099" xr:uid="{00000000-0005-0000-0000-0000A11F0000}"/>
    <cellStyle name="Normal 2 2 11 2 4 2 2 9 2" xfId="8100" xr:uid="{00000000-0005-0000-0000-0000A21F0000}"/>
    <cellStyle name="Normal 2 2 11 2 4 2 3" xfId="8101" xr:uid="{00000000-0005-0000-0000-0000A31F0000}"/>
    <cellStyle name="Normal 2 2 11 2 4 2 3 2" xfId="8102" xr:uid="{00000000-0005-0000-0000-0000A41F0000}"/>
    <cellStyle name="Normal 2 2 11 2 4 2 4" xfId="8103" xr:uid="{00000000-0005-0000-0000-0000A51F0000}"/>
    <cellStyle name="Normal 2 2 11 2 4 2 4 2" xfId="8104" xr:uid="{00000000-0005-0000-0000-0000A61F0000}"/>
    <cellStyle name="Normal 2 2 11 2 4 2 5" xfId="8105" xr:uid="{00000000-0005-0000-0000-0000A71F0000}"/>
    <cellStyle name="Normal 2 2 11 2 4 2 5 2" xfId="8106" xr:uid="{00000000-0005-0000-0000-0000A81F0000}"/>
    <cellStyle name="Normal 2 2 11 2 4 2 6" xfId="8107" xr:uid="{00000000-0005-0000-0000-0000A91F0000}"/>
    <cellStyle name="Normal 2 2 11 2 4 2 6 2" xfId="8108" xr:uid="{00000000-0005-0000-0000-0000AA1F0000}"/>
    <cellStyle name="Normal 2 2 11 2 4 2 7" xfId="8109" xr:uid="{00000000-0005-0000-0000-0000AB1F0000}"/>
    <cellStyle name="Normal 2 2 11 2 4 2 7 2" xfId="8110" xr:uid="{00000000-0005-0000-0000-0000AC1F0000}"/>
    <cellStyle name="Normal 2 2 11 2 4 2 8" xfId="8111" xr:uid="{00000000-0005-0000-0000-0000AD1F0000}"/>
    <cellStyle name="Normal 2 2 11 2 4 2 8 2" xfId="8112" xr:uid="{00000000-0005-0000-0000-0000AE1F0000}"/>
    <cellStyle name="Normal 2 2 11 2 4 2 9" xfId="8113" xr:uid="{00000000-0005-0000-0000-0000AF1F0000}"/>
    <cellStyle name="Normal 2 2 11 2 4 2 9 2" xfId="8114" xr:uid="{00000000-0005-0000-0000-0000B01F0000}"/>
    <cellStyle name="Normal 2 2 11 2 4 3" xfId="8115" xr:uid="{00000000-0005-0000-0000-0000B11F0000}"/>
    <cellStyle name="Normal 2 2 11 2 4 3 10" xfId="8116" xr:uid="{00000000-0005-0000-0000-0000B21F0000}"/>
    <cellStyle name="Normal 2 2 11 2 4 3 10 2" xfId="8117" xr:uid="{00000000-0005-0000-0000-0000B31F0000}"/>
    <cellStyle name="Normal 2 2 11 2 4 3 11" xfId="8118" xr:uid="{00000000-0005-0000-0000-0000B41F0000}"/>
    <cellStyle name="Normal 2 2 11 2 4 3 2" xfId="8119" xr:uid="{00000000-0005-0000-0000-0000B51F0000}"/>
    <cellStyle name="Normal 2 2 11 2 4 3 2 2" xfId="8120" xr:uid="{00000000-0005-0000-0000-0000B61F0000}"/>
    <cellStyle name="Normal 2 2 11 2 4 3 3" xfId="8121" xr:uid="{00000000-0005-0000-0000-0000B71F0000}"/>
    <cellStyle name="Normal 2 2 11 2 4 3 3 2" xfId="8122" xr:uid="{00000000-0005-0000-0000-0000B81F0000}"/>
    <cellStyle name="Normal 2 2 11 2 4 3 4" xfId="8123" xr:uid="{00000000-0005-0000-0000-0000B91F0000}"/>
    <cellStyle name="Normal 2 2 11 2 4 3 4 2" xfId="8124" xr:uid="{00000000-0005-0000-0000-0000BA1F0000}"/>
    <cellStyle name="Normal 2 2 11 2 4 3 5" xfId="8125" xr:uid="{00000000-0005-0000-0000-0000BB1F0000}"/>
    <cellStyle name="Normal 2 2 11 2 4 3 5 2" xfId="8126" xr:uid="{00000000-0005-0000-0000-0000BC1F0000}"/>
    <cellStyle name="Normal 2 2 11 2 4 3 6" xfId="8127" xr:uid="{00000000-0005-0000-0000-0000BD1F0000}"/>
    <cellStyle name="Normal 2 2 11 2 4 3 6 2" xfId="8128" xr:uid="{00000000-0005-0000-0000-0000BE1F0000}"/>
    <cellStyle name="Normal 2 2 11 2 4 3 7" xfId="8129" xr:uid="{00000000-0005-0000-0000-0000BF1F0000}"/>
    <cellStyle name="Normal 2 2 11 2 4 3 7 2" xfId="8130" xr:uid="{00000000-0005-0000-0000-0000C01F0000}"/>
    <cellStyle name="Normal 2 2 11 2 4 3 8" xfId="8131" xr:uid="{00000000-0005-0000-0000-0000C11F0000}"/>
    <cellStyle name="Normal 2 2 11 2 4 3 8 2" xfId="8132" xr:uid="{00000000-0005-0000-0000-0000C21F0000}"/>
    <cellStyle name="Normal 2 2 11 2 4 3 9" xfId="8133" xr:uid="{00000000-0005-0000-0000-0000C31F0000}"/>
    <cellStyle name="Normal 2 2 11 2 4 3 9 2" xfId="8134" xr:uid="{00000000-0005-0000-0000-0000C41F0000}"/>
    <cellStyle name="Normal 2 2 11 2 4 4" xfId="8135" xr:uid="{00000000-0005-0000-0000-0000C51F0000}"/>
    <cellStyle name="Normal 2 2 11 2 4 4 2" xfId="8136" xr:uid="{00000000-0005-0000-0000-0000C61F0000}"/>
    <cellStyle name="Normal 2 2 11 2 4 5" xfId="8137" xr:uid="{00000000-0005-0000-0000-0000C71F0000}"/>
    <cellStyle name="Normal 2 2 11 2 4 5 2" xfId="8138" xr:uid="{00000000-0005-0000-0000-0000C81F0000}"/>
    <cellStyle name="Normal 2 2 11 2 4 6" xfId="8139" xr:uid="{00000000-0005-0000-0000-0000C91F0000}"/>
    <cellStyle name="Normal 2 2 11 2 4 6 2" xfId="8140" xr:uid="{00000000-0005-0000-0000-0000CA1F0000}"/>
    <cellStyle name="Normal 2 2 11 2 4 7" xfId="8141" xr:uid="{00000000-0005-0000-0000-0000CB1F0000}"/>
    <cellStyle name="Normal 2 2 11 2 4 7 2" xfId="8142" xr:uid="{00000000-0005-0000-0000-0000CC1F0000}"/>
    <cellStyle name="Normal 2 2 11 2 4 8" xfId="8143" xr:uid="{00000000-0005-0000-0000-0000CD1F0000}"/>
    <cellStyle name="Normal 2 2 11 2 4 8 2" xfId="8144" xr:uid="{00000000-0005-0000-0000-0000CE1F0000}"/>
    <cellStyle name="Normal 2 2 11 2 4 9" xfId="8145" xr:uid="{00000000-0005-0000-0000-0000CF1F0000}"/>
    <cellStyle name="Normal 2 2 11 2 4 9 2" xfId="8146" xr:uid="{00000000-0005-0000-0000-0000D01F0000}"/>
    <cellStyle name="Normal 2 2 11 2 5" xfId="8147" xr:uid="{00000000-0005-0000-0000-0000D11F0000}"/>
    <cellStyle name="Normal 2 2 11 2 5 10" xfId="8148" xr:uid="{00000000-0005-0000-0000-0000D21F0000}"/>
    <cellStyle name="Normal 2 2 11 2 5 10 2" xfId="8149" xr:uid="{00000000-0005-0000-0000-0000D31F0000}"/>
    <cellStyle name="Normal 2 2 11 2 5 11" xfId="8150" xr:uid="{00000000-0005-0000-0000-0000D41F0000}"/>
    <cellStyle name="Normal 2 2 11 2 5 11 2" xfId="8151" xr:uid="{00000000-0005-0000-0000-0000D51F0000}"/>
    <cellStyle name="Normal 2 2 11 2 5 12" xfId="8152" xr:uid="{00000000-0005-0000-0000-0000D61F0000}"/>
    <cellStyle name="Normal 2 2 11 2 5 12 2" xfId="8153" xr:uid="{00000000-0005-0000-0000-0000D71F0000}"/>
    <cellStyle name="Normal 2 2 11 2 5 13" xfId="8154" xr:uid="{00000000-0005-0000-0000-0000D81F0000}"/>
    <cellStyle name="Normal 2 2 11 2 5 2" xfId="8155" xr:uid="{00000000-0005-0000-0000-0000D91F0000}"/>
    <cellStyle name="Normal 2 2 11 2 5 2 10" xfId="8156" xr:uid="{00000000-0005-0000-0000-0000DA1F0000}"/>
    <cellStyle name="Normal 2 2 11 2 5 2 10 2" xfId="8157" xr:uid="{00000000-0005-0000-0000-0000DB1F0000}"/>
    <cellStyle name="Normal 2 2 11 2 5 2 11" xfId="8158" xr:uid="{00000000-0005-0000-0000-0000DC1F0000}"/>
    <cellStyle name="Normal 2 2 11 2 5 2 11 2" xfId="8159" xr:uid="{00000000-0005-0000-0000-0000DD1F0000}"/>
    <cellStyle name="Normal 2 2 11 2 5 2 12" xfId="8160" xr:uid="{00000000-0005-0000-0000-0000DE1F0000}"/>
    <cellStyle name="Normal 2 2 11 2 5 2 2" xfId="8161" xr:uid="{00000000-0005-0000-0000-0000DF1F0000}"/>
    <cellStyle name="Normal 2 2 11 2 5 2 2 10" xfId="8162" xr:uid="{00000000-0005-0000-0000-0000E01F0000}"/>
    <cellStyle name="Normal 2 2 11 2 5 2 2 10 2" xfId="8163" xr:uid="{00000000-0005-0000-0000-0000E11F0000}"/>
    <cellStyle name="Normal 2 2 11 2 5 2 2 11" xfId="8164" xr:uid="{00000000-0005-0000-0000-0000E21F0000}"/>
    <cellStyle name="Normal 2 2 11 2 5 2 2 2" xfId="8165" xr:uid="{00000000-0005-0000-0000-0000E31F0000}"/>
    <cellStyle name="Normal 2 2 11 2 5 2 2 2 2" xfId="8166" xr:uid="{00000000-0005-0000-0000-0000E41F0000}"/>
    <cellStyle name="Normal 2 2 11 2 5 2 2 3" xfId="8167" xr:uid="{00000000-0005-0000-0000-0000E51F0000}"/>
    <cellStyle name="Normal 2 2 11 2 5 2 2 3 2" xfId="8168" xr:uid="{00000000-0005-0000-0000-0000E61F0000}"/>
    <cellStyle name="Normal 2 2 11 2 5 2 2 4" xfId="8169" xr:uid="{00000000-0005-0000-0000-0000E71F0000}"/>
    <cellStyle name="Normal 2 2 11 2 5 2 2 4 2" xfId="8170" xr:uid="{00000000-0005-0000-0000-0000E81F0000}"/>
    <cellStyle name="Normal 2 2 11 2 5 2 2 5" xfId="8171" xr:uid="{00000000-0005-0000-0000-0000E91F0000}"/>
    <cellStyle name="Normal 2 2 11 2 5 2 2 5 2" xfId="8172" xr:uid="{00000000-0005-0000-0000-0000EA1F0000}"/>
    <cellStyle name="Normal 2 2 11 2 5 2 2 6" xfId="8173" xr:uid="{00000000-0005-0000-0000-0000EB1F0000}"/>
    <cellStyle name="Normal 2 2 11 2 5 2 2 6 2" xfId="8174" xr:uid="{00000000-0005-0000-0000-0000EC1F0000}"/>
    <cellStyle name="Normal 2 2 11 2 5 2 2 7" xfId="8175" xr:uid="{00000000-0005-0000-0000-0000ED1F0000}"/>
    <cellStyle name="Normal 2 2 11 2 5 2 2 7 2" xfId="8176" xr:uid="{00000000-0005-0000-0000-0000EE1F0000}"/>
    <cellStyle name="Normal 2 2 11 2 5 2 2 8" xfId="8177" xr:uid="{00000000-0005-0000-0000-0000EF1F0000}"/>
    <cellStyle name="Normal 2 2 11 2 5 2 2 8 2" xfId="8178" xr:uid="{00000000-0005-0000-0000-0000F01F0000}"/>
    <cellStyle name="Normal 2 2 11 2 5 2 2 9" xfId="8179" xr:uid="{00000000-0005-0000-0000-0000F11F0000}"/>
    <cellStyle name="Normal 2 2 11 2 5 2 2 9 2" xfId="8180" xr:uid="{00000000-0005-0000-0000-0000F21F0000}"/>
    <cellStyle name="Normal 2 2 11 2 5 2 3" xfId="8181" xr:uid="{00000000-0005-0000-0000-0000F31F0000}"/>
    <cellStyle name="Normal 2 2 11 2 5 2 3 2" xfId="8182" xr:uid="{00000000-0005-0000-0000-0000F41F0000}"/>
    <cellStyle name="Normal 2 2 11 2 5 2 4" xfId="8183" xr:uid="{00000000-0005-0000-0000-0000F51F0000}"/>
    <cellStyle name="Normal 2 2 11 2 5 2 4 2" xfId="8184" xr:uid="{00000000-0005-0000-0000-0000F61F0000}"/>
    <cellStyle name="Normal 2 2 11 2 5 2 5" xfId="8185" xr:uid="{00000000-0005-0000-0000-0000F71F0000}"/>
    <cellStyle name="Normal 2 2 11 2 5 2 5 2" xfId="8186" xr:uid="{00000000-0005-0000-0000-0000F81F0000}"/>
    <cellStyle name="Normal 2 2 11 2 5 2 6" xfId="8187" xr:uid="{00000000-0005-0000-0000-0000F91F0000}"/>
    <cellStyle name="Normal 2 2 11 2 5 2 6 2" xfId="8188" xr:uid="{00000000-0005-0000-0000-0000FA1F0000}"/>
    <cellStyle name="Normal 2 2 11 2 5 2 7" xfId="8189" xr:uid="{00000000-0005-0000-0000-0000FB1F0000}"/>
    <cellStyle name="Normal 2 2 11 2 5 2 7 2" xfId="8190" xr:uid="{00000000-0005-0000-0000-0000FC1F0000}"/>
    <cellStyle name="Normal 2 2 11 2 5 2 8" xfId="8191" xr:uid="{00000000-0005-0000-0000-0000FD1F0000}"/>
    <cellStyle name="Normal 2 2 11 2 5 2 8 2" xfId="8192" xr:uid="{00000000-0005-0000-0000-0000FE1F0000}"/>
    <cellStyle name="Normal 2 2 11 2 5 2 9" xfId="8193" xr:uid="{00000000-0005-0000-0000-0000FF1F0000}"/>
    <cellStyle name="Normal 2 2 11 2 5 2 9 2" xfId="8194" xr:uid="{00000000-0005-0000-0000-000000200000}"/>
    <cellStyle name="Normal 2 2 11 2 5 3" xfId="8195" xr:uid="{00000000-0005-0000-0000-000001200000}"/>
    <cellStyle name="Normal 2 2 11 2 5 3 10" xfId="8196" xr:uid="{00000000-0005-0000-0000-000002200000}"/>
    <cellStyle name="Normal 2 2 11 2 5 3 10 2" xfId="8197" xr:uid="{00000000-0005-0000-0000-000003200000}"/>
    <cellStyle name="Normal 2 2 11 2 5 3 11" xfId="8198" xr:uid="{00000000-0005-0000-0000-000004200000}"/>
    <cellStyle name="Normal 2 2 11 2 5 3 2" xfId="8199" xr:uid="{00000000-0005-0000-0000-000005200000}"/>
    <cellStyle name="Normal 2 2 11 2 5 3 2 2" xfId="8200" xr:uid="{00000000-0005-0000-0000-000006200000}"/>
    <cellStyle name="Normal 2 2 11 2 5 3 3" xfId="8201" xr:uid="{00000000-0005-0000-0000-000007200000}"/>
    <cellStyle name="Normal 2 2 11 2 5 3 3 2" xfId="8202" xr:uid="{00000000-0005-0000-0000-000008200000}"/>
    <cellStyle name="Normal 2 2 11 2 5 3 4" xfId="8203" xr:uid="{00000000-0005-0000-0000-000009200000}"/>
    <cellStyle name="Normal 2 2 11 2 5 3 4 2" xfId="8204" xr:uid="{00000000-0005-0000-0000-00000A200000}"/>
    <cellStyle name="Normal 2 2 11 2 5 3 5" xfId="8205" xr:uid="{00000000-0005-0000-0000-00000B200000}"/>
    <cellStyle name="Normal 2 2 11 2 5 3 5 2" xfId="8206" xr:uid="{00000000-0005-0000-0000-00000C200000}"/>
    <cellStyle name="Normal 2 2 11 2 5 3 6" xfId="8207" xr:uid="{00000000-0005-0000-0000-00000D200000}"/>
    <cellStyle name="Normal 2 2 11 2 5 3 6 2" xfId="8208" xr:uid="{00000000-0005-0000-0000-00000E200000}"/>
    <cellStyle name="Normal 2 2 11 2 5 3 7" xfId="8209" xr:uid="{00000000-0005-0000-0000-00000F200000}"/>
    <cellStyle name="Normal 2 2 11 2 5 3 7 2" xfId="8210" xr:uid="{00000000-0005-0000-0000-000010200000}"/>
    <cellStyle name="Normal 2 2 11 2 5 3 8" xfId="8211" xr:uid="{00000000-0005-0000-0000-000011200000}"/>
    <cellStyle name="Normal 2 2 11 2 5 3 8 2" xfId="8212" xr:uid="{00000000-0005-0000-0000-000012200000}"/>
    <cellStyle name="Normal 2 2 11 2 5 3 9" xfId="8213" xr:uid="{00000000-0005-0000-0000-000013200000}"/>
    <cellStyle name="Normal 2 2 11 2 5 3 9 2" xfId="8214" xr:uid="{00000000-0005-0000-0000-000014200000}"/>
    <cellStyle name="Normal 2 2 11 2 5 4" xfId="8215" xr:uid="{00000000-0005-0000-0000-000015200000}"/>
    <cellStyle name="Normal 2 2 11 2 5 4 2" xfId="8216" xr:uid="{00000000-0005-0000-0000-000016200000}"/>
    <cellStyle name="Normal 2 2 11 2 5 5" xfId="8217" xr:uid="{00000000-0005-0000-0000-000017200000}"/>
    <cellStyle name="Normal 2 2 11 2 5 5 2" xfId="8218" xr:uid="{00000000-0005-0000-0000-000018200000}"/>
    <cellStyle name="Normal 2 2 11 2 5 6" xfId="8219" xr:uid="{00000000-0005-0000-0000-000019200000}"/>
    <cellStyle name="Normal 2 2 11 2 5 6 2" xfId="8220" xr:uid="{00000000-0005-0000-0000-00001A200000}"/>
    <cellStyle name="Normal 2 2 11 2 5 7" xfId="8221" xr:uid="{00000000-0005-0000-0000-00001B200000}"/>
    <cellStyle name="Normal 2 2 11 2 5 7 2" xfId="8222" xr:uid="{00000000-0005-0000-0000-00001C200000}"/>
    <cellStyle name="Normal 2 2 11 2 5 8" xfId="8223" xr:uid="{00000000-0005-0000-0000-00001D200000}"/>
    <cellStyle name="Normal 2 2 11 2 5 8 2" xfId="8224" xr:uid="{00000000-0005-0000-0000-00001E200000}"/>
    <cellStyle name="Normal 2 2 11 2 5 9" xfId="8225" xr:uid="{00000000-0005-0000-0000-00001F200000}"/>
    <cellStyle name="Normal 2 2 11 2 5 9 2" xfId="8226" xr:uid="{00000000-0005-0000-0000-000020200000}"/>
    <cellStyle name="Normal 2 2 11 3" xfId="8227" xr:uid="{00000000-0005-0000-0000-000021200000}"/>
    <cellStyle name="Normal 2 2 11 4" xfId="8228" xr:uid="{00000000-0005-0000-0000-000022200000}"/>
    <cellStyle name="Normal 2 2 11 5" xfId="8229" xr:uid="{00000000-0005-0000-0000-000023200000}"/>
    <cellStyle name="Normal 2 2 11 6" xfId="8230" xr:uid="{00000000-0005-0000-0000-000024200000}"/>
    <cellStyle name="Normal 2 2 11 7" xfId="8231" xr:uid="{00000000-0005-0000-0000-000025200000}"/>
    <cellStyle name="Normal 2 2 11 7 10" xfId="8232" xr:uid="{00000000-0005-0000-0000-000026200000}"/>
    <cellStyle name="Normal 2 2 11 7 10 2" xfId="8233" xr:uid="{00000000-0005-0000-0000-000027200000}"/>
    <cellStyle name="Normal 2 2 11 7 11" xfId="8234" xr:uid="{00000000-0005-0000-0000-000028200000}"/>
    <cellStyle name="Normal 2 2 11 7 11 2" xfId="8235" xr:uid="{00000000-0005-0000-0000-000029200000}"/>
    <cellStyle name="Normal 2 2 11 7 12" xfId="8236" xr:uid="{00000000-0005-0000-0000-00002A200000}"/>
    <cellStyle name="Normal 2 2 11 7 2" xfId="8237" xr:uid="{00000000-0005-0000-0000-00002B200000}"/>
    <cellStyle name="Normal 2 2 11 7 2 10" xfId="8238" xr:uid="{00000000-0005-0000-0000-00002C200000}"/>
    <cellStyle name="Normal 2 2 11 7 2 10 2" xfId="8239" xr:uid="{00000000-0005-0000-0000-00002D200000}"/>
    <cellStyle name="Normal 2 2 11 7 2 11" xfId="8240" xr:uid="{00000000-0005-0000-0000-00002E200000}"/>
    <cellStyle name="Normal 2 2 11 7 2 2" xfId="8241" xr:uid="{00000000-0005-0000-0000-00002F200000}"/>
    <cellStyle name="Normal 2 2 11 7 2 2 2" xfId="8242" xr:uid="{00000000-0005-0000-0000-000030200000}"/>
    <cellStyle name="Normal 2 2 11 7 2 3" xfId="8243" xr:uid="{00000000-0005-0000-0000-000031200000}"/>
    <cellStyle name="Normal 2 2 11 7 2 3 2" xfId="8244" xr:uid="{00000000-0005-0000-0000-000032200000}"/>
    <cellStyle name="Normal 2 2 11 7 2 4" xfId="8245" xr:uid="{00000000-0005-0000-0000-000033200000}"/>
    <cellStyle name="Normal 2 2 11 7 2 4 2" xfId="8246" xr:uid="{00000000-0005-0000-0000-000034200000}"/>
    <cellStyle name="Normal 2 2 11 7 2 5" xfId="8247" xr:uid="{00000000-0005-0000-0000-000035200000}"/>
    <cellStyle name="Normal 2 2 11 7 2 5 2" xfId="8248" xr:uid="{00000000-0005-0000-0000-000036200000}"/>
    <cellStyle name="Normal 2 2 11 7 2 6" xfId="8249" xr:uid="{00000000-0005-0000-0000-000037200000}"/>
    <cellStyle name="Normal 2 2 11 7 2 6 2" xfId="8250" xr:uid="{00000000-0005-0000-0000-000038200000}"/>
    <cellStyle name="Normal 2 2 11 7 2 7" xfId="8251" xr:uid="{00000000-0005-0000-0000-000039200000}"/>
    <cellStyle name="Normal 2 2 11 7 2 7 2" xfId="8252" xr:uid="{00000000-0005-0000-0000-00003A200000}"/>
    <cellStyle name="Normal 2 2 11 7 2 8" xfId="8253" xr:uid="{00000000-0005-0000-0000-00003B200000}"/>
    <cellStyle name="Normal 2 2 11 7 2 8 2" xfId="8254" xr:uid="{00000000-0005-0000-0000-00003C200000}"/>
    <cellStyle name="Normal 2 2 11 7 2 9" xfId="8255" xr:uid="{00000000-0005-0000-0000-00003D200000}"/>
    <cellStyle name="Normal 2 2 11 7 2 9 2" xfId="8256" xr:uid="{00000000-0005-0000-0000-00003E200000}"/>
    <cellStyle name="Normal 2 2 11 7 3" xfId="8257" xr:uid="{00000000-0005-0000-0000-00003F200000}"/>
    <cellStyle name="Normal 2 2 11 7 3 2" xfId="8258" xr:uid="{00000000-0005-0000-0000-000040200000}"/>
    <cellStyle name="Normal 2 2 11 7 4" xfId="8259" xr:uid="{00000000-0005-0000-0000-000041200000}"/>
    <cellStyle name="Normal 2 2 11 7 4 2" xfId="8260" xr:uid="{00000000-0005-0000-0000-000042200000}"/>
    <cellStyle name="Normal 2 2 11 7 5" xfId="8261" xr:uid="{00000000-0005-0000-0000-000043200000}"/>
    <cellStyle name="Normal 2 2 11 7 5 2" xfId="8262" xr:uid="{00000000-0005-0000-0000-000044200000}"/>
    <cellStyle name="Normal 2 2 11 7 6" xfId="8263" xr:uid="{00000000-0005-0000-0000-000045200000}"/>
    <cellStyle name="Normal 2 2 11 7 6 2" xfId="8264" xr:uid="{00000000-0005-0000-0000-000046200000}"/>
    <cellStyle name="Normal 2 2 11 7 7" xfId="8265" xr:uid="{00000000-0005-0000-0000-000047200000}"/>
    <cellStyle name="Normal 2 2 11 7 7 2" xfId="8266" xr:uid="{00000000-0005-0000-0000-000048200000}"/>
    <cellStyle name="Normal 2 2 11 7 8" xfId="8267" xr:uid="{00000000-0005-0000-0000-000049200000}"/>
    <cellStyle name="Normal 2 2 11 7 8 2" xfId="8268" xr:uid="{00000000-0005-0000-0000-00004A200000}"/>
    <cellStyle name="Normal 2 2 11 7 9" xfId="8269" xr:uid="{00000000-0005-0000-0000-00004B200000}"/>
    <cellStyle name="Normal 2 2 11 7 9 2" xfId="8270" xr:uid="{00000000-0005-0000-0000-00004C200000}"/>
    <cellStyle name="Normal 2 2 11 8" xfId="8271" xr:uid="{00000000-0005-0000-0000-00004D200000}"/>
    <cellStyle name="Normal 2 2 11 8 10" xfId="8272" xr:uid="{00000000-0005-0000-0000-00004E200000}"/>
    <cellStyle name="Normal 2 2 11 8 10 2" xfId="8273" xr:uid="{00000000-0005-0000-0000-00004F200000}"/>
    <cellStyle name="Normal 2 2 11 8 11" xfId="8274" xr:uid="{00000000-0005-0000-0000-000050200000}"/>
    <cellStyle name="Normal 2 2 11 8 2" xfId="8275" xr:uid="{00000000-0005-0000-0000-000051200000}"/>
    <cellStyle name="Normal 2 2 11 8 2 2" xfId="8276" xr:uid="{00000000-0005-0000-0000-000052200000}"/>
    <cellStyle name="Normal 2 2 11 8 3" xfId="8277" xr:uid="{00000000-0005-0000-0000-000053200000}"/>
    <cellStyle name="Normal 2 2 11 8 3 2" xfId="8278" xr:uid="{00000000-0005-0000-0000-000054200000}"/>
    <cellStyle name="Normal 2 2 11 8 4" xfId="8279" xr:uid="{00000000-0005-0000-0000-000055200000}"/>
    <cellStyle name="Normal 2 2 11 8 4 2" xfId="8280" xr:uid="{00000000-0005-0000-0000-000056200000}"/>
    <cellStyle name="Normal 2 2 11 8 5" xfId="8281" xr:uid="{00000000-0005-0000-0000-000057200000}"/>
    <cellStyle name="Normal 2 2 11 8 5 2" xfId="8282" xr:uid="{00000000-0005-0000-0000-000058200000}"/>
    <cellStyle name="Normal 2 2 11 8 6" xfId="8283" xr:uid="{00000000-0005-0000-0000-000059200000}"/>
    <cellStyle name="Normal 2 2 11 8 6 2" xfId="8284" xr:uid="{00000000-0005-0000-0000-00005A200000}"/>
    <cellStyle name="Normal 2 2 11 8 7" xfId="8285" xr:uid="{00000000-0005-0000-0000-00005B200000}"/>
    <cellStyle name="Normal 2 2 11 8 7 2" xfId="8286" xr:uid="{00000000-0005-0000-0000-00005C200000}"/>
    <cellStyle name="Normal 2 2 11 8 8" xfId="8287" xr:uid="{00000000-0005-0000-0000-00005D200000}"/>
    <cellStyle name="Normal 2 2 11 8 8 2" xfId="8288" xr:uid="{00000000-0005-0000-0000-00005E200000}"/>
    <cellStyle name="Normal 2 2 11 8 9" xfId="8289" xr:uid="{00000000-0005-0000-0000-00005F200000}"/>
    <cellStyle name="Normal 2 2 11 8 9 2" xfId="8290" xr:uid="{00000000-0005-0000-0000-000060200000}"/>
    <cellStyle name="Normal 2 2 11 9" xfId="8291" xr:uid="{00000000-0005-0000-0000-000061200000}"/>
    <cellStyle name="Normal 2 2 11 9 2" xfId="8292" xr:uid="{00000000-0005-0000-0000-000062200000}"/>
    <cellStyle name="Normal 2 2 12" xfId="8293" xr:uid="{00000000-0005-0000-0000-000063200000}"/>
    <cellStyle name="Normal 2 2 13" xfId="8294" xr:uid="{00000000-0005-0000-0000-000064200000}"/>
    <cellStyle name="Normal 2 2 14" xfId="8295" xr:uid="{00000000-0005-0000-0000-000065200000}"/>
    <cellStyle name="Normal 2 2 15" xfId="8296" xr:uid="{00000000-0005-0000-0000-000066200000}"/>
    <cellStyle name="Normal 2 2 15 10" xfId="8297" xr:uid="{00000000-0005-0000-0000-000067200000}"/>
    <cellStyle name="Normal 2 2 15 10 2" xfId="8298" xr:uid="{00000000-0005-0000-0000-000068200000}"/>
    <cellStyle name="Normal 2 2 15 11" xfId="8299" xr:uid="{00000000-0005-0000-0000-000069200000}"/>
    <cellStyle name="Normal 2 2 15 11 2" xfId="8300" xr:uid="{00000000-0005-0000-0000-00006A200000}"/>
    <cellStyle name="Normal 2 2 15 12" xfId="8301" xr:uid="{00000000-0005-0000-0000-00006B200000}"/>
    <cellStyle name="Normal 2 2 15 12 2" xfId="8302" xr:uid="{00000000-0005-0000-0000-00006C200000}"/>
    <cellStyle name="Normal 2 2 15 13" xfId="8303" xr:uid="{00000000-0005-0000-0000-00006D200000}"/>
    <cellStyle name="Normal 2 2 15 13 2" xfId="8304" xr:uid="{00000000-0005-0000-0000-00006E200000}"/>
    <cellStyle name="Normal 2 2 15 14" xfId="8305" xr:uid="{00000000-0005-0000-0000-00006F200000}"/>
    <cellStyle name="Normal 2 2 15 14 2" xfId="8306" xr:uid="{00000000-0005-0000-0000-000070200000}"/>
    <cellStyle name="Normal 2 2 15 15" xfId="8307" xr:uid="{00000000-0005-0000-0000-000071200000}"/>
    <cellStyle name="Normal 2 2 15 15 2" xfId="8308" xr:uid="{00000000-0005-0000-0000-000072200000}"/>
    <cellStyle name="Normal 2 2 15 16" xfId="8309" xr:uid="{00000000-0005-0000-0000-000073200000}"/>
    <cellStyle name="Normal 2 2 15 16 2" xfId="8310" xr:uid="{00000000-0005-0000-0000-000074200000}"/>
    <cellStyle name="Normal 2 2 15 17" xfId="8311" xr:uid="{00000000-0005-0000-0000-000075200000}"/>
    <cellStyle name="Normal 2 2 15 2" xfId="8312" xr:uid="{00000000-0005-0000-0000-000076200000}"/>
    <cellStyle name="Normal 2 2 15 3" xfId="8313" xr:uid="{00000000-0005-0000-0000-000077200000}"/>
    <cellStyle name="Normal 2 2 15 4" xfId="8314" xr:uid="{00000000-0005-0000-0000-000078200000}"/>
    <cellStyle name="Normal 2 2 15 5" xfId="8315" xr:uid="{00000000-0005-0000-0000-000079200000}"/>
    <cellStyle name="Normal 2 2 15 6" xfId="8316" xr:uid="{00000000-0005-0000-0000-00007A200000}"/>
    <cellStyle name="Normal 2 2 15 6 10" xfId="8317" xr:uid="{00000000-0005-0000-0000-00007B200000}"/>
    <cellStyle name="Normal 2 2 15 6 10 2" xfId="8318" xr:uid="{00000000-0005-0000-0000-00007C200000}"/>
    <cellStyle name="Normal 2 2 15 6 11" xfId="8319" xr:uid="{00000000-0005-0000-0000-00007D200000}"/>
    <cellStyle name="Normal 2 2 15 6 11 2" xfId="8320" xr:uid="{00000000-0005-0000-0000-00007E200000}"/>
    <cellStyle name="Normal 2 2 15 6 12" xfId="8321" xr:uid="{00000000-0005-0000-0000-00007F200000}"/>
    <cellStyle name="Normal 2 2 15 6 2" xfId="8322" xr:uid="{00000000-0005-0000-0000-000080200000}"/>
    <cellStyle name="Normal 2 2 15 6 2 10" xfId="8323" xr:uid="{00000000-0005-0000-0000-000081200000}"/>
    <cellStyle name="Normal 2 2 15 6 2 10 2" xfId="8324" xr:uid="{00000000-0005-0000-0000-000082200000}"/>
    <cellStyle name="Normal 2 2 15 6 2 11" xfId="8325" xr:uid="{00000000-0005-0000-0000-000083200000}"/>
    <cellStyle name="Normal 2 2 15 6 2 2" xfId="8326" xr:uid="{00000000-0005-0000-0000-000084200000}"/>
    <cellStyle name="Normal 2 2 15 6 2 2 2" xfId="8327" xr:uid="{00000000-0005-0000-0000-000085200000}"/>
    <cellStyle name="Normal 2 2 15 6 2 3" xfId="8328" xr:uid="{00000000-0005-0000-0000-000086200000}"/>
    <cellStyle name="Normal 2 2 15 6 2 3 2" xfId="8329" xr:uid="{00000000-0005-0000-0000-000087200000}"/>
    <cellStyle name="Normal 2 2 15 6 2 4" xfId="8330" xr:uid="{00000000-0005-0000-0000-000088200000}"/>
    <cellStyle name="Normal 2 2 15 6 2 4 2" xfId="8331" xr:uid="{00000000-0005-0000-0000-000089200000}"/>
    <cellStyle name="Normal 2 2 15 6 2 5" xfId="8332" xr:uid="{00000000-0005-0000-0000-00008A200000}"/>
    <cellStyle name="Normal 2 2 15 6 2 5 2" xfId="8333" xr:uid="{00000000-0005-0000-0000-00008B200000}"/>
    <cellStyle name="Normal 2 2 15 6 2 6" xfId="8334" xr:uid="{00000000-0005-0000-0000-00008C200000}"/>
    <cellStyle name="Normal 2 2 15 6 2 6 2" xfId="8335" xr:uid="{00000000-0005-0000-0000-00008D200000}"/>
    <cellStyle name="Normal 2 2 15 6 2 7" xfId="8336" xr:uid="{00000000-0005-0000-0000-00008E200000}"/>
    <cellStyle name="Normal 2 2 15 6 2 7 2" xfId="8337" xr:uid="{00000000-0005-0000-0000-00008F200000}"/>
    <cellStyle name="Normal 2 2 15 6 2 8" xfId="8338" xr:uid="{00000000-0005-0000-0000-000090200000}"/>
    <cellStyle name="Normal 2 2 15 6 2 8 2" xfId="8339" xr:uid="{00000000-0005-0000-0000-000091200000}"/>
    <cellStyle name="Normal 2 2 15 6 2 9" xfId="8340" xr:uid="{00000000-0005-0000-0000-000092200000}"/>
    <cellStyle name="Normal 2 2 15 6 2 9 2" xfId="8341" xr:uid="{00000000-0005-0000-0000-000093200000}"/>
    <cellStyle name="Normal 2 2 15 6 3" xfId="8342" xr:uid="{00000000-0005-0000-0000-000094200000}"/>
    <cellStyle name="Normal 2 2 15 6 3 2" xfId="8343" xr:uid="{00000000-0005-0000-0000-000095200000}"/>
    <cellStyle name="Normal 2 2 15 6 4" xfId="8344" xr:uid="{00000000-0005-0000-0000-000096200000}"/>
    <cellStyle name="Normal 2 2 15 6 4 2" xfId="8345" xr:uid="{00000000-0005-0000-0000-000097200000}"/>
    <cellStyle name="Normal 2 2 15 6 5" xfId="8346" xr:uid="{00000000-0005-0000-0000-000098200000}"/>
    <cellStyle name="Normal 2 2 15 6 5 2" xfId="8347" xr:uid="{00000000-0005-0000-0000-000099200000}"/>
    <cellStyle name="Normal 2 2 15 6 6" xfId="8348" xr:uid="{00000000-0005-0000-0000-00009A200000}"/>
    <cellStyle name="Normal 2 2 15 6 6 2" xfId="8349" xr:uid="{00000000-0005-0000-0000-00009B200000}"/>
    <cellStyle name="Normal 2 2 15 6 7" xfId="8350" xr:uid="{00000000-0005-0000-0000-00009C200000}"/>
    <cellStyle name="Normal 2 2 15 6 7 2" xfId="8351" xr:uid="{00000000-0005-0000-0000-00009D200000}"/>
    <cellStyle name="Normal 2 2 15 6 8" xfId="8352" xr:uid="{00000000-0005-0000-0000-00009E200000}"/>
    <cellStyle name="Normal 2 2 15 6 8 2" xfId="8353" xr:uid="{00000000-0005-0000-0000-00009F200000}"/>
    <cellStyle name="Normal 2 2 15 6 9" xfId="8354" xr:uid="{00000000-0005-0000-0000-0000A0200000}"/>
    <cellStyle name="Normal 2 2 15 6 9 2" xfId="8355" xr:uid="{00000000-0005-0000-0000-0000A1200000}"/>
    <cellStyle name="Normal 2 2 15 7" xfId="8356" xr:uid="{00000000-0005-0000-0000-0000A2200000}"/>
    <cellStyle name="Normal 2 2 15 7 10" xfId="8357" xr:uid="{00000000-0005-0000-0000-0000A3200000}"/>
    <cellStyle name="Normal 2 2 15 7 10 2" xfId="8358" xr:uid="{00000000-0005-0000-0000-0000A4200000}"/>
    <cellStyle name="Normal 2 2 15 7 11" xfId="8359" xr:uid="{00000000-0005-0000-0000-0000A5200000}"/>
    <cellStyle name="Normal 2 2 15 7 2" xfId="8360" xr:uid="{00000000-0005-0000-0000-0000A6200000}"/>
    <cellStyle name="Normal 2 2 15 7 2 2" xfId="8361" xr:uid="{00000000-0005-0000-0000-0000A7200000}"/>
    <cellStyle name="Normal 2 2 15 7 3" xfId="8362" xr:uid="{00000000-0005-0000-0000-0000A8200000}"/>
    <cellStyle name="Normal 2 2 15 7 3 2" xfId="8363" xr:uid="{00000000-0005-0000-0000-0000A9200000}"/>
    <cellStyle name="Normal 2 2 15 7 4" xfId="8364" xr:uid="{00000000-0005-0000-0000-0000AA200000}"/>
    <cellStyle name="Normal 2 2 15 7 4 2" xfId="8365" xr:uid="{00000000-0005-0000-0000-0000AB200000}"/>
    <cellStyle name="Normal 2 2 15 7 5" xfId="8366" xr:uid="{00000000-0005-0000-0000-0000AC200000}"/>
    <cellStyle name="Normal 2 2 15 7 5 2" xfId="8367" xr:uid="{00000000-0005-0000-0000-0000AD200000}"/>
    <cellStyle name="Normal 2 2 15 7 6" xfId="8368" xr:uid="{00000000-0005-0000-0000-0000AE200000}"/>
    <cellStyle name="Normal 2 2 15 7 6 2" xfId="8369" xr:uid="{00000000-0005-0000-0000-0000AF200000}"/>
    <cellStyle name="Normal 2 2 15 7 7" xfId="8370" xr:uid="{00000000-0005-0000-0000-0000B0200000}"/>
    <cellStyle name="Normal 2 2 15 7 7 2" xfId="8371" xr:uid="{00000000-0005-0000-0000-0000B1200000}"/>
    <cellStyle name="Normal 2 2 15 7 8" xfId="8372" xr:uid="{00000000-0005-0000-0000-0000B2200000}"/>
    <cellStyle name="Normal 2 2 15 7 8 2" xfId="8373" xr:uid="{00000000-0005-0000-0000-0000B3200000}"/>
    <cellStyle name="Normal 2 2 15 7 9" xfId="8374" xr:uid="{00000000-0005-0000-0000-0000B4200000}"/>
    <cellStyle name="Normal 2 2 15 7 9 2" xfId="8375" xr:uid="{00000000-0005-0000-0000-0000B5200000}"/>
    <cellStyle name="Normal 2 2 15 8" xfId="8376" xr:uid="{00000000-0005-0000-0000-0000B6200000}"/>
    <cellStyle name="Normal 2 2 15 8 2" xfId="8377" xr:uid="{00000000-0005-0000-0000-0000B7200000}"/>
    <cellStyle name="Normal 2 2 15 9" xfId="8378" xr:uid="{00000000-0005-0000-0000-0000B8200000}"/>
    <cellStyle name="Normal 2 2 15 9 2" xfId="8379" xr:uid="{00000000-0005-0000-0000-0000B9200000}"/>
    <cellStyle name="Normal 2 2 16" xfId="8380" xr:uid="{00000000-0005-0000-0000-0000BA200000}"/>
    <cellStyle name="Normal 2 2 16 10" xfId="8381" xr:uid="{00000000-0005-0000-0000-0000BB200000}"/>
    <cellStyle name="Normal 2 2 16 10 2" xfId="8382" xr:uid="{00000000-0005-0000-0000-0000BC200000}"/>
    <cellStyle name="Normal 2 2 16 11" xfId="8383" xr:uid="{00000000-0005-0000-0000-0000BD200000}"/>
    <cellStyle name="Normal 2 2 16 11 2" xfId="8384" xr:uid="{00000000-0005-0000-0000-0000BE200000}"/>
    <cellStyle name="Normal 2 2 16 12" xfId="8385" xr:uid="{00000000-0005-0000-0000-0000BF200000}"/>
    <cellStyle name="Normal 2 2 16 12 2" xfId="8386" xr:uid="{00000000-0005-0000-0000-0000C0200000}"/>
    <cellStyle name="Normal 2 2 16 13" xfId="8387" xr:uid="{00000000-0005-0000-0000-0000C1200000}"/>
    <cellStyle name="Normal 2 2 16 2" xfId="8388" xr:uid="{00000000-0005-0000-0000-0000C2200000}"/>
    <cellStyle name="Normal 2 2 16 2 10" xfId="8389" xr:uid="{00000000-0005-0000-0000-0000C3200000}"/>
    <cellStyle name="Normal 2 2 16 2 10 2" xfId="8390" xr:uid="{00000000-0005-0000-0000-0000C4200000}"/>
    <cellStyle name="Normal 2 2 16 2 11" xfId="8391" xr:uid="{00000000-0005-0000-0000-0000C5200000}"/>
    <cellStyle name="Normal 2 2 16 2 11 2" xfId="8392" xr:uid="{00000000-0005-0000-0000-0000C6200000}"/>
    <cellStyle name="Normal 2 2 16 2 12" xfId="8393" xr:uid="{00000000-0005-0000-0000-0000C7200000}"/>
    <cellStyle name="Normal 2 2 16 2 2" xfId="8394" xr:uid="{00000000-0005-0000-0000-0000C8200000}"/>
    <cellStyle name="Normal 2 2 16 2 2 10" xfId="8395" xr:uid="{00000000-0005-0000-0000-0000C9200000}"/>
    <cellStyle name="Normal 2 2 16 2 2 10 2" xfId="8396" xr:uid="{00000000-0005-0000-0000-0000CA200000}"/>
    <cellStyle name="Normal 2 2 16 2 2 11" xfId="8397" xr:uid="{00000000-0005-0000-0000-0000CB200000}"/>
    <cellStyle name="Normal 2 2 16 2 2 2" xfId="8398" xr:uid="{00000000-0005-0000-0000-0000CC200000}"/>
    <cellStyle name="Normal 2 2 16 2 2 2 2" xfId="8399" xr:uid="{00000000-0005-0000-0000-0000CD200000}"/>
    <cellStyle name="Normal 2 2 16 2 2 3" xfId="8400" xr:uid="{00000000-0005-0000-0000-0000CE200000}"/>
    <cellStyle name="Normal 2 2 16 2 2 3 2" xfId="8401" xr:uid="{00000000-0005-0000-0000-0000CF200000}"/>
    <cellStyle name="Normal 2 2 16 2 2 4" xfId="8402" xr:uid="{00000000-0005-0000-0000-0000D0200000}"/>
    <cellStyle name="Normal 2 2 16 2 2 4 2" xfId="8403" xr:uid="{00000000-0005-0000-0000-0000D1200000}"/>
    <cellStyle name="Normal 2 2 16 2 2 5" xfId="8404" xr:uid="{00000000-0005-0000-0000-0000D2200000}"/>
    <cellStyle name="Normal 2 2 16 2 2 5 2" xfId="8405" xr:uid="{00000000-0005-0000-0000-0000D3200000}"/>
    <cellStyle name="Normal 2 2 16 2 2 6" xfId="8406" xr:uid="{00000000-0005-0000-0000-0000D4200000}"/>
    <cellStyle name="Normal 2 2 16 2 2 6 2" xfId="8407" xr:uid="{00000000-0005-0000-0000-0000D5200000}"/>
    <cellStyle name="Normal 2 2 16 2 2 7" xfId="8408" xr:uid="{00000000-0005-0000-0000-0000D6200000}"/>
    <cellStyle name="Normal 2 2 16 2 2 7 2" xfId="8409" xr:uid="{00000000-0005-0000-0000-0000D7200000}"/>
    <cellStyle name="Normal 2 2 16 2 2 8" xfId="8410" xr:uid="{00000000-0005-0000-0000-0000D8200000}"/>
    <cellStyle name="Normal 2 2 16 2 2 8 2" xfId="8411" xr:uid="{00000000-0005-0000-0000-0000D9200000}"/>
    <cellStyle name="Normal 2 2 16 2 2 9" xfId="8412" xr:uid="{00000000-0005-0000-0000-0000DA200000}"/>
    <cellStyle name="Normal 2 2 16 2 2 9 2" xfId="8413" xr:uid="{00000000-0005-0000-0000-0000DB200000}"/>
    <cellStyle name="Normal 2 2 16 2 3" xfId="8414" xr:uid="{00000000-0005-0000-0000-0000DC200000}"/>
    <cellStyle name="Normal 2 2 16 2 3 2" xfId="8415" xr:uid="{00000000-0005-0000-0000-0000DD200000}"/>
    <cellStyle name="Normal 2 2 16 2 4" xfId="8416" xr:uid="{00000000-0005-0000-0000-0000DE200000}"/>
    <cellStyle name="Normal 2 2 16 2 4 2" xfId="8417" xr:uid="{00000000-0005-0000-0000-0000DF200000}"/>
    <cellStyle name="Normal 2 2 16 2 5" xfId="8418" xr:uid="{00000000-0005-0000-0000-0000E0200000}"/>
    <cellStyle name="Normal 2 2 16 2 5 2" xfId="8419" xr:uid="{00000000-0005-0000-0000-0000E1200000}"/>
    <cellStyle name="Normal 2 2 16 2 6" xfId="8420" xr:uid="{00000000-0005-0000-0000-0000E2200000}"/>
    <cellStyle name="Normal 2 2 16 2 6 2" xfId="8421" xr:uid="{00000000-0005-0000-0000-0000E3200000}"/>
    <cellStyle name="Normal 2 2 16 2 7" xfId="8422" xr:uid="{00000000-0005-0000-0000-0000E4200000}"/>
    <cellStyle name="Normal 2 2 16 2 7 2" xfId="8423" xr:uid="{00000000-0005-0000-0000-0000E5200000}"/>
    <cellStyle name="Normal 2 2 16 2 8" xfId="8424" xr:uid="{00000000-0005-0000-0000-0000E6200000}"/>
    <cellStyle name="Normal 2 2 16 2 8 2" xfId="8425" xr:uid="{00000000-0005-0000-0000-0000E7200000}"/>
    <cellStyle name="Normal 2 2 16 2 9" xfId="8426" xr:uid="{00000000-0005-0000-0000-0000E8200000}"/>
    <cellStyle name="Normal 2 2 16 2 9 2" xfId="8427" xr:uid="{00000000-0005-0000-0000-0000E9200000}"/>
    <cellStyle name="Normal 2 2 16 3" xfId="8428" xr:uid="{00000000-0005-0000-0000-0000EA200000}"/>
    <cellStyle name="Normal 2 2 16 3 10" xfId="8429" xr:uid="{00000000-0005-0000-0000-0000EB200000}"/>
    <cellStyle name="Normal 2 2 16 3 10 2" xfId="8430" xr:uid="{00000000-0005-0000-0000-0000EC200000}"/>
    <cellStyle name="Normal 2 2 16 3 11" xfId="8431" xr:uid="{00000000-0005-0000-0000-0000ED200000}"/>
    <cellStyle name="Normal 2 2 16 3 2" xfId="8432" xr:uid="{00000000-0005-0000-0000-0000EE200000}"/>
    <cellStyle name="Normal 2 2 16 3 2 2" xfId="8433" xr:uid="{00000000-0005-0000-0000-0000EF200000}"/>
    <cellStyle name="Normal 2 2 16 3 3" xfId="8434" xr:uid="{00000000-0005-0000-0000-0000F0200000}"/>
    <cellStyle name="Normal 2 2 16 3 3 2" xfId="8435" xr:uid="{00000000-0005-0000-0000-0000F1200000}"/>
    <cellStyle name="Normal 2 2 16 3 4" xfId="8436" xr:uid="{00000000-0005-0000-0000-0000F2200000}"/>
    <cellStyle name="Normal 2 2 16 3 4 2" xfId="8437" xr:uid="{00000000-0005-0000-0000-0000F3200000}"/>
    <cellStyle name="Normal 2 2 16 3 5" xfId="8438" xr:uid="{00000000-0005-0000-0000-0000F4200000}"/>
    <cellStyle name="Normal 2 2 16 3 5 2" xfId="8439" xr:uid="{00000000-0005-0000-0000-0000F5200000}"/>
    <cellStyle name="Normal 2 2 16 3 6" xfId="8440" xr:uid="{00000000-0005-0000-0000-0000F6200000}"/>
    <cellStyle name="Normal 2 2 16 3 6 2" xfId="8441" xr:uid="{00000000-0005-0000-0000-0000F7200000}"/>
    <cellStyle name="Normal 2 2 16 3 7" xfId="8442" xr:uid="{00000000-0005-0000-0000-0000F8200000}"/>
    <cellStyle name="Normal 2 2 16 3 7 2" xfId="8443" xr:uid="{00000000-0005-0000-0000-0000F9200000}"/>
    <cellStyle name="Normal 2 2 16 3 8" xfId="8444" xr:uid="{00000000-0005-0000-0000-0000FA200000}"/>
    <cellStyle name="Normal 2 2 16 3 8 2" xfId="8445" xr:uid="{00000000-0005-0000-0000-0000FB200000}"/>
    <cellStyle name="Normal 2 2 16 3 9" xfId="8446" xr:uid="{00000000-0005-0000-0000-0000FC200000}"/>
    <cellStyle name="Normal 2 2 16 3 9 2" xfId="8447" xr:uid="{00000000-0005-0000-0000-0000FD200000}"/>
    <cellStyle name="Normal 2 2 16 4" xfId="8448" xr:uid="{00000000-0005-0000-0000-0000FE200000}"/>
    <cellStyle name="Normal 2 2 16 4 2" xfId="8449" xr:uid="{00000000-0005-0000-0000-0000FF200000}"/>
    <cellStyle name="Normal 2 2 16 5" xfId="8450" xr:uid="{00000000-0005-0000-0000-000000210000}"/>
    <cellStyle name="Normal 2 2 16 5 2" xfId="8451" xr:uid="{00000000-0005-0000-0000-000001210000}"/>
    <cellStyle name="Normal 2 2 16 6" xfId="8452" xr:uid="{00000000-0005-0000-0000-000002210000}"/>
    <cellStyle name="Normal 2 2 16 6 2" xfId="8453" xr:uid="{00000000-0005-0000-0000-000003210000}"/>
    <cellStyle name="Normal 2 2 16 7" xfId="8454" xr:uid="{00000000-0005-0000-0000-000004210000}"/>
    <cellStyle name="Normal 2 2 16 7 2" xfId="8455" xr:uid="{00000000-0005-0000-0000-000005210000}"/>
    <cellStyle name="Normal 2 2 16 8" xfId="8456" xr:uid="{00000000-0005-0000-0000-000006210000}"/>
    <cellStyle name="Normal 2 2 16 8 2" xfId="8457" xr:uid="{00000000-0005-0000-0000-000007210000}"/>
    <cellStyle name="Normal 2 2 16 9" xfId="8458" xr:uid="{00000000-0005-0000-0000-000008210000}"/>
    <cellStyle name="Normal 2 2 16 9 2" xfId="8459" xr:uid="{00000000-0005-0000-0000-000009210000}"/>
    <cellStyle name="Normal 2 2 17" xfId="8460" xr:uid="{00000000-0005-0000-0000-00000A210000}"/>
    <cellStyle name="Normal 2 2 17 10" xfId="8461" xr:uid="{00000000-0005-0000-0000-00000B210000}"/>
    <cellStyle name="Normal 2 2 17 10 2" xfId="8462" xr:uid="{00000000-0005-0000-0000-00000C210000}"/>
    <cellStyle name="Normal 2 2 17 11" xfId="8463" xr:uid="{00000000-0005-0000-0000-00000D210000}"/>
    <cellStyle name="Normal 2 2 17 11 2" xfId="8464" xr:uid="{00000000-0005-0000-0000-00000E210000}"/>
    <cellStyle name="Normal 2 2 17 12" xfId="8465" xr:uid="{00000000-0005-0000-0000-00000F210000}"/>
    <cellStyle name="Normal 2 2 17 12 2" xfId="8466" xr:uid="{00000000-0005-0000-0000-000010210000}"/>
    <cellStyle name="Normal 2 2 17 13" xfId="8467" xr:uid="{00000000-0005-0000-0000-000011210000}"/>
    <cellStyle name="Normal 2 2 17 2" xfId="8468" xr:uid="{00000000-0005-0000-0000-000012210000}"/>
    <cellStyle name="Normal 2 2 17 2 10" xfId="8469" xr:uid="{00000000-0005-0000-0000-000013210000}"/>
    <cellStyle name="Normal 2 2 17 2 10 2" xfId="8470" xr:uid="{00000000-0005-0000-0000-000014210000}"/>
    <cellStyle name="Normal 2 2 17 2 11" xfId="8471" xr:uid="{00000000-0005-0000-0000-000015210000}"/>
    <cellStyle name="Normal 2 2 17 2 11 2" xfId="8472" xr:uid="{00000000-0005-0000-0000-000016210000}"/>
    <cellStyle name="Normal 2 2 17 2 12" xfId="8473" xr:uid="{00000000-0005-0000-0000-000017210000}"/>
    <cellStyle name="Normal 2 2 17 2 2" xfId="8474" xr:uid="{00000000-0005-0000-0000-000018210000}"/>
    <cellStyle name="Normal 2 2 17 2 2 10" xfId="8475" xr:uid="{00000000-0005-0000-0000-000019210000}"/>
    <cellStyle name="Normal 2 2 17 2 2 10 2" xfId="8476" xr:uid="{00000000-0005-0000-0000-00001A210000}"/>
    <cellStyle name="Normal 2 2 17 2 2 11" xfId="8477" xr:uid="{00000000-0005-0000-0000-00001B210000}"/>
    <cellStyle name="Normal 2 2 17 2 2 2" xfId="8478" xr:uid="{00000000-0005-0000-0000-00001C210000}"/>
    <cellStyle name="Normal 2 2 17 2 2 2 2" xfId="8479" xr:uid="{00000000-0005-0000-0000-00001D210000}"/>
    <cellStyle name="Normal 2 2 17 2 2 3" xfId="8480" xr:uid="{00000000-0005-0000-0000-00001E210000}"/>
    <cellStyle name="Normal 2 2 17 2 2 3 2" xfId="8481" xr:uid="{00000000-0005-0000-0000-00001F210000}"/>
    <cellStyle name="Normal 2 2 17 2 2 4" xfId="8482" xr:uid="{00000000-0005-0000-0000-000020210000}"/>
    <cellStyle name="Normal 2 2 17 2 2 4 2" xfId="8483" xr:uid="{00000000-0005-0000-0000-000021210000}"/>
    <cellStyle name="Normal 2 2 17 2 2 5" xfId="8484" xr:uid="{00000000-0005-0000-0000-000022210000}"/>
    <cellStyle name="Normal 2 2 17 2 2 5 2" xfId="8485" xr:uid="{00000000-0005-0000-0000-000023210000}"/>
    <cellStyle name="Normal 2 2 17 2 2 6" xfId="8486" xr:uid="{00000000-0005-0000-0000-000024210000}"/>
    <cellStyle name="Normal 2 2 17 2 2 6 2" xfId="8487" xr:uid="{00000000-0005-0000-0000-000025210000}"/>
    <cellStyle name="Normal 2 2 17 2 2 7" xfId="8488" xr:uid="{00000000-0005-0000-0000-000026210000}"/>
    <cellStyle name="Normal 2 2 17 2 2 7 2" xfId="8489" xr:uid="{00000000-0005-0000-0000-000027210000}"/>
    <cellStyle name="Normal 2 2 17 2 2 8" xfId="8490" xr:uid="{00000000-0005-0000-0000-000028210000}"/>
    <cellStyle name="Normal 2 2 17 2 2 8 2" xfId="8491" xr:uid="{00000000-0005-0000-0000-000029210000}"/>
    <cellStyle name="Normal 2 2 17 2 2 9" xfId="8492" xr:uid="{00000000-0005-0000-0000-00002A210000}"/>
    <cellStyle name="Normal 2 2 17 2 2 9 2" xfId="8493" xr:uid="{00000000-0005-0000-0000-00002B210000}"/>
    <cellStyle name="Normal 2 2 17 2 3" xfId="8494" xr:uid="{00000000-0005-0000-0000-00002C210000}"/>
    <cellStyle name="Normal 2 2 17 2 3 2" xfId="8495" xr:uid="{00000000-0005-0000-0000-00002D210000}"/>
    <cellStyle name="Normal 2 2 17 2 4" xfId="8496" xr:uid="{00000000-0005-0000-0000-00002E210000}"/>
    <cellStyle name="Normal 2 2 17 2 4 2" xfId="8497" xr:uid="{00000000-0005-0000-0000-00002F210000}"/>
    <cellStyle name="Normal 2 2 17 2 5" xfId="8498" xr:uid="{00000000-0005-0000-0000-000030210000}"/>
    <cellStyle name="Normal 2 2 17 2 5 2" xfId="8499" xr:uid="{00000000-0005-0000-0000-000031210000}"/>
    <cellStyle name="Normal 2 2 17 2 6" xfId="8500" xr:uid="{00000000-0005-0000-0000-000032210000}"/>
    <cellStyle name="Normal 2 2 17 2 6 2" xfId="8501" xr:uid="{00000000-0005-0000-0000-000033210000}"/>
    <cellStyle name="Normal 2 2 17 2 7" xfId="8502" xr:uid="{00000000-0005-0000-0000-000034210000}"/>
    <cellStyle name="Normal 2 2 17 2 7 2" xfId="8503" xr:uid="{00000000-0005-0000-0000-000035210000}"/>
    <cellStyle name="Normal 2 2 17 2 8" xfId="8504" xr:uid="{00000000-0005-0000-0000-000036210000}"/>
    <cellStyle name="Normal 2 2 17 2 8 2" xfId="8505" xr:uid="{00000000-0005-0000-0000-000037210000}"/>
    <cellStyle name="Normal 2 2 17 2 9" xfId="8506" xr:uid="{00000000-0005-0000-0000-000038210000}"/>
    <cellStyle name="Normal 2 2 17 2 9 2" xfId="8507" xr:uid="{00000000-0005-0000-0000-000039210000}"/>
    <cellStyle name="Normal 2 2 17 3" xfId="8508" xr:uid="{00000000-0005-0000-0000-00003A210000}"/>
    <cellStyle name="Normal 2 2 17 3 10" xfId="8509" xr:uid="{00000000-0005-0000-0000-00003B210000}"/>
    <cellStyle name="Normal 2 2 17 3 10 2" xfId="8510" xr:uid="{00000000-0005-0000-0000-00003C210000}"/>
    <cellStyle name="Normal 2 2 17 3 11" xfId="8511" xr:uid="{00000000-0005-0000-0000-00003D210000}"/>
    <cellStyle name="Normal 2 2 17 3 2" xfId="8512" xr:uid="{00000000-0005-0000-0000-00003E210000}"/>
    <cellStyle name="Normal 2 2 17 3 2 2" xfId="8513" xr:uid="{00000000-0005-0000-0000-00003F210000}"/>
    <cellStyle name="Normal 2 2 17 3 3" xfId="8514" xr:uid="{00000000-0005-0000-0000-000040210000}"/>
    <cellStyle name="Normal 2 2 17 3 3 2" xfId="8515" xr:uid="{00000000-0005-0000-0000-000041210000}"/>
    <cellStyle name="Normal 2 2 17 3 4" xfId="8516" xr:uid="{00000000-0005-0000-0000-000042210000}"/>
    <cellStyle name="Normal 2 2 17 3 4 2" xfId="8517" xr:uid="{00000000-0005-0000-0000-000043210000}"/>
    <cellStyle name="Normal 2 2 17 3 5" xfId="8518" xr:uid="{00000000-0005-0000-0000-000044210000}"/>
    <cellStyle name="Normal 2 2 17 3 5 2" xfId="8519" xr:uid="{00000000-0005-0000-0000-000045210000}"/>
    <cellStyle name="Normal 2 2 17 3 6" xfId="8520" xr:uid="{00000000-0005-0000-0000-000046210000}"/>
    <cellStyle name="Normal 2 2 17 3 6 2" xfId="8521" xr:uid="{00000000-0005-0000-0000-000047210000}"/>
    <cellStyle name="Normal 2 2 17 3 7" xfId="8522" xr:uid="{00000000-0005-0000-0000-000048210000}"/>
    <cellStyle name="Normal 2 2 17 3 7 2" xfId="8523" xr:uid="{00000000-0005-0000-0000-000049210000}"/>
    <cellStyle name="Normal 2 2 17 3 8" xfId="8524" xr:uid="{00000000-0005-0000-0000-00004A210000}"/>
    <cellStyle name="Normal 2 2 17 3 8 2" xfId="8525" xr:uid="{00000000-0005-0000-0000-00004B210000}"/>
    <cellStyle name="Normal 2 2 17 3 9" xfId="8526" xr:uid="{00000000-0005-0000-0000-00004C210000}"/>
    <cellStyle name="Normal 2 2 17 3 9 2" xfId="8527" xr:uid="{00000000-0005-0000-0000-00004D210000}"/>
    <cellStyle name="Normal 2 2 17 4" xfId="8528" xr:uid="{00000000-0005-0000-0000-00004E210000}"/>
    <cellStyle name="Normal 2 2 17 4 2" xfId="8529" xr:uid="{00000000-0005-0000-0000-00004F210000}"/>
    <cellStyle name="Normal 2 2 17 5" xfId="8530" xr:uid="{00000000-0005-0000-0000-000050210000}"/>
    <cellStyle name="Normal 2 2 17 5 2" xfId="8531" xr:uid="{00000000-0005-0000-0000-000051210000}"/>
    <cellStyle name="Normal 2 2 17 6" xfId="8532" xr:uid="{00000000-0005-0000-0000-000052210000}"/>
    <cellStyle name="Normal 2 2 17 6 2" xfId="8533" xr:uid="{00000000-0005-0000-0000-000053210000}"/>
    <cellStyle name="Normal 2 2 17 7" xfId="8534" xr:uid="{00000000-0005-0000-0000-000054210000}"/>
    <cellStyle name="Normal 2 2 17 7 2" xfId="8535" xr:uid="{00000000-0005-0000-0000-000055210000}"/>
    <cellStyle name="Normal 2 2 17 8" xfId="8536" xr:uid="{00000000-0005-0000-0000-000056210000}"/>
    <cellStyle name="Normal 2 2 17 8 2" xfId="8537" xr:uid="{00000000-0005-0000-0000-000057210000}"/>
    <cellStyle name="Normal 2 2 17 9" xfId="8538" xr:uid="{00000000-0005-0000-0000-000058210000}"/>
    <cellStyle name="Normal 2 2 17 9 2" xfId="8539" xr:uid="{00000000-0005-0000-0000-000059210000}"/>
    <cellStyle name="Normal 2 2 18" xfId="8540" xr:uid="{00000000-0005-0000-0000-00005A210000}"/>
    <cellStyle name="Normal 2 2 18 10" xfId="8541" xr:uid="{00000000-0005-0000-0000-00005B210000}"/>
    <cellStyle name="Normal 2 2 18 10 2" xfId="8542" xr:uid="{00000000-0005-0000-0000-00005C210000}"/>
    <cellStyle name="Normal 2 2 18 11" xfId="8543" xr:uid="{00000000-0005-0000-0000-00005D210000}"/>
    <cellStyle name="Normal 2 2 18 11 2" xfId="8544" xr:uid="{00000000-0005-0000-0000-00005E210000}"/>
    <cellStyle name="Normal 2 2 18 12" xfId="8545" xr:uid="{00000000-0005-0000-0000-00005F210000}"/>
    <cellStyle name="Normal 2 2 18 12 2" xfId="8546" xr:uid="{00000000-0005-0000-0000-000060210000}"/>
    <cellStyle name="Normal 2 2 18 13" xfId="8547" xr:uid="{00000000-0005-0000-0000-000061210000}"/>
    <cellStyle name="Normal 2 2 18 2" xfId="8548" xr:uid="{00000000-0005-0000-0000-000062210000}"/>
    <cellStyle name="Normal 2 2 18 2 10" xfId="8549" xr:uid="{00000000-0005-0000-0000-000063210000}"/>
    <cellStyle name="Normal 2 2 18 2 10 2" xfId="8550" xr:uid="{00000000-0005-0000-0000-000064210000}"/>
    <cellStyle name="Normal 2 2 18 2 11" xfId="8551" xr:uid="{00000000-0005-0000-0000-000065210000}"/>
    <cellStyle name="Normal 2 2 18 2 11 2" xfId="8552" xr:uid="{00000000-0005-0000-0000-000066210000}"/>
    <cellStyle name="Normal 2 2 18 2 12" xfId="8553" xr:uid="{00000000-0005-0000-0000-000067210000}"/>
    <cellStyle name="Normal 2 2 18 2 2" xfId="8554" xr:uid="{00000000-0005-0000-0000-000068210000}"/>
    <cellStyle name="Normal 2 2 18 2 2 10" xfId="8555" xr:uid="{00000000-0005-0000-0000-000069210000}"/>
    <cellStyle name="Normal 2 2 18 2 2 10 2" xfId="8556" xr:uid="{00000000-0005-0000-0000-00006A210000}"/>
    <cellStyle name="Normal 2 2 18 2 2 11" xfId="8557" xr:uid="{00000000-0005-0000-0000-00006B210000}"/>
    <cellStyle name="Normal 2 2 18 2 2 2" xfId="8558" xr:uid="{00000000-0005-0000-0000-00006C210000}"/>
    <cellStyle name="Normal 2 2 18 2 2 2 2" xfId="8559" xr:uid="{00000000-0005-0000-0000-00006D210000}"/>
    <cellStyle name="Normal 2 2 18 2 2 3" xfId="8560" xr:uid="{00000000-0005-0000-0000-00006E210000}"/>
    <cellStyle name="Normal 2 2 18 2 2 3 2" xfId="8561" xr:uid="{00000000-0005-0000-0000-00006F210000}"/>
    <cellStyle name="Normal 2 2 18 2 2 4" xfId="8562" xr:uid="{00000000-0005-0000-0000-000070210000}"/>
    <cellStyle name="Normal 2 2 18 2 2 4 2" xfId="8563" xr:uid="{00000000-0005-0000-0000-000071210000}"/>
    <cellStyle name="Normal 2 2 18 2 2 5" xfId="8564" xr:uid="{00000000-0005-0000-0000-000072210000}"/>
    <cellStyle name="Normal 2 2 18 2 2 5 2" xfId="8565" xr:uid="{00000000-0005-0000-0000-000073210000}"/>
    <cellStyle name="Normal 2 2 18 2 2 6" xfId="8566" xr:uid="{00000000-0005-0000-0000-000074210000}"/>
    <cellStyle name="Normal 2 2 18 2 2 6 2" xfId="8567" xr:uid="{00000000-0005-0000-0000-000075210000}"/>
    <cellStyle name="Normal 2 2 18 2 2 7" xfId="8568" xr:uid="{00000000-0005-0000-0000-000076210000}"/>
    <cellStyle name="Normal 2 2 18 2 2 7 2" xfId="8569" xr:uid="{00000000-0005-0000-0000-000077210000}"/>
    <cellStyle name="Normal 2 2 18 2 2 8" xfId="8570" xr:uid="{00000000-0005-0000-0000-000078210000}"/>
    <cellStyle name="Normal 2 2 18 2 2 8 2" xfId="8571" xr:uid="{00000000-0005-0000-0000-000079210000}"/>
    <cellStyle name="Normal 2 2 18 2 2 9" xfId="8572" xr:uid="{00000000-0005-0000-0000-00007A210000}"/>
    <cellStyle name="Normal 2 2 18 2 2 9 2" xfId="8573" xr:uid="{00000000-0005-0000-0000-00007B210000}"/>
    <cellStyle name="Normal 2 2 18 2 3" xfId="8574" xr:uid="{00000000-0005-0000-0000-00007C210000}"/>
    <cellStyle name="Normal 2 2 18 2 3 2" xfId="8575" xr:uid="{00000000-0005-0000-0000-00007D210000}"/>
    <cellStyle name="Normal 2 2 18 2 4" xfId="8576" xr:uid="{00000000-0005-0000-0000-00007E210000}"/>
    <cellStyle name="Normal 2 2 18 2 4 2" xfId="8577" xr:uid="{00000000-0005-0000-0000-00007F210000}"/>
    <cellStyle name="Normal 2 2 18 2 5" xfId="8578" xr:uid="{00000000-0005-0000-0000-000080210000}"/>
    <cellStyle name="Normal 2 2 18 2 5 2" xfId="8579" xr:uid="{00000000-0005-0000-0000-000081210000}"/>
    <cellStyle name="Normal 2 2 18 2 6" xfId="8580" xr:uid="{00000000-0005-0000-0000-000082210000}"/>
    <cellStyle name="Normal 2 2 18 2 6 2" xfId="8581" xr:uid="{00000000-0005-0000-0000-000083210000}"/>
    <cellStyle name="Normal 2 2 18 2 7" xfId="8582" xr:uid="{00000000-0005-0000-0000-000084210000}"/>
    <cellStyle name="Normal 2 2 18 2 7 2" xfId="8583" xr:uid="{00000000-0005-0000-0000-000085210000}"/>
    <cellStyle name="Normal 2 2 18 2 8" xfId="8584" xr:uid="{00000000-0005-0000-0000-000086210000}"/>
    <cellStyle name="Normal 2 2 18 2 8 2" xfId="8585" xr:uid="{00000000-0005-0000-0000-000087210000}"/>
    <cellStyle name="Normal 2 2 18 2 9" xfId="8586" xr:uid="{00000000-0005-0000-0000-000088210000}"/>
    <cellStyle name="Normal 2 2 18 2 9 2" xfId="8587" xr:uid="{00000000-0005-0000-0000-000089210000}"/>
    <cellStyle name="Normal 2 2 18 3" xfId="8588" xr:uid="{00000000-0005-0000-0000-00008A210000}"/>
    <cellStyle name="Normal 2 2 18 3 10" xfId="8589" xr:uid="{00000000-0005-0000-0000-00008B210000}"/>
    <cellStyle name="Normal 2 2 18 3 10 2" xfId="8590" xr:uid="{00000000-0005-0000-0000-00008C210000}"/>
    <cellStyle name="Normal 2 2 18 3 11" xfId="8591" xr:uid="{00000000-0005-0000-0000-00008D210000}"/>
    <cellStyle name="Normal 2 2 18 3 2" xfId="8592" xr:uid="{00000000-0005-0000-0000-00008E210000}"/>
    <cellStyle name="Normal 2 2 18 3 2 2" xfId="8593" xr:uid="{00000000-0005-0000-0000-00008F210000}"/>
    <cellStyle name="Normal 2 2 18 3 3" xfId="8594" xr:uid="{00000000-0005-0000-0000-000090210000}"/>
    <cellStyle name="Normal 2 2 18 3 3 2" xfId="8595" xr:uid="{00000000-0005-0000-0000-000091210000}"/>
    <cellStyle name="Normal 2 2 18 3 4" xfId="8596" xr:uid="{00000000-0005-0000-0000-000092210000}"/>
    <cellStyle name="Normal 2 2 18 3 4 2" xfId="8597" xr:uid="{00000000-0005-0000-0000-000093210000}"/>
    <cellStyle name="Normal 2 2 18 3 5" xfId="8598" xr:uid="{00000000-0005-0000-0000-000094210000}"/>
    <cellStyle name="Normal 2 2 18 3 5 2" xfId="8599" xr:uid="{00000000-0005-0000-0000-000095210000}"/>
    <cellStyle name="Normal 2 2 18 3 6" xfId="8600" xr:uid="{00000000-0005-0000-0000-000096210000}"/>
    <cellStyle name="Normal 2 2 18 3 6 2" xfId="8601" xr:uid="{00000000-0005-0000-0000-000097210000}"/>
    <cellStyle name="Normal 2 2 18 3 7" xfId="8602" xr:uid="{00000000-0005-0000-0000-000098210000}"/>
    <cellStyle name="Normal 2 2 18 3 7 2" xfId="8603" xr:uid="{00000000-0005-0000-0000-000099210000}"/>
    <cellStyle name="Normal 2 2 18 3 8" xfId="8604" xr:uid="{00000000-0005-0000-0000-00009A210000}"/>
    <cellStyle name="Normal 2 2 18 3 8 2" xfId="8605" xr:uid="{00000000-0005-0000-0000-00009B210000}"/>
    <cellStyle name="Normal 2 2 18 3 9" xfId="8606" xr:uid="{00000000-0005-0000-0000-00009C210000}"/>
    <cellStyle name="Normal 2 2 18 3 9 2" xfId="8607" xr:uid="{00000000-0005-0000-0000-00009D210000}"/>
    <cellStyle name="Normal 2 2 18 4" xfId="8608" xr:uid="{00000000-0005-0000-0000-00009E210000}"/>
    <cellStyle name="Normal 2 2 18 4 2" xfId="8609" xr:uid="{00000000-0005-0000-0000-00009F210000}"/>
    <cellStyle name="Normal 2 2 18 5" xfId="8610" xr:uid="{00000000-0005-0000-0000-0000A0210000}"/>
    <cellStyle name="Normal 2 2 18 5 2" xfId="8611" xr:uid="{00000000-0005-0000-0000-0000A1210000}"/>
    <cellStyle name="Normal 2 2 18 6" xfId="8612" xr:uid="{00000000-0005-0000-0000-0000A2210000}"/>
    <cellStyle name="Normal 2 2 18 6 2" xfId="8613" xr:uid="{00000000-0005-0000-0000-0000A3210000}"/>
    <cellStyle name="Normal 2 2 18 7" xfId="8614" xr:uid="{00000000-0005-0000-0000-0000A4210000}"/>
    <cellStyle name="Normal 2 2 18 7 2" xfId="8615" xr:uid="{00000000-0005-0000-0000-0000A5210000}"/>
    <cellStyle name="Normal 2 2 18 8" xfId="8616" xr:uid="{00000000-0005-0000-0000-0000A6210000}"/>
    <cellStyle name="Normal 2 2 18 8 2" xfId="8617" xr:uid="{00000000-0005-0000-0000-0000A7210000}"/>
    <cellStyle name="Normal 2 2 18 9" xfId="8618" xr:uid="{00000000-0005-0000-0000-0000A8210000}"/>
    <cellStyle name="Normal 2 2 18 9 2" xfId="8619" xr:uid="{00000000-0005-0000-0000-0000A9210000}"/>
    <cellStyle name="Normal 2 2 19" xfId="8620" xr:uid="{00000000-0005-0000-0000-0000AA210000}"/>
    <cellStyle name="Normal 2 2 2" xfId="8621" xr:uid="{00000000-0005-0000-0000-0000AB210000}"/>
    <cellStyle name="Normal 2 2 2 10" xfId="8622" xr:uid="{00000000-0005-0000-0000-0000AC210000}"/>
    <cellStyle name="Normal 2 2 2 10 10" xfId="8623" xr:uid="{00000000-0005-0000-0000-0000AD210000}"/>
    <cellStyle name="Normal 2 2 2 10 10 2" xfId="8624" xr:uid="{00000000-0005-0000-0000-0000AE210000}"/>
    <cellStyle name="Normal 2 2 2 10 11" xfId="8625" xr:uid="{00000000-0005-0000-0000-0000AF210000}"/>
    <cellStyle name="Normal 2 2 2 10 11 2" xfId="8626" xr:uid="{00000000-0005-0000-0000-0000B0210000}"/>
    <cellStyle name="Normal 2 2 2 10 12" xfId="8627" xr:uid="{00000000-0005-0000-0000-0000B1210000}"/>
    <cellStyle name="Normal 2 2 2 10 12 2" xfId="8628" xr:uid="{00000000-0005-0000-0000-0000B2210000}"/>
    <cellStyle name="Normal 2 2 2 10 13" xfId="8629" xr:uid="{00000000-0005-0000-0000-0000B3210000}"/>
    <cellStyle name="Normal 2 2 2 10 2" xfId="8630" xr:uid="{00000000-0005-0000-0000-0000B4210000}"/>
    <cellStyle name="Normal 2 2 2 10 2 10" xfId="8631" xr:uid="{00000000-0005-0000-0000-0000B5210000}"/>
    <cellStyle name="Normal 2 2 2 10 2 10 2" xfId="8632" xr:uid="{00000000-0005-0000-0000-0000B6210000}"/>
    <cellStyle name="Normal 2 2 2 10 2 11" xfId="8633" xr:uid="{00000000-0005-0000-0000-0000B7210000}"/>
    <cellStyle name="Normal 2 2 2 10 2 11 2" xfId="8634" xr:uid="{00000000-0005-0000-0000-0000B8210000}"/>
    <cellStyle name="Normal 2 2 2 10 2 12" xfId="8635" xr:uid="{00000000-0005-0000-0000-0000B9210000}"/>
    <cellStyle name="Normal 2 2 2 10 2 2" xfId="8636" xr:uid="{00000000-0005-0000-0000-0000BA210000}"/>
    <cellStyle name="Normal 2 2 2 10 2 2 10" xfId="8637" xr:uid="{00000000-0005-0000-0000-0000BB210000}"/>
    <cellStyle name="Normal 2 2 2 10 2 2 10 2" xfId="8638" xr:uid="{00000000-0005-0000-0000-0000BC210000}"/>
    <cellStyle name="Normal 2 2 2 10 2 2 11" xfId="8639" xr:uid="{00000000-0005-0000-0000-0000BD210000}"/>
    <cellStyle name="Normal 2 2 2 10 2 2 2" xfId="8640" xr:uid="{00000000-0005-0000-0000-0000BE210000}"/>
    <cellStyle name="Normal 2 2 2 10 2 2 2 2" xfId="8641" xr:uid="{00000000-0005-0000-0000-0000BF210000}"/>
    <cellStyle name="Normal 2 2 2 10 2 2 3" xfId="8642" xr:uid="{00000000-0005-0000-0000-0000C0210000}"/>
    <cellStyle name="Normal 2 2 2 10 2 2 3 2" xfId="8643" xr:uid="{00000000-0005-0000-0000-0000C1210000}"/>
    <cellStyle name="Normal 2 2 2 10 2 2 4" xfId="8644" xr:uid="{00000000-0005-0000-0000-0000C2210000}"/>
    <cellStyle name="Normal 2 2 2 10 2 2 4 2" xfId="8645" xr:uid="{00000000-0005-0000-0000-0000C3210000}"/>
    <cellStyle name="Normal 2 2 2 10 2 2 5" xfId="8646" xr:uid="{00000000-0005-0000-0000-0000C4210000}"/>
    <cellStyle name="Normal 2 2 2 10 2 2 5 2" xfId="8647" xr:uid="{00000000-0005-0000-0000-0000C5210000}"/>
    <cellStyle name="Normal 2 2 2 10 2 2 6" xfId="8648" xr:uid="{00000000-0005-0000-0000-0000C6210000}"/>
    <cellStyle name="Normal 2 2 2 10 2 2 6 2" xfId="8649" xr:uid="{00000000-0005-0000-0000-0000C7210000}"/>
    <cellStyle name="Normal 2 2 2 10 2 2 7" xfId="8650" xr:uid="{00000000-0005-0000-0000-0000C8210000}"/>
    <cellStyle name="Normal 2 2 2 10 2 2 7 2" xfId="8651" xr:uid="{00000000-0005-0000-0000-0000C9210000}"/>
    <cellStyle name="Normal 2 2 2 10 2 2 8" xfId="8652" xr:uid="{00000000-0005-0000-0000-0000CA210000}"/>
    <cellStyle name="Normal 2 2 2 10 2 2 8 2" xfId="8653" xr:uid="{00000000-0005-0000-0000-0000CB210000}"/>
    <cellStyle name="Normal 2 2 2 10 2 2 9" xfId="8654" xr:uid="{00000000-0005-0000-0000-0000CC210000}"/>
    <cellStyle name="Normal 2 2 2 10 2 2 9 2" xfId="8655" xr:uid="{00000000-0005-0000-0000-0000CD210000}"/>
    <cellStyle name="Normal 2 2 2 10 2 3" xfId="8656" xr:uid="{00000000-0005-0000-0000-0000CE210000}"/>
    <cellStyle name="Normal 2 2 2 10 2 3 2" xfId="8657" xr:uid="{00000000-0005-0000-0000-0000CF210000}"/>
    <cellStyle name="Normal 2 2 2 10 2 4" xfId="8658" xr:uid="{00000000-0005-0000-0000-0000D0210000}"/>
    <cellStyle name="Normal 2 2 2 10 2 4 2" xfId="8659" xr:uid="{00000000-0005-0000-0000-0000D1210000}"/>
    <cellStyle name="Normal 2 2 2 10 2 5" xfId="8660" xr:uid="{00000000-0005-0000-0000-0000D2210000}"/>
    <cellStyle name="Normal 2 2 2 10 2 5 2" xfId="8661" xr:uid="{00000000-0005-0000-0000-0000D3210000}"/>
    <cellStyle name="Normal 2 2 2 10 2 6" xfId="8662" xr:uid="{00000000-0005-0000-0000-0000D4210000}"/>
    <cellStyle name="Normal 2 2 2 10 2 6 2" xfId="8663" xr:uid="{00000000-0005-0000-0000-0000D5210000}"/>
    <cellStyle name="Normal 2 2 2 10 2 7" xfId="8664" xr:uid="{00000000-0005-0000-0000-0000D6210000}"/>
    <cellStyle name="Normal 2 2 2 10 2 7 2" xfId="8665" xr:uid="{00000000-0005-0000-0000-0000D7210000}"/>
    <cellStyle name="Normal 2 2 2 10 2 8" xfId="8666" xr:uid="{00000000-0005-0000-0000-0000D8210000}"/>
    <cellStyle name="Normal 2 2 2 10 2 8 2" xfId="8667" xr:uid="{00000000-0005-0000-0000-0000D9210000}"/>
    <cellStyle name="Normal 2 2 2 10 2 9" xfId="8668" xr:uid="{00000000-0005-0000-0000-0000DA210000}"/>
    <cellStyle name="Normal 2 2 2 10 2 9 2" xfId="8669" xr:uid="{00000000-0005-0000-0000-0000DB210000}"/>
    <cellStyle name="Normal 2 2 2 10 3" xfId="8670" xr:uid="{00000000-0005-0000-0000-0000DC210000}"/>
    <cellStyle name="Normal 2 2 2 10 3 10" xfId="8671" xr:uid="{00000000-0005-0000-0000-0000DD210000}"/>
    <cellStyle name="Normal 2 2 2 10 3 10 2" xfId="8672" xr:uid="{00000000-0005-0000-0000-0000DE210000}"/>
    <cellStyle name="Normal 2 2 2 10 3 11" xfId="8673" xr:uid="{00000000-0005-0000-0000-0000DF210000}"/>
    <cellStyle name="Normal 2 2 2 10 3 2" xfId="8674" xr:uid="{00000000-0005-0000-0000-0000E0210000}"/>
    <cellStyle name="Normal 2 2 2 10 3 2 2" xfId="8675" xr:uid="{00000000-0005-0000-0000-0000E1210000}"/>
    <cellStyle name="Normal 2 2 2 10 3 3" xfId="8676" xr:uid="{00000000-0005-0000-0000-0000E2210000}"/>
    <cellStyle name="Normal 2 2 2 10 3 3 2" xfId="8677" xr:uid="{00000000-0005-0000-0000-0000E3210000}"/>
    <cellStyle name="Normal 2 2 2 10 3 4" xfId="8678" xr:uid="{00000000-0005-0000-0000-0000E4210000}"/>
    <cellStyle name="Normal 2 2 2 10 3 4 2" xfId="8679" xr:uid="{00000000-0005-0000-0000-0000E5210000}"/>
    <cellStyle name="Normal 2 2 2 10 3 5" xfId="8680" xr:uid="{00000000-0005-0000-0000-0000E6210000}"/>
    <cellStyle name="Normal 2 2 2 10 3 5 2" xfId="8681" xr:uid="{00000000-0005-0000-0000-0000E7210000}"/>
    <cellStyle name="Normal 2 2 2 10 3 6" xfId="8682" xr:uid="{00000000-0005-0000-0000-0000E8210000}"/>
    <cellStyle name="Normal 2 2 2 10 3 6 2" xfId="8683" xr:uid="{00000000-0005-0000-0000-0000E9210000}"/>
    <cellStyle name="Normal 2 2 2 10 3 7" xfId="8684" xr:uid="{00000000-0005-0000-0000-0000EA210000}"/>
    <cellStyle name="Normal 2 2 2 10 3 7 2" xfId="8685" xr:uid="{00000000-0005-0000-0000-0000EB210000}"/>
    <cellStyle name="Normal 2 2 2 10 3 8" xfId="8686" xr:uid="{00000000-0005-0000-0000-0000EC210000}"/>
    <cellStyle name="Normal 2 2 2 10 3 8 2" xfId="8687" xr:uid="{00000000-0005-0000-0000-0000ED210000}"/>
    <cellStyle name="Normal 2 2 2 10 3 9" xfId="8688" xr:uid="{00000000-0005-0000-0000-0000EE210000}"/>
    <cellStyle name="Normal 2 2 2 10 3 9 2" xfId="8689" xr:uid="{00000000-0005-0000-0000-0000EF210000}"/>
    <cellStyle name="Normal 2 2 2 10 4" xfId="8690" xr:uid="{00000000-0005-0000-0000-0000F0210000}"/>
    <cellStyle name="Normal 2 2 2 10 4 2" xfId="8691" xr:uid="{00000000-0005-0000-0000-0000F1210000}"/>
    <cellStyle name="Normal 2 2 2 10 5" xfId="8692" xr:uid="{00000000-0005-0000-0000-0000F2210000}"/>
    <cellStyle name="Normal 2 2 2 10 5 2" xfId="8693" xr:uid="{00000000-0005-0000-0000-0000F3210000}"/>
    <cellStyle name="Normal 2 2 2 10 6" xfId="8694" xr:uid="{00000000-0005-0000-0000-0000F4210000}"/>
    <cellStyle name="Normal 2 2 2 10 6 2" xfId="8695" xr:uid="{00000000-0005-0000-0000-0000F5210000}"/>
    <cellStyle name="Normal 2 2 2 10 7" xfId="8696" xr:uid="{00000000-0005-0000-0000-0000F6210000}"/>
    <cellStyle name="Normal 2 2 2 10 7 2" xfId="8697" xr:uid="{00000000-0005-0000-0000-0000F7210000}"/>
    <cellStyle name="Normal 2 2 2 10 8" xfId="8698" xr:uid="{00000000-0005-0000-0000-0000F8210000}"/>
    <cellStyle name="Normal 2 2 2 10 8 2" xfId="8699" xr:uid="{00000000-0005-0000-0000-0000F9210000}"/>
    <cellStyle name="Normal 2 2 2 10 9" xfId="8700" xr:uid="{00000000-0005-0000-0000-0000FA210000}"/>
    <cellStyle name="Normal 2 2 2 10 9 2" xfId="8701" xr:uid="{00000000-0005-0000-0000-0000FB210000}"/>
    <cellStyle name="Normal 2 2 2 11" xfId="8702" xr:uid="{00000000-0005-0000-0000-0000FC210000}"/>
    <cellStyle name="Normal 2 2 2 11 10" xfId="8703" xr:uid="{00000000-0005-0000-0000-0000FD210000}"/>
    <cellStyle name="Normal 2 2 2 11 10 2" xfId="8704" xr:uid="{00000000-0005-0000-0000-0000FE210000}"/>
    <cellStyle name="Normal 2 2 2 11 11" xfId="8705" xr:uid="{00000000-0005-0000-0000-0000FF210000}"/>
    <cellStyle name="Normal 2 2 2 11 11 2" xfId="8706" xr:uid="{00000000-0005-0000-0000-000000220000}"/>
    <cellStyle name="Normal 2 2 2 11 12" xfId="8707" xr:uid="{00000000-0005-0000-0000-000001220000}"/>
    <cellStyle name="Normal 2 2 2 11 12 2" xfId="8708" xr:uid="{00000000-0005-0000-0000-000002220000}"/>
    <cellStyle name="Normal 2 2 2 11 13" xfId="8709" xr:uid="{00000000-0005-0000-0000-000003220000}"/>
    <cellStyle name="Normal 2 2 2 11 2" xfId="8710" xr:uid="{00000000-0005-0000-0000-000004220000}"/>
    <cellStyle name="Normal 2 2 2 11 2 10" xfId="8711" xr:uid="{00000000-0005-0000-0000-000005220000}"/>
    <cellStyle name="Normal 2 2 2 11 2 10 2" xfId="8712" xr:uid="{00000000-0005-0000-0000-000006220000}"/>
    <cellStyle name="Normal 2 2 2 11 2 11" xfId="8713" xr:uid="{00000000-0005-0000-0000-000007220000}"/>
    <cellStyle name="Normal 2 2 2 11 2 11 2" xfId="8714" xr:uid="{00000000-0005-0000-0000-000008220000}"/>
    <cellStyle name="Normal 2 2 2 11 2 12" xfId="8715" xr:uid="{00000000-0005-0000-0000-000009220000}"/>
    <cellStyle name="Normal 2 2 2 11 2 2" xfId="8716" xr:uid="{00000000-0005-0000-0000-00000A220000}"/>
    <cellStyle name="Normal 2 2 2 11 2 2 10" xfId="8717" xr:uid="{00000000-0005-0000-0000-00000B220000}"/>
    <cellStyle name="Normal 2 2 2 11 2 2 10 2" xfId="8718" xr:uid="{00000000-0005-0000-0000-00000C220000}"/>
    <cellStyle name="Normal 2 2 2 11 2 2 11" xfId="8719" xr:uid="{00000000-0005-0000-0000-00000D220000}"/>
    <cellStyle name="Normal 2 2 2 11 2 2 2" xfId="8720" xr:uid="{00000000-0005-0000-0000-00000E220000}"/>
    <cellStyle name="Normal 2 2 2 11 2 2 2 2" xfId="8721" xr:uid="{00000000-0005-0000-0000-00000F220000}"/>
    <cellStyle name="Normal 2 2 2 11 2 2 3" xfId="8722" xr:uid="{00000000-0005-0000-0000-000010220000}"/>
    <cellStyle name="Normal 2 2 2 11 2 2 3 2" xfId="8723" xr:uid="{00000000-0005-0000-0000-000011220000}"/>
    <cellStyle name="Normal 2 2 2 11 2 2 4" xfId="8724" xr:uid="{00000000-0005-0000-0000-000012220000}"/>
    <cellStyle name="Normal 2 2 2 11 2 2 4 2" xfId="8725" xr:uid="{00000000-0005-0000-0000-000013220000}"/>
    <cellStyle name="Normal 2 2 2 11 2 2 5" xfId="8726" xr:uid="{00000000-0005-0000-0000-000014220000}"/>
    <cellStyle name="Normal 2 2 2 11 2 2 5 2" xfId="8727" xr:uid="{00000000-0005-0000-0000-000015220000}"/>
    <cellStyle name="Normal 2 2 2 11 2 2 6" xfId="8728" xr:uid="{00000000-0005-0000-0000-000016220000}"/>
    <cellStyle name="Normal 2 2 2 11 2 2 6 2" xfId="8729" xr:uid="{00000000-0005-0000-0000-000017220000}"/>
    <cellStyle name="Normal 2 2 2 11 2 2 7" xfId="8730" xr:uid="{00000000-0005-0000-0000-000018220000}"/>
    <cellStyle name="Normal 2 2 2 11 2 2 7 2" xfId="8731" xr:uid="{00000000-0005-0000-0000-000019220000}"/>
    <cellStyle name="Normal 2 2 2 11 2 2 8" xfId="8732" xr:uid="{00000000-0005-0000-0000-00001A220000}"/>
    <cellStyle name="Normal 2 2 2 11 2 2 8 2" xfId="8733" xr:uid="{00000000-0005-0000-0000-00001B220000}"/>
    <cellStyle name="Normal 2 2 2 11 2 2 9" xfId="8734" xr:uid="{00000000-0005-0000-0000-00001C220000}"/>
    <cellStyle name="Normal 2 2 2 11 2 2 9 2" xfId="8735" xr:uid="{00000000-0005-0000-0000-00001D220000}"/>
    <cellStyle name="Normal 2 2 2 11 2 3" xfId="8736" xr:uid="{00000000-0005-0000-0000-00001E220000}"/>
    <cellStyle name="Normal 2 2 2 11 2 3 2" xfId="8737" xr:uid="{00000000-0005-0000-0000-00001F220000}"/>
    <cellStyle name="Normal 2 2 2 11 2 4" xfId="8738" xr:uid="{00000000-0005-0000-0000-000020220000}"/>
    <cellStyle name="Normal 2 2 2 11 2 4 2" xfId="8739" xr:uid="{00000000-0005-0000-0000-000021220000}"/>
    <cellStyle name="Normal 2 2 2 11 2 5" xfId="8740" xr:uid="{00000000-0005-0000-0000-000022220000}"/>
    <cellStyle name="Normal 2 2 2 11 2 5 2" xfId="8741" xr:uid="{00000000-0005-0000-0000-000023220000}"/>
    <cellStyle name="Normal 2 2 2 11 2 6" xfId="8742" xr:uid="{00000000-0005-0000-0000-000024220000}"/>
    <cellStyle name="Normal 2 2 2 11 2 6 2" xfId="8743" xr:uid="{00000000-0005-0000-0000-000025220000}"/>
    <cellStyle name="Normal 2 2 2 11 2 7" xfId="8744" xr:uid="{00000000-0005-0000-0000-000026220000}"/>
    <cellStyle name="Normal 2 2 2 11 2 7 2" xfId="8745" xr:uid="{00000000-0005-0000-0000-000027220000}"/>
    <cellStyle name="Normal 2 2 2 11 2 8" xfId="8746" xr:uid="{00000000-0005-0000-0000-000028220000}"/>
    <cellStyle name="Normal 2 2 2 11 2 8 2" xfId="8747" xr:uid="{00000000-0005-0000-0000-000029220000}"/>
    <cellStyle name="Normal 2 2 2 11 2 9" xfId="8748" xr:uid="{00000000-0005-0000-0000-00002A220000}"/>
    <cellStyle name="Normal 2 2 2 11 2 9 2" xfId="8749" xr:uid="{00000000-0005-0000-0000-00002B220000}"/>
    <cellStyle name="Normal 2 2 2 11 3" xfId="8750" xr:uid="{00000000-0005-0000-0000-00002C220000}"/>
    <cellStyle name="Normal 2 2 2 11 3 10" xfId="8751" xr:uid="{00000000-0005-0000-0000-00002D220000}"/>
    <cellStyle name="Normal 2 2 2 11 3 10 2" xfId="8752" xr:uid="{00000000-0005-0000-0000-00002E220000}"/>
    <cellStyle name="Normal 2 2 2 11 3 11" xfId="8753" xr:uid="{00000000-0005-0000-0000-00002F220000}"/>
    <cellStyle name="Normal 2 2 2 11 3 2" xfId="8754" xr:uid="{00000000-0005-0000-0000-000030220000}"/>
    <cellStyle name="Normal 2 2 2 11 3 2 2" xfId="8755" xr:uid="{00000000-0005-0000-0000-000031220000}"/>
    <cellStyle name="Normal 2 2 2 11 3 3" xfId="8756" xr:uid="{00000000-0005-0000-0000-000032220000}"/>
    <cellStyle name="Normal 2 2 2 11 3 3 2" xfId="8757" xr:uid="{00000000-0005-0000-0000-000033220000}"/>
    <cellStyle name="Normal 2 2 2 11 3 4" xfId="8758" xr:uid="{00000000-0005-0000-0000-000034220000}"/>
    <cellStyle name="Normal 2 2 2 11 3 4 2" xfId="8759" xr:uid="{00000000-0005-0000-0000-000035220000}"/>
    <cellStyle name="Normal 2 2 2 11 3 5" xfId="8760" xr:uid="{00000000-0005-0000-0000-000036220000}"/>
    <cellStyle name="Normal 2 2 2 11 3 5 2" xfId="8761" xr:uid="{00000000-0005-0000-0000-000037220000}"/>
    <cellStyle name="Normal 2 2 2 11 3 6" xfId="8762" xr:uid="{00000000-0005-0000-0000-000038220000}"/>
    <cellStyle name="Normal 2 2 2 11 3 6 2" xfId="8763" xr:uid="{00000000-0005-0000-0000-000039220000}"/>
    <cellStyle name="Normal 2 2 2 11 3 7" xfId="8764" xr:uid="{00000000-0005-0000-0000-00003A220000}"/>
    <cellStyle name="Normal 2 2 2 11 3 7 2" xfId="8765" xr:uid="{00000000-0005-0000-0000-00003B220000}"/>
    <cellStyle name="Normal 2 2 2 11 3 8" xfId="8766" xr:uid="{00000000-0005-0000-0000-00003C220000}"/>
    <cellStyle name="Normal 2 2 2 11 3 8 2" xfId="8767" xr:uid="{00000000-0005-0000-0000-00003D220000}"/>
    <cellStyle name="Normal 2 2 2 11 3 9" xfId="8768" xr:uid="{00000000-0005-0000-0000-00003E220000}"/>
    <cellStyle name="Normal 2 2 2 11 3 9 2" xfId="8769" xr:uid="{00000000-0005-0000-0000-00003F220000}"/>
    <cellStyle name="Normal 2 2 2 11 4" xfId="8770" xr:uid="{00000000-0005-0000-0000-000040220000}"/>
    <cellStyle name="Normal 2 2 2 11 4 2" xfId="8771" xr:uid="{00000000-0005-0000-0000-000041220000}"/>
    <cellStyle name="Normal 2 2 2 11 5" xfId="8772" xr:uid="{00000000-0005-0000-0000-000042220000}"/>
    <cellStyle name="Normal 2 2 2 11 5 2" xfId="8773" xr:uid="{00000000-0005-0000-0000-000043220000}"/>
    <cellStyle name="Normal 2 2 2 11 6" xfId="8774" xr:uid="{00000000-0005-0000-0000-000044220000}"/>
    <cellStyle name="Normal 2 2 2 11 6 2" xfId="8775" xr:uid="{00000000-0005-0000-0000-000045220000}"/>
    <cellStyle name="Normal 2 2 2 11 7" xfId="8776" xr:uid="{00000000-0005-0000-0000-000046220000}"/>
    <cellStyle name="Normal 2 2 2 11 7 2" xfId="8777" xr:uid="{00000000-0005-0000-0000-000047220000}"/>
    <cellStyle name="Normal 2 2 2 11 8" xfId="8778" xr:uid="{00000000-0005-0000-0000-000048220000}"/>
    <cellStyle name="Normal 2 2 2 11 8 2" xfId="8779" xr:uid="{00000000-0005-0000-0000-000049220000}"/>
    <cellStyle name="Normal 2 2 2 11 9" xfId="8780" xr:uid="{00000000-0005-0000-0000-00004A220000}"/>
    <cellStyle name="Normal 2 2 2 11 9 2" xfId="8781" xr:uid="{00000000-0005-0000-0000-00004B220000}"/>
    <cellStyle name="Normal 2 2 2 12" xfId="8782" xr:uid="{00000000-0005-0000-0000-00004C220000}"/>
    <cellStyle name="Normal 2 2 2 12 10" xfId="8783" xr:uid="{00000000-0005-0000-0000-00004D220000}"/>
    <cellStyle name="Normal 2 2 2 12 10 2" xfId="8784" xr:uid="{00000000-0005-0000-0000-00004E220000}"/>
    <cellStyle name="Normal 2 2 2 12 11" xfId="8785" xr:uid="{00000000-0005-0000-0000-00004F220000}"/>
    <cellStyle name="Normal 2 2 2 12 11 2" xfId="8786" xr:uid="{00000000-0005-0000-0000-000050220000}"/>
    <cellStyle name="Normal 2 2 2 12 12" xfId="8787" xr:uid="{00000000-0005-0000-0000-000051220000}"/>
    <cellStyle name="Normal 2 2 2 12 12 2" xfId="8788" xr:uid="{00000000-0005-0000-0000-000052220000}"/>
    <cellStyle name="Normal 2 2 2 12 13" xfId="8789" xr:uid="{00000000-0005-0000-0000-000053220000}"/>
    <cellStyle name="Normal 2 2 2 12 2" xfId="8790" xr:uid="{00000000-0005-0000-0000-000054220000}"/>
    <cellStyle name="Normal 2 2 2 12 2 10" xfId="8791" xr:uid="{00000000-0005-0000-0000-000055220000}"/>
    <cellStyle name="Normal 2 2 2 12 2 10 2" xfId="8792" xr:uid="{00000000-0005-0000-0000-000056220000}"/>
    <cellStyle name="Normal 2 2 2 12 2 11" xfId="8793" xr:uid="{00000000-0005-0000-0000-000057220000}"/>
    <cellStyle name="Normal 2 2 2 12 2 11 2" xfId="8794" xr:uid="{00000000-0005-0000-0000-000058220000}"/>
    <cellStyle name="Normal 2 2 2 12 2 12" xfId="8795" xr:uid="{00000000-0005-0000-0000-000059220000}"/>
    <cellStyle name="Normal 2 2 2 12 2 2" xfId="8796" xr:uid="{00000000-0005-0000-0000-00005A220000}"/>
    <cellStyle name="Normal 2 2 2 12 2 2 10" xfId="8797" xr:uid="{00000000-0005-0000-0000-00005B220000}"/>
    <cellStyle name="Normal 2 2 2 12 2 2 10 2" xfId="8798" xr:uid="{00000000-0005-0000-0000-00005C220000}"/>
    <cellStyle name="Normal 2 2 2 12 2 2 11" xfId="8799" xr:uid="{00000000-0005-0000-0000-00005D220000}"/>
    <cellStyle name="Normal 2 2 2 12 2 2 2" xfId="8800" xr:uid="{00000000-0005-0000-0000-00005E220000}"/>
    <cellStyle name="Normal 2 2 2 12 2 2 2 2" xfId="8801" xr:uid="{00000000-0005-0000-0000-00005F220000}"/>
    <cellStyle name="Normal 2 2 2 12 2 2 3" xfId="8802" xr:uid="{00000000-0005-0000-0000-000060220000}"/>
    <cellStyle name="Normal 2 2 2 12 2 2 3 2" xfId="8803" xr:uid="{00000000-0005-0000-0000-000061220000}"/>
    <cellStyle name="Normal 2 2 2 12 2 2 4" xfId="8804" xr:uid="{00000000-0005-0000-0000-000062220000}"/>
    <cellStyle name="Normal 2 2 2 12 2 2 4 2" xfId="8805" xr:uid="{00000000-0005-0000-0000-000063220000}"/>
    <cellStyle name="Normal 2 2 2 12 2 2 5" xfId="8806" xr:uid="{00000000-0005-0000-0000-000064220000}"/>
    <cellStyle name="Normal 2 2 2 12 2 2 5 2" xfId="8807" xr:uid="{00000000-0005-0000-0000-000065220000}"/>
    <cellStyle name="Normal 2 2 2 12 2 2 6" xfId="8808" xr:uid="{00000000-0005-0000-0000-000066220000}"/>
    <cellStyle name="Normal 2 2 2 12 2 2 6 2" xfId="8809" xr:uid="{00000000-0005-0000-0000-000067220000}"/>
    <cellStyle name="Normal 2 2 2 12 2 2 7" xfId="8810" xr:uid="{00000000-0005-0000-0000-000068220000}"/>
    <cellStyle name="Normal 2 2 2 12 2 2 7 2" xfId="8811" xr:uid="{00000000-0005-0000-0000-000069220000}"/>
    <cellStyle name="Normal 2 2 2 12 2 2 8" xfId="8812" xr:uid="{00000000-0005-0000-0000-00006A220000}"/>
    <cellStyle name="Normal 2 2 2 12 2 2 8 2" xfId="8813" xr:uid="{00000000-0005-0000-0000-00006B220000}"/>
    <cellStyle name="Normal 2 2 2 12 2 2 9" xfId="8814" xr:uid="{00000000-0005-0000-0000-00006C220000}"/>
    <cellStyle name="Normal 2 2 2 12 2 2 9 2" xfId="8815" xr:uid="{00000000-0005-0000-0000-00006D220000}"/>
    <cellStyle name="Normal 2 2 2 12 2 3" xfId="8816" xr:uid="{00000000-0005-0000-0000-00006E220000}"/>
    <cellStyle name="Normal 2 2 2 12 2 3 2" xfId="8817" xr:uid="{00000000-0005-0000-0000-00006F220000}"/>
    <cellStyle name="Normal 2 2 2 12 2 4" xfId="8818" xr:uid="{00000000-0005-0000-0000-000070220000}"/>
    <cellStyle name="Normal 2 2 2 12 2 4 2" xfId="8819" xr:uid="{00000000-0005-0000-0000-000071220000}"/>
    <cellStyle name="Normal 2 2 2 12 2 5" xfId="8820" xr:uid="{00000000-0005-0000-0000-000072220000}"/>
    <cellStyle name="Normal 2 2 2 12 2 5 2" xfId="8821" xr:uid="{00000000-0005-0000-0000-000073220000}"/>
    <cellStyle name="Normal 2 2 2 12 2 6" xfId="8822" xr:uid="{00000000-0005-0000-0000-000074220000}"/>
    <cellStyle name="Normal 2 2 2 12 2 6 2" xfId="8823" xr:uid="{00000000-0005-0000-0000-000075220000}"/>
    <cellStyle name="Normal 2 2 2 12 2 7" xfId="8824" xr:uid="{00000000-0005-0000-0000-000076220000}"/>
    <cellStyle name="Normal 2 2 2 12 2 7 2" xfId="8825" xr:uid="{00000000-0005-0000-0000-000077220000}"/>
    <cellStyle name="Normal 2 2 2 12 2 8" xfId="8826" xr:uid="{00000000-0005-0000-0000-000078220000}"/>
    <cellStyle name="Normal 2 2 2 12 2 8 2" xfId="8827" xr:uid="{00000000-0005-0000-0000-000079220000}"/>
    <cellStyle name="Normal 2 2 2 12 2 9" xfId="8828" xr:uid="{00000000-0005-0000-0000-00007A220000}"/>
    <cellStyle name="Normal 2 2 2 12 2 9 2" xfId="8829" xr:uid="{00000000-0005-0000-0000-00007B220000}"/>
    <cellStyle name="Normal 2 2 2 12 3" xfId="8830" xr:uid="{00000000-0005-0000-0000-00007C220000}"/>
    <cellStyle name="Normal 2 2 2 12 3 10" xfId="8831" xr:uid="{00000000-0005-0000-0000-00007D220000}"/>
    <cellStyle name="Normal 2 2 2 12 3 10 2" xfId="8832" xr:uid="{00000000-0005-0000-0000-00007E220000}"/>
    <cellStyle name="Normal 2 2 2 12 3 11" xfId="8833" xr:uid="{00000000-0005-0000-0000-00007F220000}"/>
    <cellStyle name="Normal 2 2 2 12 3 2" xfId="8834" xr:uid="{00000000-0005-0000-0000-000080220000}"/>
    <cellStyle name="Normal 2 2 2 12 3 2 2" xfId="8835" xr:uid="{00000000-0005-0000-0000-000081220000}"/>
    <cellStyle name="Normal 2 2 2 12 3 3" xfId="8836" xr:uid="{00000000-0005-0000-0000-000082220000}"/>
    <cellStyle name="Normal 2 2 2 12 3 3 2" xfId="8837" xr:uid="{00000000-0005-0000-0000-000083220000}"/>
    <cellStyle name="Normal 2 2 2 12 3 4" xfId="8838" xr:uid="{00000000-0005-0000-0000-000084220000}"/>
    <cellStyle name="Normal 2 2 2 12 3 4 2" xfId="8839" xr:uid="{00000000-0005-0000-0000-000085220000}"/>
    <cellStyle name="Normal 2 2 2 12 3 5" xfId="8840" xr:uid="{00000000-0005-0000-0000-000086220000}"/>
    <cellStyle name="Normal 2 2 2 12 3 5 2" xfId="8841" xr:uid="{00000000-0005-0000-0000-000087220000}"/>
    <cellStyle name="Normal 2 2 2 12 3 6" xfId="8842" xr:uid="{00000000-0005-0000-0000-000088220000}"/>
    <cellStyle name="Normal 2 2 2 12 3 6 2" xfId="8843" xr:uid="{00000000-0005-0000-0000-000089220000}"/>
    <cellStyle name="Normal 2 2 2 12 3 7" xfId="8844" xr:uid="{00000000-0005-0000-0000-00008A220000}"/>
    <cellStyle name="Normal 2 2 2 12 3 7 2" xfId="8845" xr:uid="{00000000-0005-0000-0000-00008B220000}"/>
    <cellStyle name="Normal 2 2 2 12 3 8" xfId="8846" xr:uid="{00000000-0005-0000-0000-00008C220000}"/>
    <cellStyle name="Normal 2 2 2 12 3 8 2" xfId="8847" xr:uid="{00000000-0005-0000-0000-00008D220000}"/>
    <cellStyle name="Normal 2 2 2 12 3 9" xfId="8848" xr:uid="{00000000-0005-0000-0000-00008E220000}"/>
    <cellStyle name="Normal 2 2 2 12 3 9 2" xfId="8849" xr:uid="{00000000-0005-0000-0000-00008F220000}"/>
    <cellStyle name="Normal 2 2 2 12 4" xfId="8850" xr:uid="{00000000-0005-0000-0000-000090220000}"/>
    <cellStyle name="Normal 2 2 2 12 4 2" xfId="8851" xr:uid="{00000000-0005-0000-0000-000091220000}"/>
    <cellStyle name="Normal 2 2 2 12 5" xfId="8852" xr:uid="{00000000-0005-0000-0000-000092220000}"/>
    <cellStyle name="Normal 2 2 2 12 5 2" xfId="8853" xr:uid="{00000000-0005-0000-0000-000093220000}"/>
    <cellStyle name="Normal 2 2 2 12 6" xfId="8854" xr:uid="{00000000-0005-0000-0000-000094220000}"/>
    <cellStyle name="Normal 2 2 2 12 6 2" xfId="8855" xr:uid="{00000000-0005-0000-0000-000095220000}"/>
    <cellStyle name="Normal 2 2 2 12 7" xfId="8856" xr:uid="{00000000-0005-0000-0000-000096220000}"/>
    <cellStyle name="Normal 2 2 2 12 7 2" xfId="8857" xr:uid="{00000000-0005-0000-0000-000097220000}"/>
    <cellStyle name="Normal 2 2 2 12 8" xfId="8858" xr:uid="{00000000-0005-0000-0000-000098220000}"/>
    <cellStyle name="Normal 2 2 2 12 8 2" xfId="8859" xr:uid="{00000000-0005-0000-0000-000099220000}"/>
    <cellStyle name="Normal 2 2 2 12 9" xfId="8860" xr:uid="{00000000-0005-0000-0000-00009A220000}"/>
    <cellStyle name="Normal 2 2 2 12 9 2" xfId="8861" xr:uid="{00000000-0005-0000-0000-00009B220000}"/>
    <cellStyle name="Normal 2 2 2 13" xfId="8862" xr:uid="{00000000-0005-0000-0000-00009C220000}"/>
    <cellStyle name="Normal 2 2 2 13 2" xfId="8863" xr:uid="{00000000-0005-0000-0000-00009D220000}"/>
    <cellStyle name="Normal 2 2 2 13 2 10" xfId="8864" xr:uid="{00000000-0005-0000-0000-00009E220000}"/>
    <cellStyle name="Normal 2 2 2 13 2 10 2" xfId="8865" xr:uid="{00000000-0005-0000-0000-00009F220000}"/>
    <cellStyle name="Normal 2 2 2 13 2 11" xfId="8866" xr:uid="{00000000-0005-0000-0000-0000A0220000}"/>
    <cellStyle name="Normal 2 2 2 13 2 11 2" xfId="8867" xr:uid="{00000000-0005-0000-0000-0000A1220000}"/>
    <cellStyle name="Normal 2 2 2 13 2 12" xfId="8868" xr:uid="{00000000-0005-0000-0000-0000A2220000}"/>
    <cellStyle name="Normal 2 2 2 13 2 12 2" xfId="8869" xr:uid="{00000000-0005-0000-0000-0000A3220000}"/>
    <cellStyle name="Normal 2 2 2 13 2 13" xfId="8870" xr:uid="{00000000-0005-0000-0000-0000A4220000}"/>
    <cellStyle name="Normal 2 2 2 13 2 2" xfId="8871" xr:uid="{00000000-0005-0000-0000-0000A5220000}"/>
    <cellStyle name="Normal 2 2 2 13 2 2 10" xfId="8872" xr:uid="{00000000-0005-0000-0000-0000A6220000}"/>
    <cellStyle name="Normal 2 2 2 13 2 2 10 2" xfId="8873" xr:uid="{00000000-0005-0000-0000-0000A7220000}"/>
    <cellStyle name="Normal 2 2 2 13 2 2 11" xfId="8874" xr:uid="{00000000-0005-0000-0000-0000A8220000}"/>
    <cellStyle name="Normal 2 2 2 13 2 2 11 2" xfId="8875" xr:uid="{00000000-0005-0000-0000-0000A9220000}"/>
    <cellStyle name="Normal 2 2 2 13 2 2 12" xfId="8876" xr:uid="{00000000-0005-0000-0000-0000AA220000}"/>
    <cellStyle name="Normal 2 2 2 13 2 2 2" xfId="8877" xr:uid="{00000000-0005-0000-0000-0000AB220000}"/>
    <cellStyle name="Normal 2 2 2 13 2 2 2 10" xfId="8878" xr:uid="{00000000-0005-0000-0000-0000AC220000}"/>
    <cellStyle name="Normal 2 2 2 13 2 2 2 10 2" xfId="8879" xr:uid="{00000000-0005-0000-0000-0000AD220000}"/>
    <cellStyle name="Normal 2 2 2 13 2 2 2 11" xfId="8880" xr:uid="{00000000-0005-0000-0000-0000AE220000}"/>
    <cellStyle name="Normal 2 2 2 13 2 2 2 2" xfId="8881" xr:uid="{00000000-0005-0000-0000-0000AF220000}"/>
    <cellStyle name="Normal 2 2 2 13 2 2 2 2 2" xfId="8882" xr:uid="{00000000-0005-0000-0000-0000B0220000}"/>
    <cellStyle name="Normal 2 2 2 13 2 2 2 3" xfId="8883" xr:uid="{00000000-0005-0000-0000-0000B1220000}"/>
    <cellStyle name="Normal 2 2 2 13 2 2 2 3 2" xfId="8884" xr:uid="{00000000-0005-0000-0000-0000B2220000}"/>
    <cellStyle name="Normal 2 2 2 13 2 2 2 4" xfId="8885" xr:uid="{00000000-0005-0000-0000-0000B3220000}"/>
    <cellStyle name="Normal 2 2 2 13 2 2 2 4 2" xfId="8886" xr:uid="{00000000-0005-0000-0000-0000B4220000}"/>
    <cellStyle name="Normal 2 2 2 13 2 2 2 5" xfId="8887" xr:uid="{00000000-0005-0000-0000-0000B5220000}"/>
    <cellStyle name="Normal 2 2 2 13 2 2 2 5 2" xfId="8888" xr:uid="{00000000-0005-0000-0000-0000B6220000}"/>
    <cellStyle name="Normal 2 2 2 13 2 2 2 6" xfId="8889" xr:uid="{00000000-0005-0000-0000-0000B7220000}"/>
    <cellStyle name="Normal 2 2 2 13 2 2 2 6 2" xfId="8890" xr:uid="{00000000-0005-0000-0000-0000B8220000}"/>
    <cellStyle name="Normal 2 2 2 13 2 2 2 7" xfId="8891" xr:uid="{00000000-0005-0000-0000-0000B9220000}"/>
    <cellStyle name="Normal 2 2 2 13 2 2 2 7 2" xfId="8892" xr:uid="{00000000-0005-0000-0000-0000BA220000}"/>
    <cellStyle name="Normal 2 2 2 13 2 2 2 8" xfId="8893" xr:uid="{00000000-0005-0000-0000-0000BB220000}"/>
    <cellStyle name="Normal 2 2 2 13 2 2 2 8 2" xfId="8894" xr:uid="{00000000-0005-0000-0000-0000BC220000}"/>
    <cellStyle name="Normal 2 2 2 13 2 2 2 9" xfId="8895" xr:uid="{00000000-0005-0000-0000-0000BD220000}"/>
    <cellStyle name="Normal 2 2 2 13 2 2 2 9 2" xfId="8896" xr:uid="{00000000-0005-0000-0000-0000BE220000}"/>
    <cellStyle name="Normal 2 2 2 13 2 2 3" xfId="8897" xr:uid="{00000000-0005-0000-0000-0000BF220000}"/>
    <cellStyle name="Normal 2 2 2 13 2 2 3 2" xfId="8898" xr:uid="{00000000-0005-0000-0000-0000C0220000}"/>
    <cellStyle name="Normal 2 2 2 13 2 2 4" xfId="8899" xr:uid="{00000000-0005-0000-0000-0000C1220000}"/>
    <cellStyle name="Normal 2 2 2 13 2 2 4 2" xfId="8900" xr:uid="{00000000-0005-0000-0000-0000C2220000}"/>
    <cellStyle name="Normal 2 2 2 13 2 2 5" xfId="8901" xr:uid="{00000000-0005-0000-0000-0000C3220000}"/>
    <cellStyle name="Normal 2 2 2 13 2 2 5 2" xfId="8902" xr:uid="{00000000-0005-0000-0000-0000C4220000}"/>
    <cellStyle name="Normal 2 2 2 13 2 2 6" xfId="8903" xr:uid="{00000000-0005-0000-0000-0000C5220000}"/>
    <cellStyle name="Normal 2 2 2 13 2 2 6 2" xfId="8904" xr:uid="{00000000-0005-0000-0000-0000C6220000}"/>
    <cellStyle name="Normal 2 2 2 13 2 2 7" xfId="8905" xr:uid="{00000000-0005-0000-0000-0000C7220000}"/>
    <cellStyle name="Normal 2 2 2 13 2 2 7 2" xfId="8906" xr:uid="{00000000-0005-0000-0000-0000C8220000}"/>
    <cellStyle name="Normal 2 2 2 13 2 2 8" xfId="8907" xr:uid="{00000000-0005-0000-0000-0000C9220000}"/>
    <cellStyle name="Normal 2 2 2 13 2 2 8 2" xfId="8908" xr:uid="{00000000-0005-0000-0000-0000CA220000}"/>
    <cellStyle name="Normal 2 2 2 13 2 2 9" xfId="8909" xr:uid="{00000000-0005-0000-0000-0000CB220000}"/>
    <cellStyle name="Normal 2 2 2 13 2 2 9 2" xfId="8910" xr:uid="{00000000-0005-0000-0000-0000CC220000}"/>
    <cellStyle name="Normal 2 2 2 13 2 3" xfId="8911" xr:uid="{00000000-0005-0000-0000-0000CD220000}"/>
    <cellStyle name="Normal 2 2 2 13 2 3 10" xfId="8912" xr:uid="{00000000-0005-0000-0000-0000CE220000}"/>
    <cellStyle name="Normal 2 2 2 13 2 3 10 2" xfId="8913" xr:uid="{00000000-0005-0000-0000-0000CF220000}"/>
    <cellStyle name="Normal 2 2 2 13 2 3 11" xfId="8914" xr:uid="{00000000-0005-0000-0000-0000D0220000}"/>
    <cellStyle name="Normal 2 2 2 13 2 3 2" xfId="8915" xr:uid="{00000000-0005-0000-0000-0000D1220000}"/>
    <cellStyle name="Normal 2 2 2 13 2 3 2 2" xfId="8916" xr:uid="{00000000-0005-0000-0000-0000D2220000}"/>
    <cellStyle name="Normal 2 2 2 13 2 3 3" xfId="8917" xr:uid="{00000000-0005-0000-0000-0000D3220000}"/>
    <cellStyle name="Normal 2 2 2 13 2 3 3 2" xfId="8918" xr:uid="{00000000-0005-0000-0000-0000D4220000}"/>
    <cellStyle name="Normal 2 2 2 13 2 3 4" xfId="8919" xr:uid="{00000000-0005-0000-0000-0000D5220000}"/>
    <cellStyle name="Normal 2 2 2 13 2 3 4 2" xfId="8920" xr:uid="{00000000-0005-0000-0000-0000D6220000}"/>
    <cellStyle name="Normal 2 2 2 13 2 3 5" xfId="8921" xr:uid="{00000000-0005-0000-0000-0000D7220000}"/>
    <cellStyle name="Normal 2 2 2 13 2 3 5 2" xfId="8922" xr:uid="{00000000-0005-0000-0000-0000D8220000}"/>
    <cellStyle name="Normal 2 2 2 13 2 3 6" xfId="8923" xr:uid="{00000000-0005-0000-0000-0000D9220000}"/>
    <cellStyle name="Normal 2 2 2 13 2 3 6 2" xfId="8924" xr:uid="{00000000-0005-0000-0000-0000DA220000}"/>
    <cellStyle name="Normal 2 2 2 13 2 3 7" xfId="8925" xr:uid="{00000000-0005-0000-0000-0000DB220000}"/>
    <cellStyle name="Normal 2 2 2 13 2 3 7 2" xfId="8926" xr:uid="{00000000-0005-0000-0000-0000DC220000}"/>
    <cellStyle name="Normal 2 2 2 13 2 3 8" xfId="8927" xr:uid="{00000000-0005-0000-0000-0000DD220000}"/>
    <cellStyle name="Normal 2 2 2 13 2 3 8 2" xfId="8928" xr:uid="{00000000-0005-0000-0000-0000DE220000}"/>
    <cellStyle name="Normal 2 2 2 13 2 3 9" xfId="8929" xr:uid="{00000000-0005-0000-0000-0000DF220000}"/>
    <cellStyle name="Normal 2 2 2 13 2 3 9 2" xfId="8930" xr:uid="{00000000-0005-0000-0000-0000E0220000}"/>
    <cellStyle name="Normal 2 2 2 13 2 4" xfId="8931" xr:uid="{00000000-0005-0000-0000-0000E1220000}"/>
    <cellStyle name="Normal 2 2 2 13 2 4 2" xfId="8932" xr:uid="{00000000-0005-0000-0000-0000E2220000}"/>
    <cellStyle name="Normal 2 2 2 13 2 5" xfId="8933" xr:uid="{00000000-0005-0000-0000-0000E3220000}"/>
    <cellStyle name="Normal 2 2 2 13 2 5 2" xfId="8934" xr:uid="{00000000-0005-0000-0000-0000E4220000}"/>
    <cellStyle name="Normal 2 2 2 13 2 6" xfId="8935" xr:uid="{00000000-0005-0000-0000-0000E5220000}"/>
    <cellStyle name="Normal 2 2 2 13 2 6 2" xfId="8936" xr:uid="{00000000-0005-0000-0000-0000E6220000}"/>
    <cellStyle name="Normal 2 2 2 13 2 7" xfId="8937" xr:uid="{00000000-0005-0000-0000-0000E7220000}"/>
    <cellStyle name="Normal 2 2 2 13 2 7 2" xfId="8938" xr:uid="{00000000-0005-0000-0000-0000E8220000}"/>
    <cellStyle name="Normal 2 2 2 13 2 8" xfId="8939" xr:uid="{00000000-0005-0000-0000-0000E9220000}"/>
    <cellStyle name="Normal 2 2 2 13 2 8 2" xfId="8940" xr:uid="{00000000-0005-0000-0000-0000EA220000}"/>
    <cellStyle name="Normal 2 2 2 13 2 9" xfId="8941" xr:uid="{00000000-0005-0000-0000-0000EB220000}"/>
    <cellStyle name="Normal 2 2 2 13 2 9 2" xfId="8942" xr:uid="{00000000-0005-0000-0000-0000EC220000}"/>
    <cellStyle name="Normal 2 2 2 13 3" xfId="8943" xr:uid="{00000000-0005-0000-0000-0000ED220000}"/>
    <cellStyle name="Normal 2 2 2 13 3 10" xfId="8944" xr:uid="{00000000-0005-0000-0000-0000EE220000}"/>
    <cellStyle name="Normal 2 2 2 13 3 10 2" xfId="8945" xr:uid="{00000000-0005-0000-0000-0000EF220000}"/>
    <cellStyle name="Normal 2 2 2 13 3 11" xfId="8946" xr:uid="{00000000-0005-0000-0000-0000F0220000}"/>
    <cellStyle name="Normal 2 2 2 13 3 11 2" xfId="8947" xr:uid="{00000000-0005-0000-0000-0000F1220000}"/>
    <cellStyle name="Normal 2 2 2 13 3 12" xfId="8948" xr:uid="{00000000-0005-0000-0000-0000F2220000}"/>
    <cellStyle name="Normal 2 2 2 13 3 12 2" xfId="8949" xr:uid="{00000000-0005-0000-0000-0000F3220000}"/>
    <cellStyle name="Normal 2 2 2 13 3 13" xfId="8950" xr:uid="{00000000-0005-0000-0000-0000F4220000}"/>
    <cellStyle name="Normal 2 2 2 13 3 2" xfId="8951" xr:uid="{00000000-0005-0000-0000-0000F5220000}"/>
    <cellStyle name="Normal 2 2 2 13 3 2 10" xfId="8952" xr:uid="{00000000-0005-0000-0000-0000F6220000}"/>
    <cellStyle name="Normal 2 2 2 13 3 2 10 2" xfId="8953" xr:uid="{00000000-0005-0000-0000-0000F7220000}"/>
    <cellStyle name="Normal 2 2 2 13 3 2 11" xfId="8954" xr:uid="{00000000-0005-0000-0000-0000F8220000}"/>
    <cellStyle name="Normal 2 2 2 13 3 2 11 2" xfId="8955" xr:uid="{00000000-0005-0000-0000-0000F9220000}"/>
    <cellStyle name="Normal 2 2 2 13 3 2 12" xfId="8956" xr:uid="{00000000-0005-0000-0000-0000FA220000}"/>
    <cellStyle name="Normal 2 2 2 13 3 2 2" xfId="8957" xr:uid="{00000000-0005-0000-0000-0000FB220000}"/>
    <cellStyle name="Normal 2 2 2 13 3 2 2 10" xfId="8958" xr:uid="{00000000-0005-0000-0000-0000FC220000}"/>
    <cellStyle name="Normal 2 2 2 13 3 2 2 10 2" xfId="8959" xr:uid="{00000000-0005-0000-0000-0000FD220000}"/>
    <cellStyle name="Normal 2 2 2 13 3 2 2 11" xfId="8960" xr:uid="{00000000-0005-0000-0000-0000FE220000}"/>
    <cellStyle name="Normal 2 2 2 13 3 2 2 2" xfId="8961" xr:uid="{00000000-0005-0000-0000-0000FF220000}"/>
    <cellStyle name="Normal 2 2 2 13 3 2 2 2 2" xfId="8962" xr:uid="{00000000-0005-0000-0000-000000230000}"/>
    <cellStyle name="Normal 2 2 2 13 3 2 2 3" xfId="8963" xr:uid="{00000000-0005-0000-0000-000001230000}"/>
    <cellStyle name="Normal 2 2 2 13 3 2 2 3 2" xfId="8964" xr:uid="{00000000-0005-0000-0000-000002230000}"/>
    <cellStyle name="Normal 2 2 2 13 3 2 2 4" xfId="8965" xr:uid="{00000000-0005-0000-0000-000003230000}"/>
    <cellStyle name="Normal 2 2 2 13 3 2 2 4 2" xfId="8966" xr:uid="{00000000-0005-0000-0000-000004230000}"/>
    <cellStyle name="Normal 2 2 2 13 3 2 2 5" xfId="8967" xr:uid="{00000000-0005-0000-0000-000005230000}"/>
    <cellStyle name="Normal 2 2 2 13 3 2 2 5 2" xfId="8968" xr:uid="{00000000-0005-0000-0000-000006230000}"/>
    <cellStyle name="Normal 2 2 2 13 3 2 2 6" xfId="8969" xr:uid="{00000000-0005-0000-0000-000007230000}"/>
    <cellStyle name="Normal 2 2 2 13 3 2 2 6 2" xfId="8970" xr:uid="{00000000-0005-0000-0000-000008230000}"/>
    <cellStyle name="Normal 2 2 2 13 3 2 2 7" xfId="8971" xr:uid="{00000000-0005-0000-0000-000009230000}"/>
    <cellStyle name="Normal 2 2 2 13 3 2 2 7 2" xfId="8972" xr:uid="{00000000-0005-0000-0000-00000A230000}"/>
    <cellStyle name="Normal 2 2 2 13 3 2 2 8" xfId="8973" xr:uid="{00000000-0005-0000-0000-00000B230000}"/>
    <cellStyle name="Normal 2 2 2 13 3 2 2 8 2" xfId="8974" xr:uid="{00000000-0005-0000-0000-00000C230000}"/>
    <cellStyle name="Normal 2 2 2 13 3 2 2 9" xfId="8975" xr:uid="{00000000-0005-0000-0000-00000D230000}"/>
    <cellStyle name="Normal 2 2 2 13 3 2 2 9 2" xfId="8976" xr:uid="{00000000-0005-0000-0000-00000E230000}"/>
    <cellStyle name="Normal 2 2 2 13 3 2 3" xfId="8977" xr:uid="{00000000-0005-0000-0000-00000F230000}"/>
    <cellStyle name="Normal 2 2 2 13 3 2 3 2" xfId="8978" xr:uid="{00000000-0005-0000-0000-000010230000}"/>
    <cellStyle name="Normal 2 2 2 13 3 2 4" xfId="8979" xr:uid="{00000000-0005-0000-0000-000011230000}"/>
    <cellStyle name="Normal 2 2 2 13 3 2 4 2" xfId="8980" xr:uid="{00000000-0005-0000-0000-000012230000}"/>
    <cellStyle name="Normal 2 2 2 13 3 2 5" xfId="8981" xr:uid="{00000000-0005-0000-0000-000013230000}"/>
    <cellStyle name="Normal 2 2 2 13 3 2 5 2" xfId="8982" xr:uid="{00000000-0005-0000-0000-000014230000}"/>
    <cellStyle name="Normal 2 2 2 13 3 2 6" xfId="8983" xr:uid="{00000000-0005-0000-0000-000015230000}"/>
    <cellStyle name="Normal 2 2 2 13 3 2 6 2" xfId="8984" xr:uid="{00000000-0005-0000-0000-000016230000}"/>
    <cellStyle name="Normal 2 2 2 13 3 2 7" xfId="8985" xr:uid="{00000000-0005-0000-0000-000017230000}"/>
    <cellStyle name="Normal 2 2 2 13 3 2 7 2" xfId="8986" xr:uid="{00000000-0005-0000-0000-000018230000}"/>
    <cellStyle name="Normal 2 2 2 13 3 2 8" xfId="8987" xr:uid="{00000000-0005-0000-0000-000019230000}"/>
    <cellStyle name="Normal 2 2 2 13 3 2 8 2" xfId="8988" xr:uid="{00000000-0005-0000-0000-00001A230000}"/>
    <cellStyle name="Normal 2 2 2 13 3 2 9" xfId="8989" xr:uid="{00000000-0005-0000-0000-00001B230000}"/>
    <cellStyle name="Normal 2 2 2 13 3 2 9 2" xfId="8990" xr:uid="{00000000-0005-0000-0000-00001C230000}"/>
    <cellStyle name="Normal 2 2 2 13 3 3" xfId="8991" xr:uid="{00000000-0005-0000-0000-00001D230000}"/>
    <cellStyle name="Normal 2 2 2 13 3 3 10" xfId="8992" xr:uid="{00000000-0005-0000-0000-00001E230000}"/>
    <cellStyle name="Normal 2 2 2 13 3 3 10 2" xfId="8993" xr:uid="{00000000-0005-0000-0000-00001F230000}"/>
    <cellStyle name="Normal 2 2 2 13 3 3 11" xfId="8994" xr:uid="{00000000-0005-0000-0000-000020230000}"/>
    <cellStyle name="Normal 2 2 2 13 3 3 2" xfId="8995" xr:uid="{00000000-0005-0000-0000-000021230000}"/>
    <cellStyle name="Normal 2 2 2 13 3 3 2 2" xfId="8996" xr:uid="{00000000-0005-0000-0000-000022230000}"/>
    <cellStyle name="Normal 2 2 2 13 3 3 3" xfId="8997" xr:uid="{00000000-0005-0000-0000-000023230000}"/>
    <cellStyle name="Normal 2 2 2 13 3 3 3 2" xfId="8998" xr:uid="{00000000-0005-0000-0000-000024230000}"/>
    <cellStyle name="Normal 2 2 2 13 3 3 4" xfId="8999" xr:uid="{00000000-0005-0000-0000-000025230000}"/>
    <cellStyle name="Normal 2 2 2 13 3 3 4 2" xfId="9000" xr:uid="{00000000-0005-0000-0000-000026230000}"/>
    <cellStyle name="Normal 2 2 2 13 3 3 5" xfId="9001" xr:uid="{00000000-0005-0000-0000-000027230000}"/>
    <cellStyle name="Normal 2 2 2 13 3 3 5 2" xfId="9002" xr:uid="{00000000-0005-0000-0000-000028230000}"/>
    <cellStyle name="Normal 2 2 2 13 3 3 6" xfId="9003" xr:uid="{00000000-0005-0000-0000-000029230000}"/>
    <cellStyle name="Normal 2 2 2 13 3 3 6 2" xfId="9004" xr:uid="{00000000-0005-0000-0000-00002A230000}"/>
    <cellStyle name="Normal 2 2 2 13 3 3 7" xfId="9005" xr:uid="{00000000-0005-0000-0000-00002B230000}"/>
    <cellStyle name="Normal 2 2 2 13 3 3 7 2" xfId="9006" xr:uid="{00000000-0005-0000-0000-00002C230000}"/>
    <cellStyle name="Normal 2 2 2 13 3 3 8" xfId="9007" xr:uid="{00000000-0005-0000-0000-00002D230000}"/>
    <cellStyle name="Normal 2 2 2 13 3 3 8 2" xfId="9008" xr:uid="{00000000-0005-0000-0000-00002E230000}"/>
    <cellStyle name="Normal 2 2 2 13 3 3 9" xfId="9009" xr:uid="{00000000-0005-0000-0000-00002F230000}"/>
    <cellStyle name="Normal 2 2 2 13 3 3 9 2" xfId="9010" xr:uid="{00000000-0005-0000-0000-000030230000}"/>
    <cellStyle name="Normal 2 2 2 13 3 4" xfId="9011" xr:uid="{00000000-0005-0000-0000-000031230000}"/>
    <cellStyle name="Normal 2 2 2 13 3 4 2" xfId="9012" xr:uid="{00000000-0005-0000-0000-000032230000}"/>
    <cellStyle name="Normal 2 2 2 13 3 5" xfId="9013" xr:uid="{00000000-0005-0000-0000-000033230000}"/>
    <cellStyle name="Normal 2 2 2 13 3 5 2" xfId="9014" xr:uid="{00000000-0005-0000-0000-000034230000}"/>
    <cellStyle name="Normal 2 2 2 13 3 6" xfId="9015" xr:uid="{00000000-0005-0000-0000-000035230000}"/>
    <cellStyle name="Normal 2 2 2 13 3 6 2" xfId="9016" xr:uid="{00000000-0005-0000-0000-000036230000}"/>
    <cellStyle name="Normal 2 2 2 13 3 7" xfId="9017" xr:uid="{00000000-0005-0000-0000-000037230000}"/>
    <cellStyle name="Normal 2 2 2 13 3 7 2" xfId="9018" xr:uid="{00000000-0005-0000-0000-000038230000}"/>
    <cellStyle name="Normal 2 2 2 13 3 8" xfId="9019" xr:uid="{00000000-0005-0000-0000-000039230000}"/>
    <cellStyle name="Normal 2 2 2 13 3 8 2" xfId="9020" xr:uid="{00000000-0005-0000-0000-00003A230000}"/>
    <cellStyle name="Normal 2 2 2 13 3 9" xfId="9021" xr:uid="{00000000-0005-0000-0000-00003B230000}"/>
    <cellStyle name="Normal 2 2 2 13 3 9 2" xfId="9022" xr:uid="{00000000-0005-0000-0000-00003C230000}"/>
    <cellStyle name="Normal 2 2 2 13 4" xfId="9023" xr:uid="{00000000-0005-0000-0000-00003D230000}"/>
    <cellStyle name="Normal 2 2 2 13 4 10" xfId="9024" xr:uid="{00000000-0005-0000-0000-00003E230000}"/>
    <cellStyle name="Normal 2 2 2 13 4 10 2" xfId="9025" xr:uid="{00000000-0005-0000-0000-00003F230000}"/>
    <cellStyle name="Normal 2 2 2 13 4 11" xfId="9026" xr:uid="{00000000-0005-0000-0000-000040230000}"/>
    <cellStyle name="Normal 2 2 2 13 4 11 2" xfId="9027" xr:uid="{00000000-0005-0000-0000-000041230000}"/>
    <cellStyle name="Normal 2 2 2 13 4 12" xfId="9028" xr:uid="{00000000-0005-0000-0000-000042230000}"/>
    <cellStyle name="Normal 2 2 2 13 4 12 2" xfId="9029" xr:uid="{00000000-0005-0000-0000-000043230000}"/>
    <cellStyle name="Normal 2 2 2 13 4 13" xfId="9030" xr:uid="{00000000-0005-0000-0000-000044230000}"/>
    <cellStyle name="Normal 2 2 2 13 4 2" xfId="9031" xr:uid="{00000000-0005-0000-0000-000045230000}"/>
    <cellStyle name="Normal 2 2 2 13 4 2 10" xfId="9032" xr:uid="{00000000-0005-0000-0000-000046230000}"/>
    <cellStyle name="Normal 2 2 2 13 4 2 10 2" xfId="9033" xr:uid="{00000000-0005-0000-0000-000047230000}"/>
    <cellStyle name="Normal 2 2 2 13 4 2 11" xfId="9034" xr:uid="{00000000-0005-0000-0000-000048230000}"/>
    <cellStyle name="Normal 2 2 2 13 4 2 11 2" xfId="9035" xr:uid="{00000000-0005-0000-0000-000049230000}"/>
    <cellStyle name="Normal 2 2 2 13 4 2 12" xfId="9036" xr:uid="{00000000-0005-0000-0000-00004A230000}"/>
    <cellStyle name="Normal 2 2 2 13 4 2 2" xfId="9037" xr:uid="{00000000-0005-0000-0000-00004B230000}"/>
    <cellStyle name="Normal 2 2 2 13 4 2 2 10" xfId="9038" xr:uid="{00000000-0005-0000-0000-00004C230000}"/>
    <cellStyle name="Normal 2 2 2 13 4 2 2 10 2" xfId="9039" xr:uid="{00000000-0005-0000-0000-00004D230000}"/>
    <cellStyle name="Normal 2 2 2 13 4 2 2 11" xfId="9040" xr:uid="{00000000-0005-0000-0000-00004E230000}"/>
    <cellStyle name="Normal 2 2 2 13 4 2 2 2" xfId="9041" xr:uid="{00000000-0005-0000-0000-00004F230000}"/>
    <cellStyle name="Normal 2 2 2 13 4 2 2 2 2" xfId="9042" xr:uid="{00000000-0005-0000-0000-000050230000}"/>
    <cellStyle name="Normal 2 2 2 13 4 2 2 3" xfId="9043" xr:uid="{00000000-0005-0000-0000-000051230000}"/>
    <cellStyle name="Normal 2 2 2 13 4 2 2 3 2" xfId="9044" xr:uid="{00000000-0005-0000-0000-000052230000}"/>
    <cellStyle name="Normal 2 2 2 13 4 2 2 4" xfId="9045" xr:uid="{00000000-0005-0000-0000-000053230000}"/>
    <cellStyle name="Normal 2 2 2 13 4 2 2 4 2" xfId="9046" xr:uid="{00000000-0005-0000-0000-000054230000}"/>
    <cellStyle name="Normal 2 2 2 13 4 2 2 5" xfId="9047" xr:uid="{00000000-0005-0000-0000-000055230000}"/>
    <cellStyle name="Normal 2 2 2 13 4 2 2 5 2" xfId="9048" xr:uid="{00000000-0005-0000-0000-000056230000}"/>
    <cellStyle name="Normal 2 2 2 13 4 2 2 6" xfId="9049" xr:uid="{00000000-0005-0000-0000-000057230000}"/>
    <cellStyle name="Normal 2 2 2 13 4 2 2 6 2" xfId="9050" xr:uid="{00000000-0005-0000-0000-000058230000}"/>
    <cellStyle name="Normal 2 2 2 13 4 2 2 7" xfId="9051" xr:uid="{00000000-0005-0000-0000-000059230000}"/>
    <cellStyle name="Normal 2 2 2 13 4 2 2 7 2" xfId="9052" xr:uid="{00000000-0005-0000-0000-00005A230000}"/>
    <cellStyle name="Normal 2 2 2 13 4 2 2 8" xfId="9053" xr:uid="{00000000-0005-0000-0000-00005B230000}"/>
    <cellStyle name="Normal 2 2 2 13 4 2 2 8 2" xfId="9054" xr:uid="{00000000-0005-0000-0000-00005C230000}"/>
    <cellStyle name="Normal 2 2 2 13 4 2 2 9" xfId="9055" xr:uid="{00000000-0005-0000-0000-00005D230000}"/>
    <cellStyle name="Normal 2 2 2 13 4 2 2 9 2" xfId="9056" xr:uid="{00000000-0005-0000-0000-00005E230000}"/>
    <cellStyle name="Normal 2 2 2 13 4 2 3" xfId="9057" xr:uid="{00000000-0005-0000-0000-00005F230000}"/>
    <cellStyle name="Normal 2 2 2 13 4 2 3 2" xfId="9058" xr:uid="{00000000-0005-0000-0000-000060230000}"/>
    <cellStyle name="Normal 2 2 2 13 4 2 4" xfId="9059" xr:uid="{00000000-0005-0000-0000-000061230000}"/>
    <cellStyle name="Normal 2 2 2 13 4 2 4 2" xfId="9060" xr:uid="{00000000-0005-0000-0000-000062230000}"/>
    <cellStyle name="Normal 2 2 2 13 4 2 5" xfId="9061" xr:uid="{00000000-0005-0000-0000-000063230000}"/>
    <cellStyle name="Normal 2 2 2 13 4 2 5 2" xfId="9062" xr:uid="{00000000-0005-0000-0000-000064230000}"/>
    <cellStyle name="Normal 2 2 2 13 4 2 6" xfId="9063" xr:uid="{00000000-0005-0000-0000-000065230000}"/>
    <cellStyle name="Normal 2 2 2 13 4 2 6 2" xfId="9064" xr:uid="{00000000-0005-0000-0000-000066230000}"/>
    <cellStyle name="Normal 2 2 2 13 4 2 7" xfId="9065" xr:uid="{00000000-0005-0000-0000-000067230000}"/>
    <cellStyle name="Normal 2 2 2 13 4 2 7 2" xfId="9066" xr:uid="{00000000-0005-0000-0000-000068230000}"/>
    <cellStyle name="Normal 2 2 2 13 4 2 8" xfId="9067" xr:uid="{00000000-0005-0000-0000-000069230000}"/>
    <cellStyle name="Normal 2 2 2 13 4 2 8 2" xfId="9068" xr:uid="{00000000-0005-0000-0000-00006A230000}"/>
    <cellStyle name="Normal 2 2 2 13 4 2 9" xfId="9069" xr:uid="{00000000-0005-0000-0000-00006B230000}"/>
    <cellStyle name="Normal 2 2 2 13 4 2 9 2" xfId="9070" xr:uid="{00000000-0005-0000-0000-00006C230000}"/>
    <cellStyle name="Normal 2 2 2 13 4 3" xfId="9071" xr:uid="{00000000-0005-0000-0000-00006D230000}"/>
    <cellStyle name="Normal 2 2 2 13 4 3 10" xfId="9072" xr:uid="{00000000-0005-0000-0000-00006E230000}"/>
    <cellStyle name="Normal 2 2 2 13 4 3 10 2" xfId="9073" xr:uid="{00000000-0005-0000-0000-00006F230000}"/>
    <cellStyle name="Normal 2 2 2 13 4 3 11" xfId="9074" xr:uid="{00000000-0005-0000-0000-000070230000}"/>
    <cellStyle name="Normal 2 2 2 13 4 3 2" xfId="9075" xr:uid="{00000000-0005-0000-0000-000071230000}"/>
    <cellStyle name="Normal 2 2 2 13 4 3 2 2" xfId="9076" xr:uid="{00000000-0005-0000-0000-000072230000}"/>
    <cellStyle name="Normal 2 2 2 13 4 3 3" xfId="9077" xr:uid="{00000000-0005-0000-0000-000073230000}"/>
    <cellStyle name="Normal 2 2 2 13 4 3 3 2" xfId="9078" xr:uid="{00000000-0005-0000-0000-000074230000}"/>
    <cellStyle name="Normal 2 2 2 13 4 3 4" xfId="9079" xr:uid="{00000000-0005-0000-0000-000075230000}"/>
    <cellStyle name="Normal 2 2 2 13 4 3 4 2" xfId="9080" xr:uid="{00000000-0005-0000-0000-000076230000}"/>
    <cellStyle name="Normal 2 2 2 13 4 3 5" xfId="9081" xr:uid="{00000000-0005-0000-0000-000077230000}"/>
    <cellStyle name="Normal 2 2 2 13 4 3 5 2" xfId="9082" xr:uid="{00000000-0005-0000-0000-000078230000}"/>
    <cellStyle name="Normal 2 2 2 13 4 3 6" xfId="9083" xr:uid="{00000000-0005-0000-0000-000079230000}"/>
    <cellStyle name="Normal 2 2 2 13 4 3 6 2" xfId="9084" xr:uid="{00000000-0005-0000-0000-00007A230000}"/>
    <cellStyle name="Normal 2 2 2 13 4 3 7" xfId="9085" xr:uid="{00000000-0005-0000-0000-00007B230000}"/>
    <cellStyle name="Normal 2 2 2 13 4 3 7 2" xfId="9086" xr:uid="{00000000-0005-0000-0000-00007C230000}"/>
    <cellStyle name="Normal 2 2 2 13 4 3 8" xfId="9087" xr:uid="{00000000-0005-0000-0000-00007D230000}"/>
    <cellStyle name="Normal 2 2 2 13 4 3 8 2" xfId="9088" xr:uid="{00000000-0005-0000-0000-00007E230000}"/>
    <cellStyle name="Normal 2 2 2 13 4 3 9" xfId="9089" xr:uid="{00000000-0005-0000-0000-00007F230000}"/>
    <cellStyle name="Normal 2 2 2 13 4 3 9 2" xfId="9090" xr:uid="{00000000-0005-0000-0000-000080230000}"/>
    <cellStyle name="Normal 2 2 2 13 4 4" xfId="9091" xr:uid="{00000000-0005-0000-0000-000081230000}"/>
    <cellStyle name="Normal 2 2 2 13 4 4 2" xfId="9092" xr:uid="{00000000-0005-0000-0000-000082230000}"/>
    <cellStyle name="Normal 2 2 2 13 4 5" xfId="9093" xr:uid="{00000000-0005-0000-0000-000083230000}"/>
    <cellStyle name="Normal 2 2 2 13 4 5 2" xfId="9094" xr:uid="{00000000-0005-0000-0000-000084230000}"/>
    <cellStyle name="Normal 2 2 2 13 4 6" xfId="9095" xr:uid="{00000000-0005-0000-0000-000085230000}"/>
    <cellStyle name="Normal 2 2 2 13 4 6 2" xfId="9096" xr:uid="{00000000-0005-0000-0000-000086230000}"/>
    <cellStyle name="Normal 2 2 2 13 4 7" xfId="9097" xr:uid="{00000000-0005-0000-0000-000087230000}"/>
    <cellStyle name="Normal 2 2 2 13 4 7 2" xfId="9098" xr:uid="{00000000-0005-0000-0000-000088230000}"/>
    <cellStyle name="Normal 2 2 2 13 4 8" xfId="9099" xr:uid="{00000000-0005-0000-0000-000089230000}"/>
    <cellStyle name="Normal 2 2 2 13 4 8 2" xfId="9100" xr:uid="{00000000-0005-0000-0000-00008A230000}"/>
    <cellStyle name="Normal 2 2 2 13 4 9" xfId="9101" xr:uid="{00000000-0005-0000-0000-00008B230000}"/>
    <cellStyle name="Normal 2 2 2 13 4 9 2" xfId="9102" xr:uid="{00000000-0005-0000-0000-00008C230000}"/>
    <cellStyle name="Normal 2 2 2 13 5" xfId="9103" xr:uid="{00000000-0005-0000-0000-00008D230000}"/>
    <cellStyle name="Normal 2 2 2 13 5 10" xfId="9104" xr:uid="{00000000-0005-0000-0000-00008E230000}"/>
    <cellStyle name="Normal 2 2 2 13 5 10 2" xfId="9105" xr:uid="{00000000-0005-0000-0000-00008F230000}"/>
    <cellStyle name="Normal 2 2 2 13 5 11" xfId="9106" xr:uid="{00000000-0005-0000-0000-000090230000}"/>
    <cellStyle name="Normal 2 2 2 13 5 11 2" xfId="9107" xr:uid="{00000000-0005-0000-0000-000091230000}"/>
    <cellStyle name="Normal 2 2 2 13 5 12" xfId="9108" xr:uid="{00000000-0005-0000-0000-000092230000}"/>
    <cellStyle name="Normal 2 2 2 13 5 12 2" xfId="9109" xr:uid="{00000000-0005-0000-0000-000093230000}"/>
    <cellStyle name="Normal 2 2 2 13 5 13" xfId="9110" xr:uid="{00000000-0005-0000-0000-000094230000}"/>
    <cellStyle name="Normal 2 2 2 13 5 2" xfId="9111" xr:uid="{00000000-0005-0000-0000-000095230000}"/>
    <cellStyle name="Normal 2 2 2 13 5 2 10" xfId="9112" xr:uid="{00000000-0005-0000-0000-000096230000}"/>
    <cellStyle name="Normal 2 2 2 13 5 2 10 2" xfId="9113" xr:uid="{00000000-0005-0000-0000-000097230000}"/>
    <cellStyle name="Normal 2 2 2 13 5 2 11" xfId="9114" xr:uid="{00000000-0005-0000-0000-000098230000}"/>
    <cellStyle name="Normal 2 2 2 13 5 2 11 2" xfId="9115" xr:uid="{00000000-0005-0000-0000-000099230000}"/>
    <cellStyle name="Normal 2 2 2 13 5 2 12" xfId="9116" xr:uid="{00000000-0005-0000-0000-00009A230000}"/>
    <cellStyle name="Normal 2 2 2 13 5 2 2" xfId="9117" xr:uid="{00000000-0005-0000-0000-00009B230000}"/>
    <cellStyle name="Normal 2 2 2 13 5 2 2 10" xfId="9118" xr:uid="{00000000-0005-0000-0000-00009C230000}"/>
    <cellStyle name="Normal 2 2 2 13 5 2 2 10 2" xfId="9119" xr:uid="{00000000-0005-0000-0000-00009D230000}"/>
    <cellStyle name="Normal 2 2 2 13 5 2 2 11" xfId="9120" xr:uid="{00000000-0005-0000-0000-00009E230000}"/>
    <cellStyle name="Normal 2 2 2 13 5 2 2 2" xfId="9121" xr:uid="{00000000-0005-0000-0000-00009F230000}"/>
    <cellStyle name="Normal 2 2 2 13 5 2 2 2 2" xfId="9122" xr:uid="{00000000-0005-0000-0000-0000A0230000}"/>
    <cellStyle name="Normal 2 2 2 13 5 2 2 3" xfId="9123" xr:uid="{00000000-0005-0000-0000-0000A1230000}"/>
    <cellStyle name="Normal 2 2 2 13 5 2 2 3 2" xfId="9124" xr:uid="{00000000-0005-0000-0000-0000A2230000}"/>
    <cellStyle name="Normal 2 2 2 13 5 2 2 4" xfId="9125" xr:uid="{00000000-0005-0000-0000-0000A3230000}"/>
    <cellStyle name="Normal 2 2 2 13 5 2 2 4 2" xfId="9126" xr:uid="{00000000-0005-0000-0000-0000A4230000}"/>
    <cellStyle name="Normal 2 2 2 13 5 2 2 5" xfId="9127" xr:uid="{00000000-0005-0000-0000-0000A5230000}"/>
    <cellStyle name="Normal 2 2 2 13 5 2 2 5 2" xfId="9128" xr:uid="{00000000-0005-0000-0000-0000A6230000}"/>
    <cellStyle name="Normal 2 2 2 13 5 2 2 6" xfId="9129" xr:uid="{00000000-0005-0000-0000-0000A7230000}"/>
    <cellStyle name="Normal 2 2 2 13 5 2 2 6 2" xfId="9130" xr:uid="{00000000-0005-0000-0000-0000A8230000}"/>
    <cellStyle name="Normal 2 2 2 13 5 2 2 7" xfId="9131" xr:uid="{00000000-0005-0000-0000-0000A9230000}"/>
    <cellStyle name="Normal 2 2 2 13 5 2 2 7 2" xfId="9132" xr:uid="{00000000-0005-0000-0000-0000AA230000}"/>
    <cellStyle name="Normal 2 2 2 13 5 2 2 8" xfId="9133" xr:uid="{00000000-0005-0000-0000-0000AB230000}"/>
    <cellStyle name="Normal 2 2 2 13 5 2 2 8 2" xfId="9134" xr:uid="{00000000-0005-0000-0000-0000AC230000}"/>
    <cellStyle name="Normal 2 2 2 13 5 2 2 9" xfId="9135" xr:uid="{00000000-0005-0000-0000-0000AD230000}"/>
    <cellStyle name="Normal 2 2 2 13 5 2 2 9 2" xfId="9136" xr:uid="{00000000-0005-0000-0000-0000AE230000}"/>
    <cellStyle name="Normal 2 2 2 13 5 2 3" xfId="9137" xr:uid="{00000000-0005-0000-0000-0000AF230000}"/>
    <cellStyle name="Normal 2 2 2 13 5 2 3 2" xfId="9138" xr:uid="{00000000-0005-0000-0000-0000B0230000}"/>
    <cellStyle name="Normal 2 2 2 13 5 2 4" xfId="9139" xr:uid="{00000000-0005-0000-0000-0000B1230000}"/>
    <cellStyle name="Normal 2 2 2 13 5 2 4 2" xfId="9140" xr:uid="{00000000-0005-0000-0000-0000B2230000}"/>
    <cellStyle name="Normal 2 2 2 13 5 2 5" xfId="9141" xr:uid="{00000000-0005-0000-0000-0000B3230000}"/>
    <cellStyle name="Normal 2 2 2 13 5 2 5 2" xfId="9142" xr:uid="{00000000-0005-0000-0000-0000B4230000}"/>
    <cellStyle name="Normal 2 2 2 13 5 2 6" xfId="9143" xr:uid="{00000000-0005-0000-0000-0000B5230000}"/>
    <cellStyle name="Normal 2 2 2 13 5 2 6 2" xfId="9144" xr:uid="{00000000-0005-0000-0000-0000B6230000}"/>
    <cellStyle name="Normal 2 2 2 13 5 2 7" xfId="9145" xr:uid="{00000000-0005-0000-0000-0000B7230000}"/>
    <cellStyle name="Normal 2 2 2 13 5 2 7 2" xfId="9146" xr:uid="{00000000-0005-0000-0000-0000B8230000}"/>
    <cellStyle name="Normal 2 2 2 13 5 2 8" xfId="9147" xr:uid="{00000000-0005-0000-0000-0000B9230000}"/>
    <cellStyle name="Normal 2 2 2 13 5 2 8 2" xfId="9148" xr:uid="{00000000-0005-0000-0000-0000BA230000}"/>
    <cellStyle name="Normal 2 2 2 13 5 2 9" xfId="9149" xr:uid="{00000000-0005-0000-0000-0000BB230000}"/>
    <cellStyle name="Normal 2 2 2 13 5 2 9 2" xfId="9150" xr:uid="{00000000-0005-0000-0000-0000BC230000}"/>
    <cellStyle name="Normal 2 2 2 13 5 3" xfId="9151" xr:uid="{00000000-0005-0000-0000-0000BD230000}"/>
    <cellStyle name="Normal 2 2 2 13 5 3 10" xfId="9152" xr:uid="{00000000-0005-0000-0000-0000BE230000}"/>
    <cellStyle name="Normal 2 2 2 13 5 3 10 2" xfId="9153" xr:uid="{00000000-0005-0000-0000-0000BF230000}"/>
    <cellStyle name="Normal 2 2 2 13 5 3 11" xfId="9154" xr:uid="{00000000-0005-0000-0000-0000C0230000}"/>
    <cellStyle name="Normal 2 2 2 13 5 3 2" xfId="9155" xr:uid="{00000000-0005-0000-0000-0000C1230000}"/>
    <cellStyle name="Normal 2 2 2 13 5 3 2 2" xfId="9156" xr:uid="{00000000-0005-0000-0000-0000C2230000}"/>
    <cellStyle name="Normal 2 2 2 13 5 3 3" xfId="9157" xr:uid="{00000000-0005-0000-0000-0000C3230000}"/>
    <cellStyle name="Normal 2 2 2 13 5 3 3 2" xfId="9158" xr:uid="{00000000-0005-0000-0000-0000C4230000}"/>
    <cellStyle name="Normal 2 2 2 13 5 3 4" xfId="9159" xr:uid="{00000000-0005-0000-0000-0000C5230000}"/>
    <cellStyle name="Normal 2 2 2 13 5 3 4 2" xfId="9160" xr:uid="{00000000-0005-0000-0000-0000C6230000}"/>
    <cellStyle name="Normal 2 2 2 13 5 3 5" xfId="9161" xr:uid="{00000000-0005-0000-0000-0000C7230000}"/>
    <cellStyle name="Normal 2 2 2 13 5 3 5 2" xfId="9162" xr:uid="{00000000-0005-0000-0000-0000C8230000}"/>
    <cellStyle name="Normal 2 2 2 13 5 3 6" xfId="9163" xr:uid="{00000000-0005-0000-0000-0000C9230000}"/>
    <cellStyle name="Normal 2 2 2 13 5 3 6 2" xfId="9164" xr:uid="{00000000-0005-0000-0000-0000CA230000}"/>
    <cellStyle name="Normal 2 2 2 13 5 3 7" xfId="9165" xr:uid="{00000000-0005-0000-0000-0000CB230000}"/>
    <cellStyle name="Normal 2 2 2 13 5 3 7 2" xfId="9166" xr:uid="{00000000-0005-0000-0000-0000CC230000}"/>
    <cellStyle name="Normal 2 2 2 13 5 3 8" xfId="9167" xr:uid="{00000000-0005-0000-0000-0000CD230000}"/>
    <cellStyle name="Normal 2 2 2 13 5 3 8 2" xfId="9168" xr:uid="{00000000-0005-0000-0000-0000CE230000}"/>
    <cellStyle name="Normal 2 2 2 13 5 3 9" xfId="9169" xr:uid="{00000000-0005-0000-0000-0000CF230000}"/>
    <cellStyle name="Normal 2 2 2 13 5 3 9 2" xfId="9170" xr:uid="{00000000-0005-0000-0000-0000D0230000}"/>
    <cellStyle name="Normal 2 2 2 13 5 4" xfId="9171" xr:uid="{00000000-0005-0000-0000-0000D1230000}"/>
    <cellStyle name="Normal 2 2 2 13 5 4 2" xfId="9172" xr:uid="{00000000-0005-0000-0000-0000D2230000}"/>
    <cellStyle name="Normal 2 2 2 13 5 5" xfId="9173" xr:uid="{00000000-0005-0000-0000-0000D3230000}"/>
    <cellStyle name="Normal 2 2 2 13 5 5 2" xfId="9174" xr:uid="{00000000-0005-0000-0000-0000D4230000}"/>
    <cellStyle name="Normal 2 2 2 13 5 6" xfId="9175" xr:uid="{00000000-0005-0000-0000-0000D5230000}"/>
    <cellStyle name="Normal 2 2 2 13 5 6 2" xfId="9176" xr:uid="{00000000-0005-0000-0000-0000D6230000}"/>
    <cellStyle name="Normal 2 2 2 13 5 7" xfId="9177" xr:uid="{00000000-0005-0000-0000-0000D7230000}"/>
    <cellStyle name="Normal 2 2 2 13 5 7 2" xfId="9178" xr:uid="{00000000-0005-0000-0000-0000D8230000}"/>
    <cellStyle name="Normal 2 2 2 13 5 8" xfId="9179" xr:uid="{00000000-0005-0000-0000-0000D9230000}"/>
    <cellStyle name="Normal 2 2 2 13 5 8 2" xfId="9180" xr:uid="{00000000-0005-0000-0000-0000DA230000}"/>
    <cellStyle name="Normal 2 2 2 13 5 9" xfId="9181" xr:uid="{00000000-0005-0000-0000-0000DB230000}"/>
    <cellStyle name="Normal 2 2 2 13 5 9 2" xfId="9182" xr:uid="{00000000-0005-0000-0000-0000DC230000}"/>
    <cellStyle name="Normal 2 2 2 14" xfId="9183" xr:uid="{00000000-0005-0000-0000-0000DD230000}"/>
    <cellStyle name="Normal 2 2 2 15" xfId="9184" xr:uid="{00000000-0005-0000-0000-0000DE230000}"/>
    <cellStyle name="Normal 2 2 2 16" xfId="9185" xr:uid="{00000000-0005-0000-0000-0000DF230000}"/>
    <cellStyle name="Normal 2 2 2 17" xfId="9186" xr:uid="{00000000-0005-0000-0000-0000E0230000}"/>
    <cellStyle name="Normal 2 2 2 17 10" xfId="9187" xr:uid="{00000000-0005-0000-0000-0000E1230000}"/>
    <cellStyle name="Normal 2 2 2 17 10 2" xfId="9188" xr:uid="{00000000-0005-0000-0000-0000E2230000}"/>
    <cellStyle name="Normal 2 2 2 17 11" xfId="9189" xr:uid="{00000000-0005-0000-0000-0000E3230000}"/>
    <cellStyle name="Normal 2 2 2 17 11 2" xfId="9190" xr:uid="{00000000-0005-0000-0000-0000E4230000}"/>
    <cellStyle name="Normal 2 2 2 17 12" xfId="9191" xr:uid="{00000000-0005-0000-0000-0000E5230000}"/>
    <cellStyle name="Normal 2 2 2 17 12 2" xfId="9192" xr:uid="{00000000-0005-0000-0000-0000E6230000}"/>
    <cellStyle name="Normal 2 2 2 17 13" xfId="9193" xr:uid="{00000000-0005-0000-0000-0000E7230000}"/>
    <cellStyle name="Normal 2 2 2 17 2" xfId="9194" xr:uid="{00000000-0005-0000-0000-0000E8230000}"/>
    <cellStyle name="Normal 2 2 2 17 2 10" xfId="9195" xr:uid="{00000000-0005-0000-0000-0000E9230000}"/>
    <cellStyle name="Normal 2 2 2 17 2 10 2" xfId="9196" xr:uid="{00000000-0005-0000-0000-0000EA230000}"/>
    <cellStyle name="Normal 2 2 2 17 2 11" xfId="9197" xr:uid="{00000000-0005-0000-0000-0000EB230000}"/>
    <cellStyle name="Normal 2 2 2 17 2 11 2" xfId="9198" xr:uid="{00000000-0005-0000-0000-0000EC230000}"/>
    <cellStyle name="Normal 2 2 2 17 2 12" xfId="9199" xr:uid="{00000000-0005-0000-0000-0000ED230000}"/>
    <cellStyle name="Normal 2 2 2 17 2 2" xfId="9200" xr:uid="{00000000-0005-0000-0000-0000EE230000}"/>
    <cellStyle name="Normal 2 2 2 17 2 2 10" xfId="9201" xr:uid="{00000000-0005-0000-0000-0000EF230000}"/>
    <cellStyle name="Normal 2 2 2 17 2 2 10 2" xfId="9202" xr:uid="{00000000-0005-0000-0000-0000F0230000}"/>
    <cellStyle name="Normal 2 2 2 17 2 2 11" xfId="9203" xr:uid="{00000000-0005-0000-0000-0000F1230000}"/>
    <cellStyle name="Normal 2 2 2 17 2 2 2" xfId="9204" xr:uid="{00000000-0005-0000-0000-0000F2230000}"/>
    <cellStyle name="Normal 2 2 2 17 2 2 2 2" xfId="9205" xr:uid="{00000000-0005-0000-0000-0000F3230000}"/>
    <cellStyle name="Normal 2 2 2 17 2 2 3" xfId="9206" xr:uid="{00000000-0005-0000-0000-0000F4230000}"/>
    <cellStyle name="Normal 2 2 2 17 2 2 3 2" xfId="9207" xr:uid="{00000000-0005-0000-0000-0000F5230000}"/>
    <cellStyle name="Normal 2 2 2 17 2 2 4" xfId="9208" xr:uid="{00000000-0005-0000-0000-0000F6230000}"/>
    <cellStyle name="Normal 2 2 2 17 2 2 4 2" xfId="9209" xr:uid="{00000000-0005-0000-0000-0000F7230000}"/>
    <cellStyle name="Normal 2 2 2 17 2 2 5" xfId="9210" xr:uid="{00000000-0005-0000-0000-0000F8230000}"/>
    <cellStyle name="Normal 2 2 2 17 2 2 5 2" xfId="9211" xr:uid="{00000000-0005-0000-0000-0000F9230000}"/>
    <cellStyle name="Normal 2 2 2 17 2 2 6" xfId="9212" xr:uid="{00000000-0005-0000-0000-0000FA230000}"/>
    <cellStyle name="Normal 2 2 2 17 2 2 6 2" xfId="9213" xr:uid="{00000000-0005-0000-0000-0000FB230000}"/>
    <cellStyle name="Normal 2 2 2 17 2 2 7" xfId="9214" xr:uid="{00000000-0005-0000-0000-0000FC230000}"/>
    <cellStyle name="Normal 2 2 2 17 2 2 7 2" xfId="9215" xr:uid="{00000000-0005-0000-0000-0000FD230000}"/>
    <cellStyle name="Normal 2 2 2 17 2 2 8" xfId="9216" xr:uid="{00000000-0005-0000-0000-0000FE230000}"/>
    <cellStyle name="Normal 2 2 2 17 2 2 8 2" xfId="9217" xr:uid="{00000000-0005-0000-0000-0000FF230000}"/>
    <cellStyle name="Normal 2 2 2 17 2 2 9" xfId="9218" xr:uid="{00000000-0005-0000-0000-000000240000}"/>
    <cellStyle name="Normal 2 2 2 17 2 2 9 2" xfId="9219" xr:uid="{00000000-0005-0000-0000-000001240000}"/>
    <cellStyle name="Normal 2 2 2 17 2 3" xfId="9220" xr:uid="{00000000-0005-0000-0000-000002240000}"/>
    <cellStyle name="Normal 2 2 2 17 2 3 2" xfId="9221" xr:uid="{00000000-0005-0000-0000-000003240000}"/>
    <cellStyle name="Normal 2 2 2 17 2 4" xfId="9222" xr:uid="{00000000-0005-0000-0000-000004240000}"/>
    <cellStyle name="Normal 2 2 2 17 2 4 2" xfId="9223" xr:uid="{00000000-0005-0000-0000-000005240000}"/>
    <cellStyle name="Normal 2 2 2 17 2 5" xfId="9224" xr:uid="{00000000-0005-0000-0000-000006240000}"/>
    <cellStyle name="Normal 2 2 2 17 2 5 2" xfId="9225" xr:uid="{00000000-0005-0000-0000-000007240000}"/>
    <cellStyle name="Normal 2 2 2 17 2 6" xfId="9226" xr:uid="{00000000-0005-0000-0000-000008240000}"/>
    <cellStyle name="Normal 2 2 2 17 2 6 2" xfId="9227" xr:uid="{00000000-0005-0000-0000-000009240000}"/>
    <cellStyle name="Normal 2 2 2 17 2 7" xfId="9228" xr:uid="{00000000-0005-0000-0000-00000A240000}"/>
    <cellStyle name="Normal 2 2 2 17 2 7 2" xfId="9229" xr:uid="{00000000-0005-0000-0000-00000B240000}"/>
    <cellStyle name="Normal 2 2 2 17 2 8" xfId="9230" xr:uid="{00000000-0005-0000-0000-00000C240000}"/>
    <cellStyle name="Normal 2 2 2 17 2 8 2" xfId="9231" xr:uid="{00000000-0005-0000-0000-00000D240000}"/>
    <cellStyle name="Normal 2 2 2 17 2 9" xfId="9232" xr:uid="{00000000-0005-0000-0000-00000E240000}"/>
    <cellStyle name="Normal 2 2 2 17 2 9 2" xfId="9233" xr:uid="{00000000-0005-0000-0000-00000F240000}"/>
    <cellStyle name="Normal 2 2 2 17 3" xfId="9234" xr:uid="{00000000-0005-0000-0000-000010240000}"/>
    <cellStyle name="Normal 2 2 2 17 3 10" xfId="9235" xr:uid="{00000000-0005-0000-0000-000011240000}"/>
    <cellStyle name="Normal 2 2 2 17 3 10 2" xfId="9236" xr:uid="{00000000-0005-0000-0000-000012240000}"/>
    <cellStyle name="Normal 2 2 2 17 3 11" xfId="9237" xr:uid="{00000000-0005-0000-0000-000013240000}"/>
    <cellStyle name="Normal 2 2 2 17 3 2" xfId="9238" xr:uid="{00000000-0005-0000-0000-000014240000}"/>
    <cellStyle name="Normal 2 2 2 17 3 2 2" xfId="9239" xr:uid="{00000000-0005-0000-0000-000015240000}"/>
    <cellStyle name="Normal 2 2 2 17 3 3" xfId="9240" xr:uid="{00000000-0005-0000-0000-000016240000}"/>
    <cellStyle name="Normal 2 2 2 17 3 3 2" xfId="9241" xr:uid="{00000000-0005-0000-0000-000017240000}"/>
    <cellStyle name="Normal 2 2 2 17 3 4" xfId="9242" xr:uid="{00000000-0005-0000-0000-000018240000}"/>
    <cellStyle name="Normal 2 2 2 17 3 4 2" xfId="9243" xr:uid="{00000000-0005-0000-0000-000019240000}"/>
    <cellStyle name="Normal 2 2 2 17 3 5" xfId="9244" xr:uid="{00000000-0005-0000-0000-00001A240000}"/>
    <cellStyle name="Normal 2 2 2 17 3 5 2" xfId="9245" xr:uid="{00000000-0005-0000-0000-00001B240000}"/>
    <cellStyle name="Normal 2 2 2 17 3 6" xfId="9246" xr:uid="{00000000-0005-0000-0000-00001C240000}"/>
    <cellStyle name="Normal 2 2 2 17 3 6 2" xfId="9247" xr:uid="{00000000-0005-0000-0000-00001D240000}"/>
    <cellStyle name="Normal 2 2 2 17 3 7" xfId="9248" xr:uid="{00000000-0005-0000-0000-00001E240000}"/>
    <cellStyle name="Normal 2 2 2 17 3 7 2" xfId="9249" xr:uid="{00000000-0005-0000-0000-00001F240000}"/>
    <cellStyle name="Normal 2 2 2 17 3 8" xfId="9250" xr:uid="{00000000-0005-0000-0000-000020240000}"/>
    <cellStyle name="Normal 2 2 2 17 3 8 2" xfId="9251" xr:uid="{00000000-0005-0000-0000-000021240000}"/>
    <cellStyle name="Normal 2 2 2 17 3 9" xfId="9252" xr:uid="{00000000-0005-0000-0000-000022240000}"/>
    <cellStyle name="Normal 2 2 2 17 3 9 2" xfId="9253" xr:uid="{00000000-0005-0000-0000-000023240000}"/>
    <cellStyle name="Normal 2 2 2 17 4" xfId="9254" xr:uid="{00000000-0005-0000-0000-000024240000}"/>
    <cellStyle name="Normal 2 2 2 17 4 2" xfId="9255" xr:uid="{00000000-0005-0000-0000-000025240000}"/>
    <cellStyle name="Normal 2 2 2 17 5" xfId="9256" xr:uid="{00000000-0005-0000-0000-000026240000}"/>
    <cellStyle name="Normal 2 2 2 17 5 2" xfId="9257" xr:uid="{00000000-0005-0000-0000-000027240000}"/>
    <cellStyle name="Normal 2 2 2 17 6" xfId="9258" xr:uid="{00000000-0005-0000-0000-000028240000}"/>
    <cellStyle name="Normal 2 2 2 17 6 2" xfId="9259" xr:uid="{00000000-0005-0000-0000-000029240000}"/>
    <cellStyle name="Normal 2 2 2 17 7" xfId="9260" xr:uid="{00000000-0005-0000-0000-00002A240000}"/>
    <cellStyle name="Normal 2 2 2 17 7 2" xfId="9261" xr:uid="{00000000-0005-0000-0000-00002B240000}"/>
    <cellStyle name="Normal 2 2 2 17 8" xfId="9262" xr:uid="{00000000-0005-0000-0000-00002C240000}"/>
    <cellStyle name="Normal 2 2 2 17 8 2" xfId="9263" xr:uid="{00000000-0005-0000-0000-00002D240000}"/>
    <cellStyle name="Normal 2 2 2 17 9" xfId="9264" xr:uid="{00000000-0005-0000-0000-00002E240000}"/>
    <cellStyle name="Normal 2 2 2 17 9 2" xfId="9265" xr:uid="{00000000-0005-0000-0000-00002F240000}"/>
    <cellStyle name="Normal 2 2 2 2" xfId="9266" xr:uid="{00000000-0005-0000-0000-000030240000}"/>
    <cellStyle name="Normal 2 2 2 2 10" xfId="9267" xr:uid="{00000000-0005-0000-0000-000031240000}"/>
    <cellStyle name="Normal 2 2 2 2 11" xfId="9268" xr:uid="{00000000-0005-0000-0000-000032240000}"/>
    <cellStyle name="Normal 2 2 2 2 12" xfId="9269" xr:uid="{00000000-0005-0000-0000-000033240000}"/>
    <cellStyle name="Normal 2 2 2 2 13" xfId="9270" xr:uid="{00000000-0005-0000-0000-000034240000}"/>
    <cellStyle name="Normal 2 2 2 2 13 10" xfId="9271" xr:uid="{00000000-0005-0000-0000-000035240000}"/>
    <cellStyle name="Normal 2 2 2 2 13 10 2" xfId="9272" xr:uid="{00000000-0005-0000-0000-000036240000}"/>
    <cellStyle name="Normal 2 2 2 2 13 11" xfId="9273" xr:uid="{00000000-0005-0000-0000-000037240000}"/>
    <cellStyle name="Normal 2 2 2 2 13 11 2" xfId="9274" xr:uid="{00000000-0005-0000-0000-000038240000}"/>
    <cellStyle name="Normal 2 2 2 2 13 12" xfId="9275" xr:uid="{00000000-0005-0000-0000-000039240000}"/>
    <cellStyle name="Normal 2 2 2 2 13 12 2" xfId="9276" xr:uid="{00000000-0005-0000-0000-00003A240000}"/>
    <cellStyle name="Normal 2 2 2 2 13 13" xfId="9277" xr:uid="{00000000-0005-0000-0000-00003B240000}"/>
    <cellStyle name="Normal 2 2 2 2 13 13 2" xfId="9278" xr:uid="{00000000-0005-0000-0000-00003C240000}"/>
    <cellStyle name="Normal 2 2 2 2 13 14" xfId="9279" xr:uid="{00000000-0005-0000-0000-00003D240000}"/>
    <cellStyle name="Normal 2 2 2 2 13 14 2" xfId="9280" xr:uid="{00000000-0005-0000-0000-00003E240000}"/>
    <cellStyle name="Normal 2 2 2 2 13 15" xfId="9281" xr:uid="{00000000-0005-0000-0000-00003F240000}"/>
    <cellStyle name="Normal 2 2 2 2 13 15 2" xfId="9282" xr:uid="{00000000-0005-0000-0000-000040240000}"/>
    <cellStyle name="Normal 2 2 2 2 13 16" xfId="9283" xr:uid="{00000000-0005-0000-0000-000041240000}"/>
    <cellStyle name="Normal 2 2 2 2 13 16 2" xfId="9284" xr:uid="{00000000-0005-0000-0000-000042240000}"/>
    <cellStyle name="Normal 2 2 2 2 13 17" xfId="9285" xr:uid="{00000000-0005-0000-0000-000043240000}"/>
    <cellStyle name="Normal 2 2 2 2 13 2" xfId="9286" xr:uid="{00000000-0005-0000-0000-000044240000}"/>
    <cellStyle name="Normal 2 2 2 2 13 3" xfId="9287" xr:uid="{00000000-0005-0000-0000-000045240000}"/>
    <cellStyle name="Normal 2 2 2 2 13 4" xfId="9288" xr:uid="{00000000-0005-0000-0000-000046240000}"/>
    <cellStyle name="Normal 2 2 2 2 13 5" xfId="9289" xr:uid="{00000000-0005-0000-0000-000047240000}"/>
    <cellStyle name="Normal 2 2 2 2 13 6" xfId="9290" xr:uid="{00000000-0005-0000-0000-000048240000}"/>
    <cellStyle name="Normal 2 2 2 2 13 6 10" xfId="9291" xr:uid="{00000000-0005-0000-0000-000049240000}"/>
    <cellStyle name="Normal 2 2 2 2 13 6 10 2" xfId="9292" xr:uid="{00000000-0005-0000-0000-00004A240000}"/>
    <cellStyle name="Normal 2 2 2 2 13 6 11" xfId="9293" xr:uid="{00000000-0005-0000-0000-00004B240000}"/>
    <cellStyle name="Normal 2 2 2 2 13 6 11 2" xfId="9294" xr:uid="{00000000-0005-0000-0000-00004C240000}"/>
    <cellStyle name="Normal 2 2 2 2 13 6 12" xfId="9295" xr:uid="{00000000-0005-0000-0000-00004D240000}"/>
    <cellStyle name="Normal 2 2 2 2 13 6 2" xfId="9296" xr:uid="{00000000-0005-0000-0000-00004E240000}"/>
    <cellStyle name="Normal 2 2 2 2 13 6 2 10" xfId="9297" xr:uid="{00000000-0005-0000-0000-00004F240000}"/>
    <cellStyle name="Normal 2 2 2 2 13 6 2 10 2" xfId="9298" xr:uid="{00000000-0005-0000-0000-000050240000}"/>
    <cellStyle name="Normal 2 2 2 2 13 6 2 11" xfId="9299" xr:uid="{00000000-0005-0000-0000-000051240000}"/>
    <cellStyle name="Normal 2 2 2 2 13 6 2 2" xfId="9300" xr:uid="{00000000-0005-0000-0000-000052240000}"/>
    <cellStyle name="Normal 2 2 2 2 13 6 2 2 2" xfId="9301" xr:uid="{00000000-0005-0000-0000-000053240000}"/>
    <cellStyle name="Normal 2 2 2 2 13 6 2 3" xfId="9302" xr:uid="{00000000-0005-0000-0000-000054240000}"/>
    <cellStyle name="Normal 2 2 2 2 13 6 2 3 2" xfId="9303" xr:uid="{00000000-0005-0000-0000-000055240000}"/>
    <cellStyle name="Normal 2 2 2 2 13 6 2 4" xfId="9304" xr:uid="{00000000-0005-0000-0000-000056240000}"/>
    <cellStyle name="Normal 2 2 2 2 13 6 2 4 2" xfId="9305" xr:uid="{00000000-0005-0000-0000-000057240000}"/>
    <cellStyle name="Normal 2 2 2 2 13 6 2 5" xfId="9306" xr:uid="{00000000-0005-0000-0000-000058240000}"/>
    <cellStyle name="Normal 2 2 2 2 13 6 2 5 2" xfId="9307" xr:uid="{00000000-0005-0000-0000-000059240000}"/>
    <cellStyle name="Normal 2 2 2 2 13 6 2 6" xfId="9308" xr:uid="{00000000-0005-0000-0000-00005A240000}"/>
    <cellStyle name="Normal 2 2 2 2 13 6 2 6 2" xfId="9309" xr:uid="{00000000-0005-0000-0000-00005B240000}"/>
    <cellStyle name="Normal 2 2 2 2 13 6 2 7" xfId="9310" xr:uid="{00000000-0005-0000-0000-00005C240000}"/>
    <cellStyle name="Normal 2 2 2 2 13 6 2 7 2" xfId="9311" xr:uid="{00000000-0005-0000-0000-00005D240000}"/>
    <cellStyle name="Normal 2 2 2 2 13 6 2 8" xfId="9312" xr:uid="{00000000-0005-0000-0000-00005E240000}"/>
    <cellStyle name="Normal 2 2 2 2 13 6 2 8 2" xfId="9313" xr:uid="{00000000-0005-0000-0000-00005F240000}"/>
    <cellStyle name="Normal 2 2 2 2 13 6 2 9" xfId="9314" xr:uid="{00000000-0005-0000-0000-000060240000}"/>
    <cellStyle name="Normal 2 2 2 2 13 6 2 9 2" xfId="9315" xr:uid="{00000000-0005-0000-0000-000061240000}"/>
    <cellStyle name="Normal 2 2 2 2 13 6 3" xfId="9316" xr:uid="{00000000-0005-0000-0000-000062240000}"/>
    <cellStyle name="Normal 2 2 2 2 13 6 3 2" xfId="9317" xr:uid="{00000000-0005-0000-0000-000063240000}"/>
    <cellStyle name="Normal 2 2 2 2 13 6 4" xfId="9318" xr:uid="{00000000-0005-0000-0000-000064240000}"/>
    <cellStyle name="Normal 2 2 2 2 13 6 4 2" xfId="9319" xr:uid="{00000000-0005-0000-0000-000065240000}"/>
    <cellStyle name="Normal 2 2 2 2 13 6 5" xfId="9320" xr:uid="{00000000-0005-0000-0000-000066240000}"/>
    <cellStyle name="Normal 2 2 2 2 13 6 5 2" xfId="9321" xr:uid="{00000000-0005-0000-0000-000067240000}"/>
    <cellStyle name="Normal 2 2 2 2 13 6 6" xfId="9322" xr:uid="{00000000-0005-0000-0000-000068240000}"/>
    <cellStyle name="Normal 2 2 2 2 13 6 6 2" xfId="9323" xr:uid="{00000000-0005-0000-0000-000069240000}"/>
    <cellStyle name="Normal 2 2 2 2 13 6 7" xfId="9324" xr:uid="{00000000-0005-0000-0000-00006A240000}"/>
    <cellStyle name="Normal 2 2 2 2 13 6 7 2" xfId="9325" xr:uid="{00000000-0005-0000-0000-00006B240000}"/>
    <cellStyle name="Normal 2 2 2 2 13 6 8" xfId="9326" xr:uid="{00000000-0005-0000-0000-00006C240000}"/>
    <cellStyle name="Normal 2 2 2 2 13 6 8 2" xfId="9327" xr:uid="{00000000-0005-0000-0000-00006D240000}"/>
    <cellStyle name="Normal 2 2 2 2 13 6 9" xfId="9328" xr:uid="{00000000-0005-0000-0000-00006E240000}"/>
    <cellStyle name="Normal 2 2 2 2 13 6 9 2" xfId="9329" xr:uid="{00000000-0005-0000-0000-00006F240000}"/>
    <cellStyle name="Normal 2 2 2 2 13 7" xfId="9330" xr:uid="{00000000-0005-0000-0000-000070240000}"/>
    <cellStyle name="Normal 2 2 2 2 13 7 10" xfId="9331" xr:uid="{00000000-0005-0000-0000-000071240000}"/>
    <cellStyle name="Normal 2 2 2 2 13 7 10 2" xfId="9332" xr:uid="{00000000-0005-0000-0000-000072240000}"/>
    <cellStyle name="Normal 2 2 2 2 13 7 11" xfId="9333" xr:uid="{00000000-0005-0000-0000-000073240000}"/>
    <cellStyle name="Normal 2 2 2 2 13 7 2" xfId="9334" xr:uid="{00000000-0005-0000-0000-000074240000}"/>
    <cellStyle name="Normal 2 2 2 2 13 7 2 2" xfId="9335" xr:uid="{00000000-0005-0000-0000-000075240000}"/>
    <cellStyle name="Normal 2 2 2 2 13 7 3" xfId="9336" xr:uid="{00000000-0005-0000-0000-000076240000}"/>
    <cellStyle name="Normal 2 2 2 2 13 7 3 2" xfId="9337" xr:uid="{00000000-0005-0000-0000-000077240000}"/>
    <cellStyle name="Normal 2 2 2 2 13 7 4" xfId="9338" xr:uid="{00000000-0005-0000-0000-000078240000}"/>
    <cellStyle name="Normal 2 2 2 2 13 7 4 2" xfId="9339" xr:uid="{00000000-0005-0000-0000-000079240000}"/>
    <cellStyle name="Normal 2 2 2 2 13 7 5" xfId="9340" xr:uid="{00000000-0005-0000-0000-00007A240000}"/>
    <cellStyle name="Normal 2 2 2 2 13 7 5 2" xfId="9341" xr:uid="{00000000-0005-0000-0000-00007B240000}"/>
    <cellStyle name="Normal 2 2 2 2 13 7 6" xfId="9342" xr:uid="{00000000-0005-0000-0000-00007C240000}"/>
    <cellStyle name="Normal 2 2 2 2 13 7 6 2" xfId="9343" xr:uid="{00000000-0005-0000-0000-00007D240000}"/>
    <cellStyle name="Normal 2 2 2 2 13 7 7" xfId="9344" xr:uid="{00000000-0005-0000-0000-00007E240000}"/>
    <cellStyle name="Normal 2 2 2 2 13 7 7 2" xfId="9345" xr:uid="{00000000-0005-0000-0000-00007F240000}"/>
    <cellStyle name="Normal 2 2 2 2 13 7 8" xfId="9346" xr:uid="{00000000-0005-0000-0000-000080240000}"/>
    <cellStyle name="Normal 2 2 2 2 13 7 8 2" xfId="9347" xr:uid="{00000000-0005-0000-0000-000081240000}"/>
    <cellStyle name="Normal 2 2 2 2 13 7 9" xfId="9348" xr:uid="{00000000-0005-0000-0000-000082240000}"/>
    <cellStyle name="Normal 2 2 2 2 13 7 9 2" xfId="9349" xr:uid="{00000000-0005-0000-0000-000083240000}"/>
    <cellStyle name="Normal 2 2 2 2 13 8" xfId="9350" xr:uid="{00000000-0005-0000-0000-000084240000}"/>
    <cellStyle name="Normal 2 2 2 2 13 8 2" xfId="9351" xr:uid="{00000000-0005-0000-0000-000085240000}"/>
    <cellStyle name="Normal 2 2 2 2 13 9" xfId="9352" xr:uid="{00000000-0005-0000-0000-000086240000}"/>
    <cellStyle name="Normal 2 2 2 2 13 9 2" xfId="9353" xr:uid="{00000000-0005-0000-0000-000087240000}"/>
    <cellStyle name="Normal 2 2 2 2 14" xfId="9354" xr:uid="{00000000-0005-0000-0000-000088240000}"/>
    <cellStyle name="Normal 2 2 2 2 14 10" xfId="9355" xr:uid="{00000000-0005-0000-0000-000089240000}"/>
    <cellStyle name="Normal 2 2 2 2 14 10 2" xfId="9356" xr:uid="{00000000-0005-0000-0000-00008A240000}"/>
    <cellStyle name="Normal 2 2 2 2 14 11" xfId="9357" xr:uid="{00000000-0005-0000-0000-00008B240000}"/>
    <cellStyle name="Normal 2 2 2 2 14 11 2" xfId="9358" xr:uid="{00000000-0005-0000-0000-00008C240000}"/>
    <cellStyle name="Normal 2 2 2 2 14 12" xfId="9359" xr:uid="{00000000-0005-0000-0000-00008D240000}"/>
    <cellStyle name="Normal 2 2 2 2 14 12 2" xfId="9360" xr:uid="{00000000-0005-0000-0000-00008E240000}"/>
    <cellStyle name="Normal 2 2 2 2 14 13" xfId="9361" xr:uid="{00000000-0005-0000-0000-00008F240000}"/>
    <cellStyle name="Normal 2 2 2 2 14 2" xfId="9362" xr:uid="{00000000-0005-0000-0000-000090240000}"/>
    <cellStyle name="Normal 2 2 2 2 14 2 10" xfId="9363" xr:uid="{00000000-0005-0000-0000-000091240000}"/>
    <cellStyle name="Normal 2 2 2 2 14 2 10 2" xfId="9364" xr:uid="{00000000-0005-0000-0000-000092240000}"/>
    <cellStyle name="Normal 2 2 2 2 14 2 11" xfId="9365" xr:uid="{00000000-0005-0000-0000-000093240000}"/>
    <cellStyle name="Normal 2 2 2 2 14 2 11 2" xfId="9366" xr:uid="{00000000-0005-0000-0000-000094240000}"/>
    <cellStyle name="Normal 2 2 2 2 14 2 12" xfId="9367" xr:uid="{00000000-0005-0000-0000-000095240000}"/>
    <cellStyle name="Normal 2 2 2 2 14 2 2" xfId="9368" xr:uid="{00000000-0005-0000-0000-000096240000}"/>
    <cellStyle name="Normal 2 2 2 2 14 2 2 10" xfId="9369" xr:uid="{00000000-0005-0000-0000-000097240000}"/>
    <cellStyle name="Normal 2 2 2 2 14 2 2 10 2" xfId="9370" xr:uid="{00000000-0005-0000-0000-000098240000}"/>
    <cellStyle name="Normal 2 2 2 2 14 2 2 11" xfId="9371" xr:uid="{00000000-0005-0000-0000-000099240000}"/>
    <cellStyle name="Normal 2 2 2 2 14 2 2 2" xfId="9372" xr:uid="{00000000-0005-0000-0000-00009A240000}"/>
    <cellStyle name="Normal 2 2 2 2 14 2 2 2 2" xfId="9373" xr:uid="{00000000-0005-0000-0000-00009B240000}"/>
    <cellStyle name="Normal 2 2 2 2 14 2 2 3" xfId="9374" xr:uid="{00000000-0005-0000-0000-00009C240000}"/>
    <cellStyle name="Normal 2 2 2 2 14 2 2 3 2" xfId="9375" xr:uid="{00000000-0005-0000-0000-00009D240000}"/>
    <cellStyle name="Normal 2 2 2 2 14 2 2 4" xfId="9376" xr:uid="{00000000-0005-0000-0000-00009E240000}"/>
    <cellStyle name="Normal 2 2 2 2 14 2 2 4 2" xfId="9377" xr:uid="{00000000-0005-0000-0000-00009F240000}"/>
    <cellStyle name="Normal 2 2 2 2 14 2 2 5" xfId="9378" xr:uid="{00000000-0005-0000-0000-0000A0240000}"/>
    <cellStyle name="Normal 2 2 2 2 14 2 2 5 2" xfId="9379" xr:uid="{00000000-0005-0000-0000-0000A1240000}"/>
    <cellStyle name="Normal 2 2 2 2 14 2 2 6" xfId="9380" xr:uid="{00000000-0005-0000-0000-0000A2240000}"/>
    <cellStyle name="Normal 2 2 2 2 14 2 2 6 2" xfId="9381" xr:uid="{00000000-0005-0000-0000-0000A3240000}"/>
    <cellStyle name="Normal 2 2 2 2 14 2 2 7" xfId="9382" xr:uid="{00000000-0005-0000-0000-0000A4240000}"/>
    <cellStyle name="Normal 2 2 2 2 14 2 2 7 2" xfId="9383" xr:uid="{00000000-0005-0000-0000-0000A5240000}"/>
    <cellStyle name="Normal 2 2 2 2 14 2 2 8" xfId="9384" xr:uid="{00000000-0005-0000-0000-0000A6240000}"/>
    <cellStyle name="Normal 2 2 2 2 14 2 2 8 2" xfId="9385" xr:uid="{00000000-0005-0000-0000-0000A7240000}"/>
    <cellStyle name="Normal 2 2 2 2 14 2 2 9" xfId="9386" xr:uid="{00000000-0005-0000-0000-0000A8240000}"/>
    <cellStyle name="Normal 2 2 2 2 14 2 2 9 2" xfId="9387" xr:uid="{00000000-0005-0000-0000-0000A9240000}"/>
    <cellStyle name="Normal 2 2 2 2 14 2 3" xfId="9388" xr:uid="{00000000-0005-0000-0000-0000AA240000}"/>
    <cellStyle name="Normal 2 2 2 2 14 2 3 2" xfId="9389" xr:uid="{00000000-0005-0000-0000-0000AB240000}"/>
    <cellStyle name="Normal 2 2 2 2 14 2 4" xfId="9390" xr:uid="{00000000-0005-0000-0000-0000AC240000}"/>
    <cellStyle name="Normal 2 2 2 2 14 2 4 2" xfId="9391" xr:uid="{00000000-0005-0000-0000-0000AD240000}"/>
    <cellStyle name="Normal 2 2 2 2 14 2 5" xfId="9392" xr:uid="{00000000-0005-0000-0000-0000AE240000}"/>
    <cellStyle name="Normal 2 2 2 2 14 2 5 2" xfId="9393" xr:uid="{00000000-0005-0000-0000-0000AF240000}"/>
    <cellStyle name="Normal 2 2 2 2 14 2 6" xfId="9394" xr:uid="{00000000-0005-0000-0000-0000B0240000}"/>
    <cellStyle name="Normal 2 2 2 2 14 2 6 2" xfId="9395" xr:uid="{00000000-0005-0000-0000-0000B1240000}"/>
    <cellStyle name="Normal 2 2 2 2 14 2 7" xfId="9396" xr:uid="{00000000-0005-0000-0000-0000B2240000}"/>
    <cellStyle name="Normal 2 2 2 2 14 2 7 2" xfId="9397" xr:uid="{00000000-0005-0000-0000-0000B3240000}"/>
    <cellStyle name="Normal 2 2 2 2 14 2 8" xfId="9398" xr:uid="{00000000-0005-0000-0000-0000B4240000}"/>
    <cellStyle name="Normal 2 2 2 2 14 2 8 2" xfId="9399" xr:uid="{00000000-0005-0000-0000-0000B5240000}"/>
    <cellStyle name="Normal 2 2 2 2 14 2 9" xfId="9400" xr:uid="{00000000-0005-0000-0000-0000B6240000}"/>
    <cellStyle name="Normal 2 2 2 2 14 2 9 2" xfId="9401" xr:uid="{00000000-0005-0000-0000-0000B7240000}"/>
    <cellStyle name="Normal 2 2 2 2 14 3" xfId="9402" xr:uid="{00000000-0005-0000-0000-0000B8240000}"/>
    <cellStyle name="Normal 2 2 2 2 14 3 10" xfId="9403" xr:uid="{00000000-0005-0000-0000-0000B9240000}"/>
    <cellStyle name="Normal 2 2 2 2 14 3 10 2" xfId="9404" xr:uid="{00000000-0005-0000-0000-0000BA240000}"/>
    <cellStyle name="Normal 2 2 2 2 14 3 11" xfId="9405" xr:uid="{00000000-0005-0000-0000-0000BB240000}"/>
    <cellStyle name="Normal 2 2 2 2 14 3 2" xfId="9406" xr:uid="{00000000-0005-0000-0000-0000BC240000}"/>
    <cellStyle name="Normal 2 2 2 2 14 3 2 2" xfId="9407" xr:uid="{00000000-0005-0000-0000-0000BD240000}"/>
    <cellStyle name="Normal 2 2 2 2 14 3 3" xfId="9408" xr:uid="{00000000-0005-0000-0000-0000BE240000}"/>
    <cellStyle name="Normal 2 2 2 2 14 3 3 2" xfId="9409" xr:uid="{00000000-0005-0000-0000-0000BF240000}"/>
    <cellStyle name="Normal 2 2 2 2 14 3 4" xfId="9410" xr:uid="{00000000-0005-0000-0000-0000C0240000}"/>
    <cellStyle name="Normal 2 2 2 2 14 3 4 2" xfId="9411" xr:uid="{00000000-0005-0000-0000-0000C1240000}"/>
    <cellStyle name="Normal 2 2 2 2 14 3 5" xfId="9412" xr:uid="{00000000-0005-0000-0000-0000C2240000}"/>
    <cellStyle name="Normal 2 2 2 2 14 3 5 2" xfId="9413" xr:uid="{00000000-0005-0000-0000-0000C3240000}"/>
    <cellStyle name="Normal 2 2 2 2 14 3 6" xfId="9414" xr:uid="{00000000-0005-0000-0000-0000C4240000}"/>
    <cellStyle name="Normal 2 2 2 2 14 3 6 2" xfId="9415" xr:uid="{00000000-0005-0000-0000-0000C5240000}"/>
    <cellStyle name="Normal 2 2 2 2 14 3 7" xfId="9416" xr:uid="{00000000-0005-0000-0000-0000C6240000}"/>
    <cellStyle name="Normal 2 2 2 2 14 3 7 2" xfId="9417" xr:uid="{00000000-0005-0000-0000-0000C7240000}"/>
    <cellStyle name="Normal 2 2 2 2 14 3 8" xfId="9418" xr:uid="{00000000-0005-0000-0000-0000C8240000}"/>
    <cellStyle name="Normal 2 2 2 2 14 3 8 2" xfId="9419" xr:uid="{00000000-0005-0000-0000-0000C9240000}"/>
    <cellStyle name="Normal 2 2 2 2 14 3 9" xfId="9420" xr:uid="{00000000-0005-0000-0000-0000CA240000}"/>
    <cellStyle name="Normal 2 2 2 2 14 3 9 2" xfId="9421" xr:uid="{00000000-0005-0000-0000-0000CB240000}"/>
    <cellStyle name="Normal 2 2 2 2 14 4" xfId="9422" xr:uid="{00000000-0005-0000-0000-0000CC240000}"/>
    <cellStyle name="Normal 2 2 2 2 14 4 2" xfId="9423" xr:uid="{00000000-0005-0000-0000-0000CD240000}"/>
    <cellStyle name="Normal 2 2 2 2 14 5" xfId="9424" xr:uid="{00000000-0005-0000-0000-0000CE240000}"/>
    <cellStyle name="Normal 2 2 2 2 14 5 2" xfId="9425" xr:uid="{00000000-0005-0000-0000-0000CF240000}"/>
    <cellStyle name="Normal 2 2 2 2 14 6" xfId="9426" xr:uid="{00000000-0005-0000-0000-0000D0240000}"/>
    <cellStyle name="Normal 2 2 2 2 14 6 2" xfId="9427" xr:uid="{00000000-0005-0000-0000-0000D1240000}"/>
    <cellStyle name="Normal 2 2 2 2 14 7" xfId="9428" xr:uid="{00000000-0005-0000-0000-0000D2240000}"/>
    <cellStyle name="Normal 2 2 2 2 14 7 2" xfId="9429" xr:uid="{00000000-0005-0000-0000-0000D3240000}"/>
    <cellStyle name="Normal 2 2 2 2 14 8" xfId="9430" xr:uid="{00000000-0005-0000-0000-0000D4240000}"/>
    <cellStyle name="Normal 2 2 2 2 14 8 2" xfId="9431" xr:uid="{00000000-0005-0000-0000-0000D5240000}"/>
    <cellStyle name="Normal 2 2 2 2 14 9" xfId="9432" xr:uid="{00000000-0005-0000-0000-0000D6240000}"/>
    <cellStyle name="Normal 2 2 2 2 14 9 2" xfId="9433" xr:uid="{00000000-0005-0000-0000-0000D7240000}"/>
    <cellStyle name="Normal 2 2 2 2 15" xfId="9434" xr:uid="{00000000-0005-0000-0000-0000D8240000}"/>
    <cellStyle name="Normal 2 2 2 2 15 10" xfId="9435" xr:uid="{00000000-0005-0000-0000-0000D9240000}"/>
    <cellStyle name="Normal 2 2 2 2 15 10 2" xfId="9436" xr:uid="{00000000-0005-0000-0000-0000DA240000}"/>
    <cellStyle name="Normal 2 2 2 2 15 11" xfId="9437" xr:uid="{00000000-0005-0000-0000-0000DB240000}"/>
    <cellStyle name="Normal 2 2 2 2 15 11 2" xfId="9438" xr:uid="{00000000-0005-0000-0000-0000DC240000}"/>
    <cellStyle name="Normal 2 2 2 2 15 12" xfId="9439" xr:uid="{00000000-0005-0000-0000-0000DD240000}"/>
    <cellStyle name="Normal 2 2 2 2 15 12 2" xfId="9440" xr:uid="{00000000-0005-0000-0000-0000DE240000}"/>
    <cellStyle name="Normal 2 2 2 2 15 13" xfId="9441" xr:uid="{00000000-0005-0000-0000-0000DF240000}"/>
    <cellStyle name="Normal 2 2 2 2 15 2" xfId="9442" xr:uid="{00000000-0005-0000-0000-0000E0240000}"/>
    <cellStyle name="Normal 2 2 2 2 15 2 10" xfId="9443" xr:uid="{00000000-0005-0000-0000-0000E1240000}"/>
    <cellStyle name="Normal 2 2 2 2 15 2 10 2" xfId="9444" xr:uid="{00000000-0005-0000-0000-0000E2240000}"/>
    <cellStyle name="Normal 2 2 2 2 15 2 11" xfId="9445" xr:uid="{00000000-0005-0000-0000-0000E3240000}"/>
    <cellStyle name="Normal 2 2 2 2 15 2 11 2" xfId="9446" xr:uid="{00000000-0005-0000-0000-0000E4240000}"/>
    <cellStyle name="Normal 2 2 2 2 15 2 12" xfId="9447" xr:uid="{00000000-0005-0000-0000-0000E5240000}"/>
    <cellStyle name="Normal 2 2 2 2 15 2 2" xfId="9448" xr:uid="{00000000-0005-0000-0000-0000E6240000}"/>
    <cellStyle name="Normal 2 2 2 2 15 2 2 10" xfId="9449" xr:uid="{00000000-0005-0000-0000-0000E7240000}"/>
    <cellStyle name="Normal 2 2 2 2 15 2 2 10 2" xfId="9450" xr:uid="{00000000-0005-0000-0000-0000E8240000}"/>
    <cellStyle name="Normal 2 2 2 2 15 2 2 11" xfId="9451" xr:uid="{00000000-0005-0000-0000-0000E9240000}"/>
    <cellStyle name="Normal 2 2 2 2 15 2 2 2" xfId="9452" xr:uid="{00000000-0005-0000-0000-0000EA240000}"/>
    <cellStyle name="Normal 2 2 2 2 15 2 2 2 2" xfId="9453" xr:uid="{00000000-0005-0000-0000-0000EB240000}"/>
    <cellStyle name="Normal 2 2 2 2 15 2 2 3" xfId="9454" xr:uid="{00000000-0005-0000-0000-0000EC240000}"/>
    <cellStyle name="Normal 2 2 2 2 15 2 2 3 2" xfId="9455" xr:uid="{00000000-0005-0000-0000-0000ED240000}"/>
    <cellStyle name="Normal 2 2 2 2 15 2 2 4" xfId="9456" xr:uid="{00000000-0005-0000-0000-0000EE240000}"/>
    <cellStyle name="Normal 2 2 2 2 15 2 2 4 2" xfId="9457" xr:uid="{00000000-0005-0000-0000-0000EF240000}"/>
    <cellStyle name="Normal 2 2 2 2 15 2 2 5" xfId="9458" xr:uid="{00000000-0005-0000-0000-0000F0240000}"/>
    <cellStyle name="Normal 2 2 2 2 15 2 2 5 2" xfId="9459" xr:uid="{00000000-0005-0000-0000-0000F1240000}"/>
    <cellStyle name="Normal 2 2 2 2 15 2 2 6" xfId="9460" xr:uid="{00000000-0005-0000-0000-0000F2240000}"/>
    <cellStyle name="Normal 2 2 2 2 15 2 2 6 2" xfId="9461" xr:uid="{00000000-0005-0000-0000-0000F3240000}"/>
    <cellStyle name="Normal 2 2 2 2 15 2 2 7" xfId="9462" xr:uid="{00000000-0005-0000-0000-0000F4240000}"/>
    <cellStyle name="Normal 2 2 2 2 15 2 2 7 2" xfId="9463" xr:uid="{00000000-0005-0000-0000-0000F5240000}"/>
    <cellStyle name="Normal 2 2 2 2 15 2 2 8" xfId="9464" xr:uid="{00000000-0005-0000-0000-0000F6240000}"/>
    <cellStyle name="Normal 2 2 2 2 15 2 2 8 2" xfId="9465" xr:uid="{00000000-0005-0000-0000-0000F7240000}"/>
    <cellStyle name="Normal 2 2 2 2 15 2 2 9" xfId="9466" xr:uid="{00000000-0005-0000-0000-0000F8240000}"/>
    <cellStyle name="Normal 2 2 2 2 15 2 2 9 2" xfId="9467" xr:uid="{00000000-0005-0000-0000-0000F9240000}"/>
    <cellStyle name="Normal 2 2 2 2 15 2 3" xfId="9468" xr:uid="{00000000-0005-0000-0000-0000FA240000}"/>
    <cellStyle name="Normal 2 2 2 2 15 2 3 2" xfId="9469" xr:uid="{00000000-0005-0000-0000-0000FB240000}"/>
    <cellStyle name="Normal 2 2 2 2 15 2 4" xfId="9470" xr:uid="{00000000-0005-0000-0000-0000FC240000}"/>
    <cellStyle name="Normal 2 2 2 2 15 2 4 2" xfId="9471" xr:uid="{00000000-0005-0000-0000-0000FD240000}"/>
    <cellStyle name="Normal 2 2 2 2 15 2 5" xfId="9472" xr:uid="{00000000-0005-0000-0000-0000FE240000}"/>
    <cellStyle name="Normal 2 2 2 2 15 2 5 2" xfId="9473" xr:uid="{00000000-0005-0000-0000-0000FF240000}"/>
    <cellStyle name="Normal 2 2 2 2 15 2 6" xfId="9474" xr:uid="{00000000-0005-0000-0000-000000250000}"/>
    <cellStyle name="Normal 2 2 2 2 15 2 6 2" xfId="9475" xr:uid="{00000000-0005-0000-0000-000001250000}"/>
    <cellStyle name="Normal 2 2 2 2 15 2 7" xfId="9476" xr:uid="{00000000-0005-0000-0000-000002250000}"/>
    <cellStyle name="Normal 2 2 2 2 15 2 7 2" xfId="9477" xr:uid="{00000000-0005-0000-0000-000003250000}"/>
    <cellStyle name="Normal 2 2 2 2 15 2 8" xfId="9478" xr:uid="{00000000-0005-0000-0000-000004250000}"/>
    <cellStyle name="Normal 2 2 2 2 15 2 8 2" xfId="9479" xr:uid="{00000000-0005-0000-0000-000005250000}"/>
    <cellStyle name="Normal 2 2 2 2 15 2 9" xfId="9480" xr:uid="{00000000-0005-0000-0000-000006250000}"/>
    <cellStyle name="Normal 2 2 2 2 15 2 9 2" xfId="9481" xr:uid="{00000000-0005-0000-0000-000007250000}"/>
    <cellStyle name="Normal 2 2 2 2 15 3" xfId="9482" xr:uid="{00000000-0005-0000-0000-000008250000}"/>
    <cellStyle name="Normal 2 2 2 2 15 3 10" xfId="9483" xr:uid="{00000000-0005-0000-0000-000009250000}"/>
    <cellStyle name="Normal 2 2 2 2 15 3 10 2" xfId="9484" xr:uid="{00000000-0005-0000-0000-00000A250000}"/>
    <cellStyle name="Normal 2 2 2 2 15 3 11" xfId="9485" xr:uid="{00000000-0005-0000-0000-00000B250000}"/>
    <cellStyle name="Normal 2 2 2 2 15 3 2" xfId="9486" xr:uid="{00000000-0005-0000-0000-00000C250000}"/>
    <cellStyle name="Normal 2 2 2 2 15 3 2 2" xfId="9487" xr:uid="{00000000-0005-0000-0000-00000D250000}"/>
    <cellStyle name="Normal 2 2 2 2 15 3 3" xfId="9488" xr:uid="{00000000-0005-0000-0000-00000E250000}"/>
    <cellStyle name="Normal 2 2 2 2 15 3 3 2" xfId="9489" xr:uid="{00000000-0005-0000-0000-00000F250000}"/>
    <cellStyle name="Normal 2 2 2 2 15 3 4" xfId="9490" xr:uid="{00000000-0005-0000-0000-000010250000}"/>
    <cellStyle name="Normal 2 2 2 2 15 3 4 2" xfId="9491" xr:uid="{00000000-0005-0000-0000-000011250000}"/>
    <cellStyle name="Normal 2 2 2 2 15 3 5" xfId="9492" xr:uid="{00000000-0005-0000-0000-000012250000}"/>
    <cellStyle name="Normal 2 2 2 2 15 3 5 2" xfId="9493" xr:uid="{00000000-0005-0000-0000-000013250000}"/>
    <cellStyle name="Normal 2 2 2 2 15 3 6" xfId="9494" xr:uid="{00000000-0005-0000-0000-000014250000}"/>
    <cellStyle name="Normal 2 2 2 2 15 3 6 2" xfId="9495" xr:uid="{00000000-0005-0000-0000-000015250000}"/>
    <cellStyle name="Normal 2 2 2 2 15 3 7" xfId="9496" xr:uid="{00000000-0005-0000-0000-000016250000}"/>
    <cellStyle name="Normal 2 2 2 2 15 3 7 2" xfId="9497" xr:uid="{00000000-0005-0000-0000-000017250000}"/>
    <cellStyle name="Normal 2 2 2 2 15 3 8" xfId="9498" xr:uid="{00000000-0005-0000-0000-000018250000}"/>
    <cellStyle name="Normal 2 2 2 2 15 3 8 2" xfId="9499" xr:uid="{00000000-0005-0000-0000-000019250000}"/>
    <cellStyle name="Normal 2 2 2 2 15 3 9" xfId="9500" xr:uid="{00000000-0005-0000-0000-00001A250000}"/>
    <cellStyle name="Normal 2 2 2 2 15 3 9 2" xfId="9501" xr:uid="{00000000-0005-0000-0000-00001B250000}"/>
    <cellStyle name="Normal 2 2 2 2 15 4" xfId="9502" xr:uid="{00000000-0005-0000-0000-00001C250000}"/>
    <cellStyle name="Normal 2 2 2 2 15 4 2" xfId="9503" xr:uid="{00000000-0005-0000-0000-00001D250000}"/>
    <cellStyle name="Normal 2 2 2 2 15 5" xfId="9504" xr:uid="{00000000-0005-0000-0000-00001E250000}"/>
    <cellStyle name="Normal 2 2 2 2 15 5 2" xfId="9505" xr:uid="{00000000-0005-0000-0000-00001F250000}"/>
    <cellStyle name="Normal 2 2 2 2 15 6" xfId="9506" xr:uid="{00000000-0005-0000-0000-000020250000}"/>
    <cellStyle name="Normal 2 2 2 2 15 6 2" xfId="9507" xr:uid="{00000000-0005-0000-0000-000021250000}"/>
    <cellStyle name="Normal 2 2 2 2 15 7" xfId="9508" xr:uid="{00000000-0005-0000-0000-000022250000}"/>
    <cellStyle name="Normal 2 2 2 2 15 7 2" xfId="9509" xr:uid="{00000000-0005-0000-0000-000023250000}"/>
    <cellStyle name="Normal 2 2 2 2 15 8" xfId="9510" xr:uid="{00000000-0005-0000-0000-000024250000}"/>
    <cellStyle name="Normal 2 2 2 2 15 8 2" xfId="9511" xr:uid="{00000000-0005-0000-0000-000025250000}"/>
    <cellStyle name="Normal 2 2 2 2 15 9" xfId="9512" xr:uid="{00000000-0005-0000-0000-000026250000}"/>
    <cellStyle name="Normal 2 2 2 2 15 9 2" xfId="9513" xr:uid="{00000000-0005-0000-0000-000027250000}"/>
    <cellStyle name="Normal 2 2 2 2 16" xfId="9514" xr:uid="{00000000-0005-0000-0000-000028250000}"/>
    <cellStyle name="Normal 2 2 2 2 16 10" xfId="9515" xr:uid="{00000000-0005-0000-0000-000029250000}"/>
    <cellStyle name="Normal 2 2 2 2 16 10 2" xfId="9516" xr:uid="{00000000-0005-0000-0000-00002A250000}"/>
    <cellStyle name="Normal 2 2 2 2 16 11" xfId="9517" xr:uid="{00000000-0005-0000-0000-00002B250000}"/>
    <cellStyle name="Normal 2 2 2 2 16 11 2" xfId="9518" xr:uid="{00000000-0005-0000-0000-00002C250000}"/>
    <cellStyle name="Normal 2 2 2 2 16 12" xfId="9519" xr:uid="{00000000-0005-0000-0000-00002D250000}"/>
    <cellStyle name="Normal 2 2 2 2 16 12 2" xfId="9520" xr:uid="{00000000-0005-0000-0000-00002E250000}"/>
    <cellStyle name="Normal 2 2 2 2 16 13" xfId="9521" xr:uid="{00000000-0005-0000-0000-00002F250000}"/>
    <cellStyle name="Normal 2 2 2 2 16 2" xfId="9522" xr:uid="{00000000-0005-0000-0000-000030250000}"/>
    <cellStyle name="Normal 2 2 2 2 16 2 10" xfId="9523" xr:uid="{00000000-0005-0000-0000-000031250000}"/>
    <cellStyle name="Normal 2 2 2 2 16 2 10 2" xfId="9524" xr:uid="{00000000-0005-0000-0000-000032250000}"/>
    <cellStyle name="Normal 2 2 2 2 16 2 11" xfId="9525" xr:uid="{00000000-0005-0000-0000-000033250000}"/>
    <cellStyle name="Normal 2 2 2 2 16 2 11 2" xfId="9526" xr:uid="{00000000-0005-0000-0000-000034250000}"/>
    <cellStyle name="Normal 2 2 2 2 16 2 12" xfId="9527" xr:uid="{00000000-0005-0000-0000-000035250000}"/>
    <cellStyle name="Normal 2 2 2 2 16 2 2" xfId="9528" xr:uid="{00000000-0005-0000-0000-000036250000}"/>
    <cellStyle name="Normal 2 2 2 2 16 2 2 10" xfId="9529" xr:uid="{00000000-0005-0000-0000-000037250000}"/>
    <cellStyle name="Normal 2 2 2 2 16 2 2 10 2" xfId="9530" xr:uid="{00000000-0005-0000-0000-000038250000}"/>
    <cellStyle name="Normal 2 2 2 2 16 2 2 11" xfId="9531" xr:uid="{00000000-0005-0000-0000-000039250000}"/>
    <cellStyle name="Normal 2 2 2 2 16 2 2 2" xfId="9532" xr:uid="{00000000-0005-0000-0000-00003A250000}"/>
    <cellStyle name="Normal 2 2 2 2 16 2 2 2 2" xfId="9533" xr:uid="{00000000-0005-0000-0000-00003B250000}"/>
    <cellStyle name="Normal 2 2 2 2 16 2 2 3" xfId="9534" xr:uid="{00000000-0005-0000-0000-00003C250000}"/>
    <cellStyle name="Normal 2 2 2 2 16 2 2 3 2" xfId="9535" xr:uid="{00000000-0005-0000-0000-00003D250000}"/>
    <cellStyle name="Normal 2 2 2 2 16 2 2 4" xfId="9536" xr:uid="{00000000-0005-0000-0000-00003E250000}"/>
    <cellStyle name="Normal 2 2 2 2 16 2 2 4 2" xfId="9537" xr:uid="{00000000-0005-0000-0000-00003F250000}"/>
    <cellStyle name="Normal 2 2 2 2 16 2 2 5" xfId="9538" xr:uid="{00000000-0005-0000-0000-000040250000}"/>
    <cellStyle name="Normal 2 2 2 2 16 2 2 5 2" xfId="9539" xr:uid="{00000000-0005-0000-0000-000041250000}"/>
    <cellStyle name="Normal 2 2 2 2 16 2 2 6" xfId="9540" xr:uid="{00000000-0005-0000-0000-000042250000}"/>
    <cellStyle name="Normal 2 2 2 2 16 2 2 6 2" xfId="9541" xr:uid="{00000000-0005-0000-0000-000043250000}"/>
    <cellStyle name="Normal 2 2 2 2 16 2 2 7" xfId="9542" xr:uid="{00000000-0005-0000-0000-000044250000}"/>
    <cellStyle name="Normal 2 2 2 2 16 2 2 7 2" xfId="9543" xr:uid="{00000000-0005-0000-0000-000045250000}"/>
    <cellStyle name="Normal 2 2 2 2 16 2 2 8" xfId="9544" xr:uid="{00000000-0005-0000-0000-000046250000}"/>
    <cellStyle name="Normal 2 2 2 2 16 2 2 8 2" xfId="9545" xr:uid="{00000000-0005-0000-0000-000047250000}"/>
    <cellStyle name="Normal 2 2 2 2 16 2 2 9" xfId="9546" xr:uid="{00000000-0005-0000-0000-000048250000}"/>
    <cellStyle name="Normal 2 2 2 2 16 2 2 9 2" xfId="9547" xr:uid="{00000000-0005-0000-0000-000049250000}"/>
    <cellStyle name="Normal 2 2 2 2 16 2 3" xfId="9548" xr:uid="{00000000-0005-0000-0000-00004A250000}"/>
    <cellStyle name="Normal 2 2 2 2 16 2 3 2" xfId="9549" xr:uid="{00000000-0005-0000-0000-00004B250000}"/>
    <cellStyle name="Normal 2 2 2 2 16 2 4" xfId="9550" xr:uid="{00000000-0005-0000-0000-00004C250000}"/>
    <cellStyle name="Normal 2 2 2 2 16 2 4 2" xfId="9551" xr:uid="{00000000-0005-0000-0000-00004D250000}"/>
    <cellStyle name="Normal 2 2 2 2 16 2 5" xfId="9552" xr:uid="{00000000-0005-0000-0000-00004E250000}"/>
    <cellStyle name="Normal 2 2 2 2 16 2 5 2" xfId="9553" xr:uid="{00000000-0005-0000-0000-00004F250000}"/>
    <cellStyle name="Normal 2 2 2 2 16 2 6" xfId="9554" xr:uid="{00000000-0005-0000-0000-000050250000}"/>
    <cellStyle name="Normal 2 2 2 2 16 2 6 2" xfId="9555" xr:uid="{00000000-0005-0000-0000-000051250000}"/>
    <cellStyle name="Normal 2 2 2 2 16 2 7" xfId="9556" xr:uid="{00000000-0005-0000-0000-000052250000}"/>
    <cellStyle name="Normal 2 2 2 2 16 2 7 2" xfId="9557" xr:uid="{00000000-0005-0000-0000-000053250000}"/>
    <cellStyle name="Normal 2 2 2 2 16 2 8" xfId="9558" xr:uid="{00000000-0005-0000-0000-000054250000}"/>
    <cellStyle name="Normal 2 2 2 2 16 2 8 2" xfId="9559" xr:uid="{00000000-0005-0000-0000-000055250000}"/>
    <cellStyle name="Normal 2 2 2 2 16 2 9" xfId="9560" xr:uid="{00000000-0005-0000-0000-000056250000}"/>
    <cellStyle name="Normal 2 2 2 2 16 2 9 2" xfId="9561" xr:uid="{00000000-0005-0000-0000-000057250000}"/>
    <cellStyle name="Normal 2 2 2 2 16 3" xfId="9562" xr:uid="{00000000-0005-0000-0000-000058250000}"/>
    <cellStyle name="Normal 2 2 2 2 16 3 10" xfId="9563" xr:uid="{00000000-0005-0000-0000-000059250000}"/>
    <cellStyle name="Normal 2 2 2 2 16 3 10 2" xfId="9564" xr:uid="{00000000-0005-0000-0000-00005A250000}"/>
    <cellStyle name="Normal 2 2 2 2 16 3 11" xfId="9565" xr:uid="{00000000-0005-0000-0000-00005B250000}"/>
    <cellStyle name="Normal 2 2 2 2 16 3 2" xfId="9566" xr:uid="{00000000-0005-0000-0000-00005C250000}"/>
    <cellStyle name="Normal 2 2 2 2 16 3 2 2" xfId="9567" xr:uid="{00000000-0005-0000-0000-00005D250000}"/>
    <cellStyle name="Normal 2 2 2 2 16 3 3" xfId="9568" xr:uid="{00000000-0005-0000-0000-00005E250000}"/>
    <cellStyle name="Normal 2 2 2 2 16 3 3 2" xfId="9569" xr:uid="{00000000-0005-0000-0000-00005F250000}"/>
    <cellStyle name="Normal 2 2 2 2 16 3 4" xfId="9570" xr:uid="{00000000-0005-0000-0000-000060250000}"/>
    <cellStyle name="Normal 2 2 2 2 16 3 4 2" xfId="9571" xr:uid="{00000000-0005-0000-0000-000061250000}"/>
    <cellStyle name="Normal 2 2 2 2 16 3 5" xfId="9572" xr:uid="{00000000-0005-0000-0000-000062250000}"/>
    <cellStyle name="Normal 2 2 2 2 16 3 5 2" xfId="9573" xr:uid="{00000000-0005-0000-0000-000063250000}"/>
    <cellStyle name="Normal 2 2 2 2 16 3 6" xfId="9574" xr:uid="{00000000-0005-0000-0000-000064250000}"/>
    <cellStyle name="Normal 2 2 2 2 16 3 6 2" xfId="9575" xr:uid="{00000000-0005-0000-0000-000065250000}"/>
    <cellStyle name="Normal 2 2 2 2 16 3 7" xfId="9576" xr:uid="{00000000-0005-0000-0000-000066250000}"/>
    <cellStyle name="Normal 2 2 2 2 16 3 7 2" xfId="9577" xr:uid="{00000000-0005-0000-0000-000067250000}"/>
    <cellStyle name="Normal 2 2 2 2 16 3 8" xfId="9578" xr:uid="{00000000-0005-0000-0000-000068250000}"/>
    <cellStyle name="Normal 2 2 2 2 16 3 8 2" xfId="9579" xr:uid="{00000000-0005-0000-0000-000069250000}"/>
    <cellStyle name="Normal 2 2 2 2 16 3 9" xfId="9580" xr:uid="{00000000-0005-0000-0000-00006A250000}"/>
    <cellStyle name="Normal 2 2 2 2 16 3 9 2" xfId="9581" xr:uid="{00000000-0005-0000-0000-00006B250000}"/>
    <cellStyle name="Normal 2 2 2 2 16 4" xfId="9582" xr:uid="{00000000-0005-0000-0000-00006C250000}"/>
    <cellStyle name="Normal 2 2 2 2 16 4 2" xfId="9583" xr:uid="{00000000-0005-0000-0000-00006D250000}"/>
    <cellStyle name="Normal 2 2 2 2 16 5" xfId="9584" xr:uid="{00000000-0005-0000-0000-00006E250000}"/>
    <cellStyle name="Normal 2 2 2 2 16 5 2" xfId="9585" xr:uid="{00000000-0005-0000-0000-00006F250000}"/>
    <cellStyle name="Normal 2 2 2 2 16 6" xfId="9586" xr:uid="{00000000-0005-0000-0000-000070250000}"/>
    <cellStyle name="Normal 2 2 2 2 16 6 2" xfId="9587" xr:uid="{00000000-0005-0000-0000-000071250000}"/>
    <cellStyle name="Normal 2 2 2 2 16 7" xfId="9588" xr:uid="{00000000-0005-0000-0000-000072250000}"/>
    <cellStyle name="Normal 2 2 2 2 16 7 2" xfId="9589" xr:uid="{00000000-0005-0000-0000-000073250000}"/>
    <cellStyle name="Normal 2 2 2 2 16 8" xfId="9590" xr:uid="{00000000-0005-0000-0000-000074250000}"/>
    <cellStyle name="Normal 2 2 2 2 16 8 2" xfId="9591" xr:uid="{00000000-0005-0000-0000-000075250000}"/>
    <cellStyle name="Normal 2 2 2 2 16 9" xfId="9592" xr:uid="{00000000-0005-0000-0000-000076250000}"/>
    <cellStyle name="Normal 2 2 2 2 16 9 2" xfId="9593" xr:uid="{00000000-0005-0000-0000-000077250000}"/>
    <cellStyle name="Normal 2 2 2 2 2" xfId="9594" xr:uid="{00000000-0005-0000-0000-000078250000}"/>
    <cellStyle name="Normal 2 2 2 2 2 10" xfId="9595" xr:uid="{00000000-0005-0000-0000-000079250000}"/>
    <cellStyle name="Normal 2 2 2 2 2 10 10" xfId="9596" xr:uid="{00000000-0005-0000-0000-00007A250000}"/>
    <cellStyle name="Normal 2 2 2 2 2 10 10 2" xfId="9597" xr:uid="{00000000-0005-0000-0000-00007B250000}"/>
    <cellStyle name="Normal 2 2 2 2 2 10 11" xfId="9598" xr:uid="{00000000-0005-0000-0000-00007C250000}"/>
    <cellStyle name="Normal 2 2 2 2 2 10 11 2" xfId="9599" xr:uid="{00000000-0005-0000-0000-00007D250000}"/>
    <cellStyle name="Normal 2 2 2 2 2 10 12" xfId="9600" xr:uid="{00000000-0005-0000-0000-00007E250000}"/>
    <cellStyle name="Normal 2 2 2 2 2 10 2" xfId="9601" xr:uid="{00000000-0005-0000-0000-00007F250000}"/>
    <cellStyle name="Normal 2 2 2 2 2 10 2 10" xfId="9602" xr:uid="{00000000-0005-0000-0000-000080250000}"/>
    <cellStyle name="Normal 2 2 2 2 2 10 2 10 2" xfId="9603" xr:uid="{00000000-0005-0000-0000-000081250000}"/>
    <cellStyle name="Normal 2 2 2 2 2 10 2 11" xfId="9604" xr:uid="{00000000-0005-0000-0000-000082250000}"/>
    <cellStyle name="Normal 2 2 2 2 2 10 2 2" xfId="9605" xr:uid="{00000000-0005-0000-0000-000083250000}"/>
    <cellStyle name="Normal 2 2 2 2 2 10 2 2 2" xfId="9606" xr:uid="{00000000-0005-0000-0000-000084250000}"/>
    <cellStyle name="Normal 2 2 2 2 2 10 2 3" xfId="9607" xr:uid="{00000000-0005-0000-0000-000085250000}"/>
    <cellStyle name="Normal 2 2 2 2 2 10 2 3 2" xfId="9608" xr:uid="{00000000-0005-0000-0000-000086250000}"/>
    <cellStyle name="Normal 2 2 2 2 2 10 2 4" xfId="9609" xr:uid="{00000000-0005-0000-0000-000087250000}"/>
    <cellStyle name="Normal 2 2 2 2 2 10 2 4 2" xfId="9610" xr:uid="{00000000-0005-0000-0000-000088250000}"/>
    <cellStyle name="Normal 2 2 2 2 2 10 2 5" xfId="9611" xr:uid="{00000000-0005-0000-0000-000089250000}"/>
    <cellStyle name="Normal 2 2 2 2 2 10 2 5 2" xfId="9612" xr:uid="{00000000-0005-0000-0000-00008A250000}"/>
    <cellStyle name="Normal 2 2 2 2 2 10 2 6" xfId="9613" xr:uid="{00000000-0005-0000-0000-00008B250000}"/>
    <cellStyle name="Normal 2 2 2 2 2 10 2 6 2" xfId="9614" xr:uid="{00000000-0005-0000-0000-00008C250000}"/>
    <cellStyle name="Normal 2 2 2 2 2 10 2 7" xfId="9615" xr:uid="{00000000-0005-0000-0000-00008D250000}"/>
    <cellStyle name="Normal 2 2 2 2 2 10 2 7 2" xfId="9616" xr:uid="{00000000-0005-0000-0000-00008E250000}"/>
    <cellStyle name="Normal 2 2 2 2 2 10 2 8" xfId="9617" xr:uid="{00000000-0005-0000-0000-00008F250000}"/>
    <cellStyle name="Normal 2 2 2 2 2 10 2 8 2" xfId="9618" xr:uid="{00000000-0005-0000-0000-000090250000}"/>
    <cellStyle name="Normal 2 2 2 2 2 10 2 9" xfId="9619" xr:uid="{00000000-0005-0000-0000-000091250000}"/>
    <cellStyle name="Normal 2 2 2 2 2 10 2 9 2" xfId="9620" xr:uid="{00000000-0005-0000-0000-000092250000}"/>
    <cellStyle name="Normal 2 2 2 2 2 10 3" xfId="9621" xr:uid="{00000000-0005-0000-0000-000093250000}"/>
    <cellStyle name="Normal 2 2 2 2 2 10 3 2" xfId="9622" xr:uid="{00000000-0005-0000-0000-000094250000}"/>
    <cellStyle name="Normal 2 2 2 2 2 10 4" xfId="9623" xr:uid="{00000000-0005-0000-0000-000095250000}"/>
    <cellStyle name="Normal 2 2 2 2 2 10 4 2" xfId="9624" xr:uid="{00000000-0005-0000-0000-000096250000}"/>
    <cellStyle name="Normal 2 2 2 2 2 10 5" xfId="9625" xr:uid="{00000000-0005-0000-0000-000097250000}"/>
    <cellStyle name="Normal 2 2 2 2 2 10 5 2" xfId="9626" xr:uid="{00000000-0005-0000-0000-000098250000}"/>
    <cellStyle name="Normal 2 2 2 2 2 10 6" xfId="9627" xr:uid="{00000000-0005-0000-0000-000099250000}"/>
    <cellStyle name="Normal 2 2 2 2 2 10 6 2" xfId="9628" xr:uid="{00000000-0005-0000-0000-00009A250000}"/>
    <cellStyle name="Normal 2 2 2 2 2 10 7" xfId="9629" xr:uid="{00000000-0005-0000-0000-00009B250000}"/>
    <cellStyle name="Normal 2 2 2 2 2 10 7 2" xfId="9630" xr:uid="{00000000-0005-0000-0000-00009C250000}"/>
    <cellStyle name="Normal 2 2 2 2 2 10 8" xfId="9631" xr:uid="{00000000-0005-0000-0000-00009D250000}"/>
    <cellStyle name="Normal 2 2 2 2 2 10 8 2" xfId="9632" xr:uid="{00000000-0005-0000-0000-00009E250000}"/>
    <cellStyle name="Normal 2 2 2 2 2 10 9" xfId="9633" xr:uid="{00000000-0005-0000-0000-00009F250000}"/>
    <cellStyle name="Normal 2 2 2 2 2 10 9 2" xfId="9634" xr:uid="{00000000-0005-0000-0000-0000A0250000}"/>
    <cellStyle name="Normal 2 2 2 2 2 11" xfId="9635" xr:uid="{00000000-0005-0000-0000-0000A1250000}"/>
    <cellStyle name="Normal 2 2 2 2 2 11 10" xfId="9636" xr:uid="{00000000-0005-0000-0000-0000A2250000}"/>
    <cellStyle name="Normal 2 2 2 2 2 11 10 2" xfId="9637" xr:uid="{00000000-0005-0000-0000-0000A3250000}"/>
    <cellStyle name="Normal 2 2 2 2 2 11 11" xfId="9638" xr:uid="{00000000-0005-0000-0000-0000A4250000}"/>
    <cellStyle name="Normal 2 2 2 2 2 11 2" xfId="9639" xr:uid="{00000000-0005-0000-0000-0000A5250000}"/>
    <cellStyle name="Normal 2 2 2 2 2 11 2 2" xfId="9640" xr:uid="{00000000-0005-0000-0000-0000A6250000}"/>
    <cellStyle name="Normal 2 2 2 2 2 11 3" xfId="9641" xr:uid="{00000000-0005-0000-0000-0000A7250000}"/>
    <cellStyle name="Normal 2 2 2 2 2 11 3 2" xfId="9642" xr:uid="{00000000-0005-0000-0000-0000A8250000}"/>
    <cellStyle name="Normal 2 2 2 2 2 11 4" xfId="9643" xr:uid="{00000000-0005-0000-0000-0000A9250000}"/>
    <cellStyle name="Normal 2 2 2 2 2 11 4 2" xfId="9644" xr:uid="{00000000-0005-0000-0000-0000AA250000}"/>
    <cellStyle name="Normal 2 2 2 2 2 11 5" xfId="9645" xr:uid="{00000000-0005-0000-0000-0000AB250000}"/>
    <cellStyle name="Normal 2 2 2 2 2 11 5 2" xfId="9646" xr:uid="{00000000-0005-0000-0000-0000AC250000}"/>
    <cellStyle name="Normal 2 2 2 2 2 11 6" xfId="9647" xr:uid="{00000000-0005-0000-0000-0000AD250000}"/>
    <cellStyle name="Normal 2 2 2 2 2 11 6 2" xfId="9648" xr:uid="{00000000-0005-0000-0000-0000AE250000}"/>
    <cellStyle name="Normal 2 2 2 2 2 11 7" xfId="9649" xr:uid="{00000000-0005-0000-0000-0000AF250000}"/>
    <cellStyle name="Normal 2 2 2 2 2 11 7 2" xfId="9650" xr:uid="{00000000-0005-0000-0000-0000B0250000}"/>
    <cellStyle name="Normal 2 2 2 2 2 11 8" xfId="9651" xr:uid="{00000000-0005-0000-0000-0000B1250000}"/>
    <cellStyle name="Normal 2 2 2 2 2 11 8 2" xfId="9652" xr:uid="{00000000-0005-0000-0000-0000B2250000}"/>
    <cellStyle name="Normal 2 2 2 2 2 11 9" xfId="9653" xr:uid="{00000000-0005-0000-0000-0000B3250000}"/>
    <cellStyle name="Normal 2 2 2 2 2 11 9 2" xfId="9654" xr:uid="{00000000-0005-0000-0000-0000B4250000}"/>
    <cellStyle name="Normal 2 2 2 2 2 12" xfId="9655" xr:uid="{00000000-0005-0000-0000-0000B5250000}"/>
    <cellStyle name="Normal 2 2 2 2 2 12 2" xfId="9656" xr:uid="{00000000-0005-0000-0000-0000B6250000}"/>
    <cellStyle name="Normal 2 2 2 2 2 13" xfId="9657" xr:uid="{00000000-0005-0000-0000-0000B7250000}"/>
    <cellStyle name="Normal 2 2 2 2 2 13 2" xfId="9658" xr:uid="{00000000-0005-0000-0000-0000B8250000}"/>
    <cellStyle name="Normal 2 2 2 2 2 14" xfId="9659" xr:uid="{00000000-0005-0000-0000-0000B9250000}"/>
    <cellStyle name="Normal 2 2 2 2 2 14 2" xfId="9660" xr:uid="{00000000-0005-0000-0000-0000BA250000}"/>
    <cellStyle name="Normal 2 2 2 2 2 15" xfId="9661" xr:uid="{00000000-0005-0000-0000-0000BB250000}"/>
    <cellStyle name="Normal 2 2 2 2 2 15 2" xfId="9662" xr:uid="{00000000-0005-0000-0000-0000BC250000}"/>
    <cellStyle name="Normal 2 2 2 2 2 16" xfId="9663" xr:uid="{00000000-0005-0000-0000-0000BD250000}"/>
    <cellStyle name="Normal 2 2 2 2 2 16 2" xfId="9664" xr:uid="{00000000-0005-0000-0000-0000BE250000}"/>
    <cellStyle name="Normal 2 2 2 2 2 17" xfId="9665" xr:uid="{00000000-0005-0000-0000-0000BF250000}"/>
    <cellStyle name="Normal 2 2 2 2 2 17 2" xfId="9666" xr:uid="{00000000-0005-0000-0000-0000C0250000}"/>
    <cellStyle name="Normal 2 2 2 2 2 18" xfId="9667" xr:uid="{00000000-0005-0000-0000-0000C1250000}"/>
    <cellStyle name="Normal 2 2 2 2 2 18 2" xfId="9668" xr:uid="{00000000-0005-0000-0000-0000C2250000}"/>
    <cellStyle name="Normal 2 2 2 2 2 19" xfId="9669" xr:uid="{00000000-0005-0000-0000-0000C3250000}"/>
    <cellStyle name="Normal 2 2 2 2 2 19 2" xfId="9670" xr:uid="{00000000-0005-0000-0000-0000C4250000}"/>
    <cellStyle name="Normal 2 2 2 2 2 2" xfId="9671" xr:uid="{00000000-0005-0000-0000-0000C5250000}"/>
    <cellStyle name="Normal 2 2 2 2 2 2 2" xfId="9672" xr:uid="{00000000-0005-0000-0000-0000C6250000}"/>
    <cellStyle name="Normal 2 2 2 2 2 2 2 10" xfId="9673" xr:uid="{00000000-0005-0000-0000-0000C7250000}"/>
    <cellStyle name="Normal 2 2 2 2 2 2 2 10 2" xfId="9674" xr:uid="{00000000-0005-0000-0000-0000C8250000}"/>
    <cellStyle name="Normal 2 2 2 2 2 2 2 11" xfId="9675" xr:uid="{00000000-0005-0000-0000-0000C9250000}"/>
    <cellStyle name="Normal 2 2 2 2 2 2 2 11 2" xfId="9676" xr:uid="{00000000-0005-0000-0000-0000CA250000}"/>
    <cellStyle name="Normal 2 2 2 2 2 2 2 12" xfId="9677" xr:uid="{00000000-0005-0000-0000-0000CB250000}"/>
    <cellStyle name="Normal 2 2 2 2 2 2 2 12 2" xfId="9678" xr:uid="{00000000-0005-0000-0000-0000CC250000}"/>
    <cellStyle name="Normal 2 2 2 2 2 2 2 13" xfId="9679" xr:uid="{00000000-0005-0000-0000-0000CD250000}"/>
    <cellStyle name="Normal 2 2 2 2 2 2 2 13 2" xfId="9680" xr:uid="{00000000-0005-0000-0000-0000CE250000}"/>
    <cellStyle name="Normal 2 2 2 2 2 2 2 14" xfId="9681" xr:uid="{00000000-0005-0000-0000-0000CF250000}"/>
    <cellStyle name="Normal 2 2 2 2 2 2 2 14 2" xfId="9682" xr:uid="{00000000-0005-0000-0000-0000D0250000}"/>
    <cellStyle name="Normal 2 2 2 2 2 2 2 15" xfId="9683" xr:uid="{00000000-0005-0000-0000-0000D1250000}"/>
    <cellStyle name="Normal 2 2 2 2 2 2 2 15 2" xfId="9684" xr:uid="{00000000-0005-0000-0000-0000D2250000}"/>
    <cellStyle name="Normal 2 2 2 2 2 2 2 16" xfId="9685" xr:uid="{00000000-0005-0000-0000-0000D3250000}"/>
    <cellStyle name="Normal 2 2 2 2 2 2 2 16 2" xfId="9686" xr:uid="{00000000-0005-0000-0000-0000D4250000}"/>
    <cellStyle name="Normal 2 2 2 2 2 2 2 17" xfId="9687" xr:uid="{00000000-0005-0000-0000-0000D5250000}"/>
    <cellStyle name="Normal 2 2 2 2 2 2 2 17 2" xfId="9688" xr:uid="{00000000-0005-0000-0000-0000D6250000}"/>
    <cellStyle name="Normal 2 2 2 2 2 2 2 18" xfId="9689" xr:uid="{00000000-0005-0000-0000-0000D7250000}"/>
    <cellStyle name="Normal 2 2 2 2 2 2 2 2" xfId="9690" xr:uid="{00000000-0005-0000-0000-0000D8250000}"/>
    <cellStyle name="Normal 2 2 2 2 2 2 2 2 2" xfId="9691" xr:uid="{00000000-0005-0000-0000-0000D9250000}"/>
    <cellStyle name="Normal 2 2 2 2 2 2 2 2 2 10" xfId="9692" xr:uid="{00000000-0005-0000-0000-0000DA250000}"/>
    <cellStyle name="Normal 2 2 2 2 2 2 2 2 2 10 2" xfId="9693" xr:uid="{00000000-0005-0000-0000-0000DB250000}"/>
    <cellStyle name="Normal 2 2 2 2 2 2 2 2 2 11" xfId="9694" xr:uid="{00000000-0005-0000-0000-0000DC250000}"/>
    <cellStyle name="Normal 2 2 2 2 2 2 2 2 2 11 2" xfId="9695" xr:uid="{00000000-0005-0000-0000-0000DD250000}"/>
    <cellStyle name="Normal 2 2 2 2 2 2 2 2 2 12" xfId="9696" xr:uid="{00000000-0005-0000-0000-0000DE250000}"/>
    <cellStyle name="Normal 2 2 2 2 2 2 2 2 2 12 2" xfId="9697" xr:uid="{00000000-0005-0000-0000-0000DF250000}"/>
    <cellStyle name="Normal 2 2 2 2 2 2 2 2 2 13" xfId="9698" xr:uid="{00000000-0005-0000-0000-0000E0250000}"/>
    <cellStyle name="Normal 2 2 2 2 2 2 2 2 2 13 2" xfId="9699" xr:uid="{00000000-0005-0000-0000-0000E1250000}"/>
    <cellStyle name="Normal 2 2 2 2 2 2 2 2 2 14" xfId="9700" xr:uid="{00000000-0005-0000-0000-0000E2250000}"/>
    <cellStyle name="Normal 2 2 2 2 2 2 2 2 2 14 2" xfId="9701" xr:uid="{00000000-0005-0000-0000-0000E3250000}"/>
    <cellStyle name="Normal 2 2 2 2 2 2 2 2 2 15" xfId="9702" xr:uid="{00000000-0005-0000-0000-0000E4250000}"/>
    <cellStyle name="Normal 2 2 2 2 2 2 2 2 2 15 2" xfId="9703" xr:uid="{00000000-0005-0000-0000-0000E5250000}"/>
    <cellStyle name="Normal 2 2 2 2 2 2 2 2 2 16" xfId="9704" xr:uid="{00000000-0005-0000-0000-0000E6250000}"/>
    <cellStyle name="Normal 2 2 2 2 2 2 2 2 2 16 2" xfId="9705" xr:uid="{00000000-0005-0000-0000-0000E7250000}"/>
    <cellStyle name="Normal 2 2 2 2 2 2 2 2 2 17" xfId="9706" xr:uid="{00000000-0005-0000-0000-0000E8250000}"/>
    <cellStyle name="Normal 2 2 2 2 2 2 2 2 2 2" xfId="9707" xr:uid="{00000000-0005-0000-0000-0000E9250000}"/>
    <cellStyle name="Normal 2 2 2 2 2 2 2 2 2 3" xfId="9708" xr:uid="{00000000-0005-0000-0000-0000EA250000}"/>
    <cellStyle name="Normal 2 2 2 2 2 2 2 2 2 4" xfId="9709" xr:uid="{00000000-0005-0000-0000-0000EB250000}"/>
    <cellStyle name="Normal 2 2 2 2 2 2 2 2 2 5" xfId="9710" xr:uid="{00000000-0005-0000-0000-0000EC250000}"/>
    <cellStyle name="Normal 2 2 2 2 2 2 2 2 2 6" xfId="9711" xr:uid="{00000000-0005-0000-0000-0000ED250000}"/>
    <cellStyle name="Normal 2 2 2 2 2 2 2 2 2 6 10" xfId="9712" xr:uid="{00000000-0005-0000-0000-0000EE250000}"/>
    <cellStyle name="Normal 2 2 2 2 2 2 2 2 2 6 10 2" xfId="9713" xr:uid="{00000000-0005-0000-0000-0000EF250000}"/>
    <cellStyle name="Normal 2 2 2 2 2 2 2 2 2 6 11" xfId="9714" xr:uid="{00000000-0005-0000-0000-0000F0250000}"/>
    <cellStyle name="Normal 2 2 2 2 2 2 2 2 2 6 11 2" xfId="9715" xr:uid="{00000000-0005-0000-0000-0000F1250000}"/>
    <cellStyle name="Normal 2 2 2 2 2 2 2 2 2 6 12" xfId="9716" xr:uid="{00000000-0005-0000-0000-0000F2250000}"/>
    <cellStyle name="Normal 2 2 2 2 2 2 2 2 2 6 2" xfId="9717" xr:uid="{00000000-0005-0000-0000-0000F3250000}"/>
    <cellStyle name="Normal 2 2 2 2 2 2 2 2 2 6 2 10" xfId="9718" xr:uid="{00000000-0005-0000-0000-0000F4250000}"/>
    <cellStyle name="Normal 2 2 2 2 2 2 2 2 2 6 2 10 2" xfId="9719" xr:uid="{00000000-0005-0000-0000-0000F5250000}"/>
    <cellStyle name="Normal 2 2 2 2 2 2 2 2 2 6 2 11" xfId="9720" xr:uid="{00000000-0005-0000-0000-0000F6250000}"/>
    <cellStyle name="Normal 2 2 2 2 2 2 2 2 2 6 2 2" xfId="9721" xr:uid="{00000000-0005-0000-0000-0000F7250000}"/>
    <cellStyle name="Normal 2 2 2 2 2 2 2 2 2 6 2 2 2" xfId="9722" xr:uid="{00000000-0005-0000-0000-0000F8250000}"/>
    <cellStyle name="Normal 2 2 2 2 2 2 2 2 2 6 2 3" xfId="9723" xr:uid="{00000000-0005-0000-0000-0000F9250000}"/>
    <cellStyle name="Normal 2 2 2 2 2 2 2 2 2 6 2 3 2" xfId="9724" xr:uid="{00000000-0005-0000-0000-0000FA250000}"/>
    <cellStyle name="Normal 2 2 2 2 2 2 2 2 2 6 2 4" xfId="9725" xr:uid="{00000000-0005-0000-0000-0000FB250000}"/>
    <cellStyle name="Normal 2 2 2 2 2 2 2 2 2 6 2 4 2" xfId="9726" xr:uid="{00000000-0005-0000-0000-0000FC250000}"/>
    <cellStyle name="Normal 2 2 2 2 2 2 2 2 2 6 2 5" xfId="9727" xr:uid="{00000000-0005-0000-0000-0000FD250000}"/>
    <cellStyle name="Normal 2 2 2 2 2 2 2 2 2 6 2 5 2" xfId="9728" xr:uid="{00000000-0005-0000-0000-0000FE250000}"/>
    <cellStyle name="Normal 2 2 2 2 2 2 2 2 2 6 2 6" xfId="9729" xr:uid="{00000000-0005-0000-0000-0000FF250000}"/>
    <cellStyle name="Normal 2 2 2 2 2 2 2 2 2 6 2 6 2" xfId="9730" xr:uid="{00000000-0005-0000-0000-000000260000}"/>
    <cellStyle name="Normal 2 2 2 2 2 2 2 2 2 6 2 7" xfId="9731" xr:uid="{00000000-0005-0000-0000-000001260000}"/>
    <cellStyle name="Normal 2 2 2 2 2 2 2 2 2 6 2 7 2" xfId="9732" xr:uid="{00000000-0005-0000-0000-000002260000}"/>
    <cellStyle name="Normal 2 2 2 2 2 2 2 2 2 6 2 8" xfId="9733" xr:uid="{00000000-0005-0000-0000-000003260000}"/>
    <cellStyle name="Normal 2 2 2 2 2 2 2 2 2 6 2 8 2" xfId="9734" xr:uid="{00000000-0005-0000-0000-000004260000}"/>
    <cellStyle name="Normal 2 2 2 2 2 2 2 2 2 6 2 9" xfId="9735" xr:uid="{00000000-0005-0000-0000-000005260000}"/>
    <cellStyle name="Normal 2 2 2 2 2 2 2 2 2 6 2 9 2" xfId="9736" xr:uid="{00000000-0005-0000-0000-000006260000}"/>
    <cellStyle name="Normal 2 2 2 2 2 2 2 2 2 6 3" xfId="9737" xr:uid="{00000000-0005-0000-0000-000007260000}"/>
    <cellStyle name="Normal 2 2 2 2 2 2 2 2 2 6 3 2" xfId="9738" xr:uid="{00000000-0005-0000-0000-000008260000}"/>
    <cellStyle name="Normal 2 2 2 2 2 2 2 2 2 6 4" xfId="9739" xr:uid="{00000000-0005-0000-0000-000009260000}"/>
    <cellStyle name="Normal 2 2 2 2 2 2 2 2 2 6 4 2" xfId="9740" xr:uid="{00000000-0005-0000-0000-00000A260000}"/>
    <cellStyle name="Normal 2 2 2 2 2 2 2 2 2 6 5" xfId="9741" xr:uid="{00000000-0005-0000-0000-00000B260000}"/>
    <cellStyle name="Normal 2 2 2 2 2 2 2 2 2 6 5 2" xfId="9742" xr:uid="{00000000-0005-0000-0000-00000C260000}"/>
    <cellStyle name="Normal 2 2 2 2 2 2 2 2 2 6 6" xfId="9743" xr:uid="{00000000-0005-0000-0000-00000D260000}"/>
    <cellStyle name="Normal 2 2 2 2 2 2 2 2 2 6 6 2" xfId="9744" xr:uid="{00000000-0005-0000-0000-00000E260000}"/>
    <cellStyle name="Normal 2 2 2 2 2 2 2 2 2 6 7" xfId="9745" xr:uid="{00000000-0005-0000-0000-00000F260000}"/>
    <cellStyle name="Normal 2 2 2 2 2 2 2 2 2 6 7 2" xfId="9746" xr:uid="{00000000-0005-0000-0000-000010260000}"/>
    <cellStyle name="Normal 2 2 2 2 2 2 2 2 2 6 8" xfId="9747" xr:uid="{00000000-0005-0000-0000-000011260000}"/>
    <cellStyle name="Normal 2 2 2 2 2 2 2 2 2 6 8 2" xfId="9748" xr:uid="{00000000-0005-0000-0000-000012260000}"/>
    <cellStyle name="Normal 2 2 2 2 2 2 2 2 2 6 9" xfId="9749" xr:uid="{00000000-0005-0000-0000-000013260000}"/>
    <cellStyle name="Normal 2 2 2 2 2 2 2 2 2 6 9 2" xfId="9750" xr:uid="{00000000-0005-0000-0000-000014260000}"/>
    <cellStyle name="Normal 2 2 2 2 2 2 2 2 2 7" xfId="9751" xr:uid="{00000000-0005-0000-0000-000015260000}"/>
    <cellStyle name="Normal 2 2 2 2 2 2 2 2 2 7 10" xfId="9752" xr:uid="{00000000-0005-0000-0000-000016260000}"/>
    <cellStyle name="Normal 2 2 2 2 2 2 2 2 2 7 10 2" xfId="9753" xr:uid="{00000000-0005-0000-0000-000017260000}"/>
    <cellStyle name="Normal 2 2 2 2 2 2 2 2 2 7 11" xfId="9754" xr:uid="{00000000-0005-0000-0000-000018260000}"/>
    <cellStyle name="Normal 2 2 2 2 2 2 2 2 2 7 2" xfId="9755" xr:uid="{00000000-0005-0000-0000-000019260000}"/>
    <cellStyle name="Normal 2 2 2 2 2 2 2 2 2 7 2 2" xfId="9756" xr:uid="{00000000-0005-0000-0000-00001A260000}"/>
    <cellStyle name="Normal 2 2 2 2 2 2 2 2 2 7 3" xfId="9757" xr:uid="{00000000-0005-0000-0000-00001B260000}"/>
    <cellStyle name="Normal 2 2 2 2 2 2 2 2 2 7 3 2" xfId="9758" xr:uid="{00000000-0005-0000-0000-00001C260000}"/>
    <cellStyle name="Normal 2 2 2 2 2 2 2 2 2 7 4" xfId="9759" xr:uid="{00000000-0005-0000-0000-00001D260000}"/>
    <cellStyle name="Normal 2 2 2 2 2 2 2 2 2 7 4 2" xfId="9760" xr:uid="{00000000-0005-0000-0000-00001E260000}"/>
    <cellStyle name="Normal 2 2 2 2 2 2 2 2 2 7 5" xfId="9761" xr:uid="{00000000-0005-0000-0000-00001F260000}"/>
    <cellStyle name="Normal 2 2 2 2 2 2 2 2 2 7 5 2" xfId="9762" xr:uid="{00000000-0005-0000-0000-000020260000}"/>
    <cellStyle name="Normal 2 2 2 2 2 2 2 2 2 7 6" xfId="9763" xr:uid="{00000000-0005-0000-0000-000021260000}"/>
    <cellStyle name="Normal 2 2 2 2 2 2 2 2 2 7 6 2" xfId="9764" xr:uid="{00000000-0005-0000-0000-000022260000}"/>
    <cellStyle name="Normal 2 2 2 2 2 2 2 2 2 7 7" xfId="9765" xr:uid="{00000000-0005-0000-0000-000023260000}"/>
    <cellStyle name="Normal 2 2 2 2 2 2 2 2 2 7 7 2" xfId="9766" xr:uid="{00000000-0005-0000-0000-000024260000}"/>
    <cellStyle name="Normal 2 2 2 2 2 2 2 2 2 7 8" xfId="9767" xr:uid="{00000000-0005-0000-0000-000025260000}"/>
    <cellStyle name="Normal 2 2 2 2 2 2 2 2 2 7 8 2" xfId="9768" xr:uid="{00000000-0005-0000-0000-000026260000}"/>
    <cellStyle name="Normal 2 2 2 2 2 2 2 2 2 7 9" xfId="9769" xr:uid="{00000000-0005-0000-0000-000027260000}"/>
    <cellStyle name="Normal 2 2 2 2 2 2 2 2 2 7 9 2" xfId="9770" xr:uid="{00000000-0005-0000-0000-000028260000}"/>
    <cellStyle name="Normal 2 2 2 2 2 2 2 2 2 8" xfId="9771" xr:uid="{00000000-0005-0000-0000-000029260000}"/>
    <cellStyle name="Normal 2 2 2 2 2 2 2 2 2 8 2" xfId="9772" xr:uid="{00000000-0005-0000-0000-00002A260000}"/>
    <cellStyle name="Normal 2 2 2 2 2 2 2 2 2 9" xfId="9773" xr:uid="{00000000-0005-0000-0000-00002B260000}"/>
    <cellStyle name="Normal 2 2 2 2 2 2 2 2 2 9 2" xfId="9774" xr:uid="{00000000-0005-0000-0000-00002C260000}"/>
    <cellStyle name="Normal 2 2 2 2 2 2 2 2 3" xfId="9775" xr:uid="{00000000-0005-0000-0000-00002D260000}"/>
    <cellStyle name="Normal 2 2 2 2 2 2 2 2 3 10" xfId="9776" xr:uid="{00000000-0005-0000-0000-00002E260000}"/>
    <cellStyle name="Normal 2 2 2 2 2 2 2 2 3 10 2" xfId="9777" xr:uid="{00000000-0005-0000-0000-00002F260000}"/>
    <cellStyle name="Normal 2 2 2 2 2 2 2 2 3 11" xfId="9778" xr:uid="{00000000-0005-0000-0000-000030260000}"/>
    <cellStyle name="Normal 2 2 2 2 2 2 2 2 3 11 2" xfId="9779" xr:uid="{00000000-0005-0000-0000-000031260000}"/>
    <cellStyle name="Normal 2 2 2 2 2 2 2 2 3 12" xfId="9780" xr:uid="{00000000-0005-0000-0000-000032260000}"/>
    <cellStyle name="Normal 2 2 2 2 2 2 2 2 3 12 2" xfId="9781" xr:uid="{00000000-0005-0000-0000-000033260000}"/>
    <cellStyle name="Normal 2 2 2 2 2 2 2 2 3 13" xfId="9782" xr:uid="{00000000-0005-0000-0000-000034260000}"/>
    <cellStyle name="Normal 2 2 2 2 2 2 2 2 3 2" xfId="9783" xr:uid="{00000000-0005-0000-0000-000035260000}"/>
    <cellStyle name="Normal 2 2 2 2 2 2 2 2 3 2 10" xfId="9784" xr:uid="{00000000-0005-0000-0000-000036260000}"/>
    <cellStyle name="Normal 2 2 2 2 2 2 2 2 3 2 10 2" xfId="9785" xr:uid="{00000000-0005-0000-0000-000037260000}"/>
    <cellStyle name="Normal 2 2 2 2 2 2 2 2 3 2 11" xfId="9786" xr:uid="{00000000-0005-0000-0000-000038260000}"/>
    <cellStyle name="Normal 2 2 2 2 2 2 2 2 3 2 11 2" xfId="9787" xr:uid="{00000000-0005-0000-0000-000039260000}"/>
    <cellStyle name="Normal 2 2 2 2 2 2 2 2 3 2 12" xfId="9788" xr:uid="{00000000-0005-0000-0000-00003A260000}"/>
    <cellStyle name="Normal 2 2 2 2 2 2 2 2 3 2 2" xfId="9789" xr:uid="{00000000-0005-0000-0000-00003B260000}"/>
    <cellStyle name="Normal 2 2 2 2 2 2 2 2 3 2 2 10" xfId="9790" xr:uid="{00000000-0005-0000-0000-00003C260000}"/>
    <cellStyle name="Normal 2 2 2 2 2 2 2 2 3 2 2 10 2" xfId="9791" xr:uid="{00000000-0005-0000-0000-00003D260000}"/>
    <cellStyle name="Normal 2 2 2 2 2 2 2 2 3 2 2 11" xfId="9792" xr:uid="{00000000-0005-0000-0000-00003E260000}"/>
    <cellStyle name="Normal 2 2 2 2 2 2 2 2 3 2 2 2" xfId="9793" xr:uid="{00000000-0005-0000-0000-00003F260000}"/>
    <cellStyle name="Normal 2 2 2 2 2 2 2 2 3 2 2 2 2" xfId="9794" xr:uid="{00000000-0005-0000-0000-000040260000}"/>
    <cellStyle name="Normal 2 2 2 2 2 2 2 2 3 2 2 3" xfId="9795" xr:uid="{00000000-0005-0000-0000-000041260000}"/>
    <cellStyle name="Normal 2 2 2 2 2 2 2 2 3 2 2 3 2" xfId="9796" xr:uid="{00000000-0005-0000-0000-000042260000}"/>
    <cellStyle name="Normal 2 2 2 2 2 2 2 2 3 2 2 4" xfId="9797" xr:uid="{00000000-0005-0000-0000-000043260000}"/>
    <cellStyle name="Normal 2 2 2 2 2 2 2 2 3 2 2 4 2" xfId="9798" xr:uid="{00000000-0005-0000-0000-000044260000}"/>
    <cellStyle name="Normal 2 2 2 2 2 2 2 2 3 2 2 5" xfId="9799" xr:uid="{00000000-0005-0000-0000-000045260000}"/>
    <cellStyle name="Normal 2 2 2 2 2 2 2 2 3 2 2 5 2" xfId="9800" xr:uid="{00000000-0005-0000-0000-000046260000}"/>
    <cellStyle name="Normal 2 2 2 2 2 2 2 2 3 2 2 6" xfId="9801" xr:uid="{00000000-0005-0000-0000-000047260000}"/>
    <cellStyle name="Normal 2 2 2 2 2 2 2 2 3 2 2 6 2" xfId="9802" xr:uid="{00000000-0005-0000-0000-000048260000}"/>
    <cellStyle name="Normal 2 2 2 2 2 2 2 2 3 2 2 7" xfId="9803" xr:uid="{00000000-0005-0000-0000-000049260000}"/>
    <cellStyle name="Normal 2 2 2 2 2 2 2 2 3 2 2 7 2" xfId="9804" xr:uid="{00000000-0005-0000-0000-00004A260000}"/>
    <cellStyle name="Normal 2 2 2 2 2 2 2 2 3 2 2 8" xfId="9805" xr:uid="{00000000-0005-0000-0000-00004B260000}"/>
    <cellStyle name="Normal 2 2 2 2 2 2 2 2 3 2 2 8 2" xfId="9806" xr:uid="{00000000-0005-0000-0000-00004C260000}"/>
    <cellStyle name="Normal 2 2 2 2 2 2 2 2 3 2 2 9" xfId="9807" xr:uid="{00000000-0005-0000-0000-00004D260000}"/>
    <cellStyle name="Normal 2 2 2 2 2 2 2 2 3 2 2 9 2" xfId="9808" xr:uid="{00000000-0005-0000-0000-00004E260000}"/>
    <cellStyle name="Normal 2 2 2 2 2 2 2 2 3 2 3" xfId="9809" xr:uid="{00000000-0005-0000-0000-00004F260000}"/>
    <cellStyle name="Normal 2 2 2 2 2 2 2 2 3 2 3 2" xfId="9810" xr:uid="{00000000-0005-0000-0000-000050260000}"/>
    <cellStyle name="Normal 2 2 2 2 2 2 2 2 3 2 4" xfId="9811" xr:uid="{00000000-0005-0000-0000-000051260000}"/>
    <cellStyle name="Normal 2 2 2 2 2 2 2 2 3 2 4 2" xfId="9812" xr:uid="{00000000-0005-0000-0000-000052260000}"/>
    <cellStyle name="Normal 2 2 2 2 2 2 2 2 3 2 5" xfId="9813" xr:uid="{00000000-0005-0000-0000-000053260000}"/>
    <cellStyle name="Normal 2 2 2 2 2 2 2 2 3 2 5 2" xfId="9814" xr:uid="{00000000-0005-0000-0000-000054260000}"/>
    <cellStyle name="Normal 2 2 2 2 2 2 2 2 3 2 6" xfId="9815" xr:uid="{00000000-0005-0000-0000-000055260000}"/>
    <cellStyle name="Normal 2 2 2 2 2 2 2 2 3 2 6 2" xfId="9816" xr:uid="{00000000-0005-0000-0000-000056260000}"/>
    <cellStyle name="Normal 2 2 2 2 2 2 2 2 3 2 7" xfId="9817" xr:uid="{00000000-0005-0000-0000-000057260000}"/>
    <cellStyle name="Normal 2 2 2 2 2 2 2 2 3 2 7 2" xfId="9818" xr:uid="{00000000-0005-0000-0000-000058260000}"/>
    <cellStyle name="Normal 2 2 2 2 2 2 2 2 3 2 8" xfId="9819" xr:uid="{00000000-0005-0000-0000-000059260000}"/>
    <cellStyle name="Normal 2 2 2 2 2 2 2 2 3 2 8 2" xfId="9820" xr:uid="{00000000-0005-0000-0000-00005A260000}"/>
    <cellStyle name="Normal 2 2 2 2 2 2 2 2 3 2 9" xfId="9821" xr:uid="{00000000-0005-0000-0000-00005B260000}"/>
    <cellStyle name="Normal 2 2 2 2 2 2 2 2 3 2 9 2" xfId="9822" xr:uid="{00000000-0005-0000-0000-00005C260000}"/>
    <cellStyle name="Normal 2 2 2 2 2 2 2 2 3 3" xfId="9823" xr:uid="{00000000-0005-0000-0000-00005D260000}"/>
    <cellStyle name="Normal 2 2 2 2 2 2 2 2 3 3 10" xfId="9824" xr:uid="{00000000-0005-0000-0000-00005E260000}"/>
    <cellStyle name="Normal 2 2 2 2 2 2 2 2 3 3 10 2" xfId="9825" xr:uid="{00000000-0005-0000-0000-00005F260000}"/>
    <cellStyle name="Normal 2 2 2 2 2 2 2 2 3 3 11" xfId="9826" xr:uid="{00000000-0005-0000-0000-000060260000}"/>
    <cellStyle name="Normal 2 2 2 2 2 2 2 2 3 3 2" xfId="9827" xr:uid="{00000000-0005-0000-0000-000061260000}"/>
    <cellStyle name="Normal 2 2 2 2 2 2 2 2 3 3 2 2" xfId="9828" xr:uid="{00000000-0005-0000-0000-000062260000}"/>
    <cellStyle name="Normal 2 2 2 2 2 2 2 2 3 3 3" xfId="9829" xr:uid="{00000000-0005-0000-0000-000063260000}"/>
    <cellStyle name="Normal 2 2 2 2 2 2 2 2 3 3 3 2" xfId="9830" xr:uid="{00000000-0005-0000-0000-000064260000}"/>
    <cellStyle name="Normal 2 2 2 2 2 2 2 2 3 3 4" xfId="9831" xr:uid="{00000000-0005-0000-0000-000065260000}"/>
    <cellStyle name="Normal 2 2 2 2 2 2 2 2 3 3 4 2" xfId="9832" xr:uid="{00000000-0005-0000-0000-000066260000}"/>
    <cellStyle name="Normal 2 2 2 2 2 2 2 2 3 3 5" xfId="9833" xr:uid="{00000000-0005-0000-0000-000067260000}"/>
    <cellStyle name="Normal 2 2 2 2 2 2 2 2 3 3 5 2" xfId="9834" xr:uid="{00000000-0005-0000-0000-000068260000}"/>
    <cellStyle name="Normal 2 2 2 2 2 2 2 2 3 3 6" xfId="9835" xr:uid="{00000000-0005-0000-0000-000069260000}"/>
    <cellStyle name="Normal 2 2 2 2 2 2 2 2 3 3 6 2" xfId="9836" xr:uid="{00000000-0005-0000-0000-00006A260000}"/>
    <cellStyle name="Normal 2 2 2 2 2 2 2 2 3 3 7" xfId="9837" xr:uid="{00000000-0005-0000-0000-00006B260000}"/>
    <cellStyle name="Normal 2 2 2 2 2 2 2 2 3 3 7 2" xfId="9838" xr:uid="{00000000-0005-0000-0000-00006C260000}"/>
    <cellStyle name="Normal 2 2 2 2 2 2 2 2 3 3 8" xfId="9839" xr:uid="{00000000-0005-0000-0000-00006D260000}"/>
    <cellStyle name="Normal 2 2 2 2 2 2 2 2 3 3 8 2" xfId="9840" xr:uid="{00000000-0005-0000-0000-00006E260000}"/>
    <cellStyle name="Normal 2 2 2 2 2 2 2 2 3 3 9" xfId="9841" xr:uid="{00000000-0005-0000-0000-00006F260000}"/>
    <cellStyle name="Normal 2 2 2 2 2 2 2 2 3 3 9 2" xfId="9842" xr:uid="{00000000-0005-0000-0000-000070260000}"/>
    <cellStyle name="Normal 2 2 2 2 2 2 2 2 3 4" xfId="9843" xr:uid="{00000000-0005-0000-0000-000071260000}"/>
    <cellStyle name="Normal 2 2 2 2 2 2 2 2 3 4 2" xfId="9844" xr:uid="{00000000-0005-0000-0000-000072260000}"/>
    <cellStyle name="Normal 2 2 2 2 2 2 2 2 3 5" xfId="9845" xr:uid="{00000000-0005-0000-0000-000073260000}"/>
    <cellStyle name="Normal 2 2 2 2 2 2 2 2 3 5 2" xfId="9846" xr:uid="{00000000-0005-0000-0000-000074260000}"/>
    <cellStyle name="Normal 2 2 2 2 2 2 2 2 3 6" xfId="9847" xr:uid="{00000000-0005-0000-0000-000075260000}"/>
    <cellStyle name="Normal 2 2 2 2 2 2 2 2 3 6 2" xfId="9848" xr:uid="{00000000-0005-0000-0000-000076260000}"/>
    <cellStyle name="Normal 2 2 2 2 2 2 2 2 3 7" xfId="9849" xr:uid="{00000000-0005-0000-0000-000077260000}"/>
    <cellStyle name="Normal 2 2 2 2 2 2 2 2 3 7 2" xfId="9850" xr:uid="{00000000-0005-0000-0000-000078260000}"/>
    <cellStyle name="Normal 2 2 2 2 2 2 2 2 3 8" xfId="9851" xr:uid="{00000000-0005-0000-0000-000079260000}"/>
    <cellStyle name="Normal 2 2 2 2 2 2 2 2 3 8 2" xfId="9852" xr:uid="{00000000-0005-0000-0000-00007A260000}"/>
    <cellStyle name="Normal 2 2 2 2 2 2 2 2 3 9" xfId="9853" xr:uid="{00000000-0005-0000-0000-00007B260000}"/>
    <cellStyle name="Normal 2 2 2 2 2 2 2 2 3 9 2" xfId="9854" xr:uid="{00000000-0005-0000-0000-00007C260000}"/>
    <cellStyle name="Normal 2 2 2 2 2 2 2 2 4" xfId="9855" xr:uid="{00000000-0005-0000-0000-00007D260000}"/>
    <cellStyle name="Normal 2 2 2 2 2 2 2 2 4 10" xfId="9856" xr:uid="{00000000-0005-0000-0000-00007E260000}"/>
    <cellStyle name="Normal 2 2 2 2 2 2 2 2 4 10 2" xfId="9857" xr:uid="{00000000-0005-0000-0000-00007F260000}"/>
    <cellStyle name="Normal 2 2 2 2 2 2 2 2 4 11" xfId="9858" xr:uid="{00000000-0005-0000-0000-000080260000}"/>
    <cellStyle name="Normal 2 2 2 2 2 2 2 2 4 11 2" xfId="9859" xr:uid="{00000000-0005-0000-0000-000081260000}"/>
    <cellStyle name="Normal 2 2 2 2 2 2 2 2 4 12" xfId="9860" xr:uid="{00000000-0005-0000-0000-000082260000}"/>
    <cellStyle name="Normal 2 2 2 2 2 2 2 2 4 12 2" xfId="9861" xr:uid="{00000000-0005-0000-0000-000083260000}"/>
    <cellStyle name="Normal 2 2 2 2 2 2 2 2 4 13" xfId="9862" xr:uid="{00000000-0005-0000-0000-000084260000}"/>
    <cellStyle name="Normal 2 2 2 2 2 2 2 2 4 2" xfId="9863" xr:uid="{00000000-0005-0000-0000-000085260000}"/>
    <cellStyle name="Normal 2 2 2 2 2 2 2 2 4 2 10" xfId="9864" xr:uid="{00000000-0005-0000-0000-000086260000}"/>
    <cellStyle name="Normal 2 2 2 2 2 2 2 2 4 2 10 2" xfId="9865" xr:uid="{00000000-0005-0000-0000-000087260000}"/>
    <cellStyle name="Normal 2 2 2 2 2 2 2 2 4 2 11" xfId="9866" xr:uid="{00000000-0005-0000-0000-000088260000}"/>
    <cellStyle name="Normal 2 2 2 2 2 2 2 2 4 2 11 2" xfId="9867" xr:uid="{00000000-0005-0000-0000-000089260000}"/>
    <cellStyle name="Normal 2 2 2 2 2 2 2 2 4 2 12" xfId="9868" xr:uid="{00000000-0005-0000-0000-00008A260000}"/>
    <cellStyle name="Normal 2 2 2 2 2 2 2 2 4 2 2" xfId="9869" xr:uid="{00000000-0005-0000-0000-00008B260000}"/>
    <cellStyle name="Normal 2 2 2 2 2 2 2 2 4 2 2 10" xfId="9870" xr:uid="{00000000-0005-0000-0000-00008C260000}"/>
    <cellStyle name="Normal 2 2 2 2 2 2 2 2 4 2 2 10 2" xfId="9871" xr:uid="{00000000-0005-0000-0000-00008D260000}"/>
    <cellStyle name="Normal 2 2 2 2 2 2 2 2 4 2 2 11" xfId="9872" xr:uid="{00000000-0005-0000-0000-00008E260000}"/>
    <cellStyle name="Normal 2 2 2 2 2 2 2 2 4 2 2 2" xfId="9873" xr:uid="{00000000-0005-0000-0000-00008F260000}"/>
    <cellStyle name="Normal 2 2 2 2 2 2 2 2 4 2 2 2 2" xfId="9874" xr:uid="{00000000-0005-0000-0000-000090260000}"/>
    <cellStyle name="Normal 2 2 2 2 2 2 2 2 4 2 2 3" xfId="9875" xr:uid="{00000000-0005-0000-0000-000091260000}"/>
    <cellStyle name="Normal 2 2 2 2 2 2 2 2 4 2 2 3 2" xfId="9876" xr:uid="{00000000-0005-0000-0000-000092260000}"/>
    <cellStyle name="Normal 2 2 2 2 2 2 2 2 4 2 2 4" xfId="9877" xr:uid="{00000000-0005-0000-0000-000093260000}"/>
    <cellStyle name="Normal 2 2 2 2 2 2 2 2 4 2 2 4 2" xfId="9878" xr:uid="{00000000-0005-0000-0000-000094260000}"/>
    <cellStyle name="Normal 2 2 2 2 2 2 2 2 4 2 2 5" xfId="9879" xr:uid="{00000000-0005-0000-0000-000095260000}"/>
    <cellStyle name="Normal 2 2 2 2 2 2 2 2 4 2 2 5 2" xfId="9880" xr:uid="{00000000-0005-0000-0000-000096260000}"/>
    <cellStyle name="Normal 2 2 2 2 2 2 2 2 4 2 2 6" xfId="9881" xr:uid="{00000000-0005-0000-0000-000097260000}"/>
    <cellStyle name="Normal 2 2 2 2 2 2 2 2 4 2 2 6 2" xfId="9882" xr:uid="{00000000-0005-0000-0000-000098260000}"/>
    <cellStyle name="Normal 2 2 2 2 2 2 2 2 4 2 2 7" xfId="9883" xr:uid="{00000000-0005-0000-0000-000099260000}"/>
    <cellStyle name="Normal 2 2 2 2 2 2 2 2 4 2 2 7 2" xfId="9884" xr:uid="{00000000-0005-0000-0000-00009A260000}"/>
    <cellStyle name="Normal 2 2 2 2 2 2 2 2 4 2 2 8" xfId="9885" xr:uid="{00000000-0005-0000-0000-00009B260000}"/>
    <cellStyle name="Normal 2 2 2 2 2 2 2 2 4 2 2 8 2" xfId="9886" xr:uid="{00000000-0005-0000-0000-00009C260000}"/>
    <cellStyle name="Normal 2 2 2 2 2 2 2 2 4 2 2 9" xfId="9887" xr:uid="{00000000-0005-0000-0000-00009D260000}"/>
    <cellStyle name="Normal 2 2 2 2 2 2 2 2 4 2 2 9 2" xfId="9888" xr:uid="{00000000-0005-0000-0000-00009E260000}"/>
    <cellStyle name="Normal 2 2 2 2 2 2 2 2 4 2 3" xfId="9889" xr:uid="{00000000-0005-0000-0000-00009F260000}"/>
    <cellStyle name="Normal 2 2 2 2 2 2 2 2 4 2 3 2" xfId="9890" xr:uid="{00000000-0005-0000-0000-0000A0260000}"/>
    <cellStyle name="Normal 2 2 2 2 2 2 2 2 4 2 4" xfId="9891" xr:uid="{00000000-0005-0000-0000-0000A1260000}"/>
    <cellStyle name="Normal 2 2 2 2 2 2 2 2 4 2 4 2" xfId="9892" xr:uid="{00000000-0005-0000-0000-0000A2260000}"/>
    <cellStyle name="Normal 2 2 2 2 2 2 2 2 4 2 5" xfId="9893" xr:uid="{00000000-0005-0000-0000-0000A3260000}"/>
    <cellStyle name="Normal 2 2 2 2 2 2 2 2 4 2 5 2" xfId="9894" xr:uid="{00000000-0005-0000-0000-0000A4260000}"/>
    <cellStyle name="Normal 2 2 2 2 2 2 2 2 4 2 6" xfId="9895" xr:uid="{00000000-0005-0000-0000-0000A5260000}"/>
    <cellStyle name="Normal 2 2 2 2 2 2 2 2 4 2 6 2" xfId="9896" xr:uid="{00000000-0005-0000-0000-0000A6260000}"/>
    <cellStyle name="Normal 2 2 2 2 2 2 2 2 4 2 7" xfId="9897" xr:uid="{00000000-0005-0000-0000-0000A7260000}"/>
    <cellStyle name="Normal 2 2 2 2 2 2 2 2 4 2 7 2" xfId="9898" xr:uid="{00000000-0005-0000-0000-0000A8260000}"/>
    <cellStyle name="Normal 2 2 2 2 2 2 2 2 4 2 8" xfId="9899" xr:uid="{00000000-0005-0000-0000-0000A9260000}"/>
    <cellStyle name="Normal 2 2 2 2 2 2 2 2 4 2 8 2" xfId="9900" xr:uid="{00000000-0005-0000-0000-0000AA260000}"/>
    <cellStyle name="Normal 2 2 2 2 2 2 2 2 4 2 9" xfId="9901" xr:uid="{00000000-0005-0000-0000-0000AB260000}"/>
    <cellStyle name="Normal 2 2 2 2 2 2 2 2 4 2 9 2" xfId="9902" xr:uid="{00000000-0005-0000-0000-0000AC260000}"/>
    <cellStyle name="Normal 2 2 2 2 2 2 2 2 4 3" xfId="9903" xr:uid="{00000000-0005-0000-0000-0000AD260000}"/>
    <cellStyle name="Normal 2 2 2 2 2 2 2 2 4 3 10" xfId="9904" xr:uid="{00000000-0005-0000-0000-0000AE260000}"/>
    <cellStyle name="Normal 2 2 2 2 2 2 2 2 4 3 10 2" xfId="9905" xr:uid="{00000000-0005-0000-0000-0000AF260000}"/>
    <cellStyle name="Normal 2 2 2 2 2 2 2 2 4 3 11" xfId="9906" xr:uid="{00000000-0005-0000-0000-0000B0260000}"/>
    <cellStyle name="Normal 2 2 2 2 2 2 2 2 4 3 2" xfId="9907" xr:uid="{00000000-0005-0000-0000-0000B1260000}"/>
    <cellStyle name="Normal 2 2 2 2 2 2 2 2 4 3 2 2" xfId="9908" xr:uid="{00000000-0005-0000-0000-0000B2260000}"/>
    <cellStyle name="Normal 2 2 2 2 2 2 2 2 4 3 3" xfId="9909" xr:uid="{00000000-0005-0000-0000-0000B3260000}"/>
    <cellStyle name="Normal 2 2 2 2 2 2 2 2 4 3 3 2" xfId="9910" xr:uid="{00000000-0005-0000-0000-0000B4260000}"/>
    <cellStyle name="Normal 2 2 2 2 2 2 2 2 4 3 4" xfId="9911" xr:uid="{00000000-0005-0000-0000-0000B5260000}"/>
    <cellStyle name="Normal 2 2 2 2 2 2 2 2 4 3 4 2" xfId="9912" xr:uid="{00000000-0005-0000-0000-0000B6260000}"/>
    <cellStyle name="Normal 2 2 2 2 2 2 2 2 4 3 5" xfId="9913" xr:uid="{00000000-0005-0000-0000-0000B7260000}"/>
    <cellStyle name="Normal 2 2 2 2 2 2 2 2 4 3 5 2" xfId="9914" xr:uid="{00000000-0005-0000-0000-0000B8260000}"/>
    <cellStyle name="Normal 2 2 2 2 2 2 2 2 4 3 6" xfId="9915" xr:uid="{00000000-0005-0000-0000-0000B9260000}"/>
    <cellStyle name="Normal 2 2 2 2 2 2 2 2 4 3 6 2" xfId="9916" xr:uid="{00000000-0005-0000-0000-0000BA260000}"/>
    <cellStyle name="Normal 2 2 2 2 2 2 2 2 4 3 7" xfId="9917" xr:uid="{00000000-0005-0000-0000-0000BB260000}"/>
    <cellStyle name="Normal 2 2 2 2 2 2 2 2 4 3 7 2" xfId="9918" xr:uid="{00000000-0005-0000-0000-0000BC260000}"/>
    <cellStyle name="Normal 2 2 2 2 2 2 2 2 4 3 8" xfId="9919" xr:uid="{00000000-0005-0000-0000-0000BD260000}"/>
    <cellStyle name="Normal 2 2 2 2 2 2 2 2 4 3 8 2" xfId="9920" xr:uid="{00000000-0005-0000-0000-0000BE260000}"/>
    <cellStyle name="Normal 2 2 2 2 2 2 2 2 4 3 9" xfId="9921" xr:uid="{00000000-0005-0000-0000-0000BF260000}"/>
    <cellStyle name="Normal 2 2 2 2 2 2 2 2 4 3 9 2" xfId="9922" xr:uid="{00000000-0005-0000-0000-0000C0260000}"/>
    <cellStyle name="Normal 2 2 2 2 2 2 2 2 4 4" xfId="9923" xr:uid="{00000000-0005-0000-0000-0000C1260000}"/>
    <cellStyle name="Normal 2 2 2 2 2 2 2 2 4 4 2" xfId="9924" xr:uid="{00000000-0005-0000-0000-0000C2260000}"/>
    <cellStyle name="Normal 2 2 2 2 2 2 2 2 4 5" xfId="9925" xr:uid="{00000000-0005-0000-0000-0000C3260000}"/>
    <cellStyle name="Normal 2 2 2 2 2 2 2 2 4 5 2" xfId="9926" xr:uid="{00000000-0005-0000-0000-0000C4260000}"/>
    <cellStyle name="Normal 2 2 2 2 2 2 2 2 4 6" xfId="9927" xr:uid="{00000000-0005-0000-0000-0000C5260000}"/>
    <cellStyle name="Normal 2 2 2 2 2 2 2 2 4 6 2" xfId="9928" xr:uid="{00000000-0005-0000-0000-0000C6260000}"/>
    <cellStyle name="Normal 2 2 2 2 2 2 2 2 4 7" xfId="9929" xr:uid="{00000000-0005-0000-0000-0000C7260000}"/>
    <cellStyle name="Normal 2 2 2 2 2 2 2 2 4 7 2" xfId="9930" xr:uid="{00000000-0005-0000-0000-0000C8260000}"/>
    <cellStyle name="Normal 2 2 2 2 2 2 2 2 4 8" xfId="9931" xr:uid="{00000000-0005-0000-0000-0000C9260000}"/>
    <cellStyle name="Normal 2 2 2 2 2 2 2 2 4 8 2" xfId="9932" xr:uid="{00000000-0005-0000-0000-0000CA260000}"/>
    <cellStyle name="Normal 2 2 2 2 2 2 2 2 4 9" xfId="9933" xr:uid="{00000000-0005-0000-0000-0000CB260000}"/>
    <cellStyle name="Normal 2 2 2 2 2 2 2 2 4 9 2" xfId="9934" xr:uid="{00000000-0005-0000-0000-0000CC260000}"/>
    <cellStyle name="Normal 2 2 2 2 2 2 2 2 5" xfId="9935" xr:uid="{00000000-0005-0000-0000-0000CD260000}"/>
    <cellStyle name="Normal 2 2 2 2 2 2 2 2 5 10" xfId="9936" xr:uid="{00000000-0005-0000-0000-0000CE260000}"/>
    <cellStyle name="Normal 2 2 2 2 2 2 2 2 5 10 2" xfId="9937" xr:uid="{00000000-0005-0000-0000-0000CF260000}"/>
    <cellStyle name="Normal 2 2 2 2 2 2 2 2 5 11" xfId="9938" xr:uid="{00000000-0005-0000-0000-0000D0260000}"/>
    <cellStyle name="Normal 2 2 2 2 2 2 2 2 5 11 2" xfId="9939" xr:uid="{00000000-0005-0000-0000-0000D1260000}"/>
    <cellStyle name="Normal 2 2 2 2 2 2 2 2 5 12" xfId="9940" xr:uid="{00000000-0005-0000-0000-0000D2260000}"/>
    <cellStyle name="Normal 2 2 2 2 2 2 2 2 5 12 2" xfId="9941" xr:uid="{00000000-0005-0000-0000-0000D3260000}"/>
    <cellStyle name="Normal 2 2 2 2 2 2 2 2 5 13" xfId="9942" xr:uid="{00000000-0005-0000-0000-0000D4260000}"/>
    <cellStyle name="Normal 2 2 2 2 2 2 2 2 5 2" xfId="9943" xr:uid="{00000000-0005-0000-0000-0000D5260000}"/>
    <cellStyle name="Normal 2 2 2 2 2 2 2 2 5 2 10" xfId="9944" xr:uid="{00000000-0005-0000-0000-0000D6260000}"/>
    <cellStyle name="Normal 2 2 2 2 2 2 2 2 5 2 10 2" xfId="9945" xr:uid="{00000000-0005-0000-0000-0000D7260000}"/>
    <cellStyle name="Normal 2 2 2 2 2 2 2 2 5 2 11" xfId="9946" xr:uid="{00000000-0005-0000-0000-0000D8260000}"/>
    <cellStyle name="Normal 2 2 2 2 2 2 2 2 5 2 11 2" xfId="9947" xr:uid="{00000000-0005-0000-0000-0000D9260000}"/>
    <cellStyle name="Normal 2 2 2 2 2 2 2 2 5 2 12" xfId="9948" xr:uid="{00000000-0005-0000-0000-0000DA260000}"/>
    <cellStyle name="Normal 2 2 2 2 2 2 2 2 5 2 2" xfId="9949" xr:uid="{00000000-0005-0000-0000-0000DB260000}"/>
    <cellStyle name="Normal 2 2 2 2 2 2 2 2 5 2 2 10" xfId="9950" xr:uid="{00000000-0005-0000-0000-0000DC260000}"/>
    <cellStyle name="Normal 2 2 2 2 2 2 2 2 5 2 2 10 2" xfId="9951" xr:uid="{00000000-0005-0000-0000-0000DD260000}"/>
    <cellStyle name="Normal 2 2 2 2 2 2 2 2 5 2 2 11" xfId="9952" xr:uid="{00000000-0005-0000-0000-0000DE260000}"/>
    <cellStyle name="Normal 2 2 2 2 2 2 2 2 5 2 2 2" xfId="9953" xr:uid="{00000000-0005-0000-0000-0000DF260000}"/>
    <cellStyle name="Normal 2 2 2 2 2 2 2 2 5 2 2 2 2" xfId="9954" xr:uid="{00000000-0005-0000-0000-0000E0260000}"/>
    <cellStyle name="Normal 2 2 2 2 2 2 2 2 5 2 2 3" xfId="9955" xr:uid="{00000000-0005-0000-0000-0000E1260000}"/>
    <cellStyle name="Normal 2 2 2 2 2 2 2 2 5 2 2 3 2" xfId="9956" xr:uid="{00000000-0005-0000-0000-0000E2260000}"/>
    <cellStyle name="Normal 2 2 2 2 2 2 2 2 5 2 2 4" xfId="9957" xr:uid="{00000000-0005-0000-0000-0000E3260000}"/>
    <cellStyle name="Normal 2 2 2 2 2 2 2 2 5 2 2 4 2" xfId="9958" xr:uid="{00000000-0005-0000-0000-0000E4260000}"/>
    <cellStyle name="Normal 2 2 2 2 2 2 2 2 5 2 2 5" xfId="9959" xr:uid="{00000000-0005-0000-0000-0000E5260000}"/>
    <cellStyle name="Normal 2 2 2 2 2 2 2 2 5 2 2 5 2" xfId="9960" xr:uid="{00000000-0005-0000-0000-0000E6260000}"/>
    <cellStyle name="Normal 2 2 2 2 2 2 2 2 5 2 2 6" xfId="9961" xr:uid="{00000000-0005-0000-0000-0000E7260000}"/>
    <cellStyle name="Normal 2 2 2 2 2 2 2 2 5 2 2 6 2" xfId="9962" xr:uid="{00000000-0005-0000-0000-0000E8260000}"/>
    <cellStyle name="Normal 2 2 2 2 2 2 2 2 5 2 2 7" xfId="9963" xr:uid="{00000000-0005-0000-0000-0000E9260000}"/>
    <cellStyle name="Normal 2 2 2 2 2 2 2 2 5 2 2 7 2" xfId="9964" xr:uid="{00000000-0005-0000-0000-0000EA260000}"/>
    <cellStyle name="Normal 2 2 2 2 2 2 2 2 5 2 2 8" xfId="9965" xr:uid="{00000000-0005-0000-0000-0000EB260000}"/>
    <cellStyle name="Normal 2 2 2 2 2 2 2 2 5 2 2 8 2" xfId="9966" xr:uid="{00000000-0005-0000-0000-0000EC260000}"/>
    <cellStyle name="Normal 2 2 2 2 2 2 2 2 5 2 2 9" xfId="9967" xr:uid="{00000000-0005-0000-0000-0000ED260000}"/>
    <cellStyle name="Normal 2 2 2 2 2 2 2 2 5 2 2 9 2" xfId="9968" xr:uid="{00000000-0005-0000-0000-0000EE260000}"/>
    <cellStyle name="Normal 2 2 2 2 2 2 2 2 5 2 3" xfId="9969" xr:uid="{00000000-0005-0000-0000-0000EF260000}"/>
    <cellStyle name="Normal 2 2 2 2 2 2 2 2 5 2 3 2" xfId="9970" xr:uid="{00000000-0005-0000-0000-0000F0260000}"/>
    <cellStyle name="Normal 2 2 2 2 2 2 2 2 5 2 4" xfId="9971" xr:uid="{00000000-0005-0000-0000-0000F1260000}"/>
    <cellStyle name="Normal 2 2 2 2 2 2 2 2 5 2 4 2" xfId="9972" xr:uid="{00000000-0005-0000-0000-0000F2260000}"/>
    <cellStyle name="Normal 2 2 2 2 2 2 2 2 5 2 5" xfId="9973" xr:uid="{00000000-0005-0000-0000-0000F3260000}"/>
    <cellStyle name="Normal 2 2 2 2 2 2 2 2 5 2 5 2" xfId="9974" xr:uid="{00000000-0005-0000-0000-0000F4260000}"/>
    <cellStyle name="Normal 2 2 2 2 2 2 2 2 5 2 6" xfId="9975" xr:uid="{00000000-0005-0000-0000-0000F5260000}"/>
    <cellStyle name="Normal 2 2 2 2 2 2 2 2 5 2 6 2" xfId="9976" xr:uid="{00000000-0005-0000-0000-0000F6260000}"/>
    <cellStyle name="Normal 2 2 2 2 2 2 2 2 5 2 7" xfId="9977" xr:uid="{00000000-0005-0000-0000-0000F7260000}"/>
    <cellStyle name="Normal 2 2 2 2 2 2 2 2 5 2 7 2" xfId="9978" xr:uid="{00000000-0005-0000-0000-0000F8260000}"/>
    <cellStyle name="Normal 2 2 2 2 2 2 2 2 5 2 8" xfId="9979" xr:uid="{00000000-0005-0000-0000-0000F9260000}"/>
    <cellStyle name="Normal 2 2 2 2 2 2 2 2 5 2 8 2" xfId="9980" xr:uid="{00000000-0005-0000-0000-0000FA260000}"/>
    <cellStyle name="Normal 2 2 2 2 2 2 2 2 5 2 9" xfId="9981" xr:uid="{00000000-0005-0000-0000-0000FB260000}"/>
    <cellStyle name="Normal 2 2 2 2 2 2 2 2 5 2 9 2" xfId="9982" xr:uid="{00000000-0005-0000-0000-0000FC260000}"/>
    <cellStyle name="Normal 2 2 2 2 2 2 2 2 5 3" xfId="9983" xr:uid="{00000000-0005-0000-0000-0000FD260000}"/>
    <cellStyle name="Normal 2 2 2 2 2 2 2 2 5 3 10" xfId="9984" xr:uid="{00000000-0005-0000-0000-0000FE260000}"/>
    <cellStyle name="Normal 2 2 2 2 2 2 2 2 5 3 10 2" xfId="9985" xr:uid="{00000000-0005-0000-0000-0000FF260000}"/>
    <cellStyle name="Normal 2 2 2 2 2 2 2 2 5 3 11" xfId="9986" xr:uid="{00000000-0005-0000-0000-000000270000}"/>
    <cellStyle name="Normal 2 2 2 2 2 2 2 2 5 3 2" xfId="9987" xr:uid="{00000000-0005-0000-0000-000001270000}"/>
    <cellStyle name="Normal 2 2 2 2 2 2 2 2 5 3 2 2" xfId="9988" xr:uid="{00000000-0005-0000-0000-000002270000}"/>
    <cellStyle name="Normal 2 2 2 2 2 2 2 2 5 3 3" xfId="9989" xr:uid="{00000000-0005-0000-0000-000003270000}"/>
    <cellStyle name="Normal 2 2 2 2 2 2 2 2 5 3 3 2" xfId="9990" xr:uid="{00000000-0005-0000-0000-000004270000}"/>
    <cellStyle name="Normal 2 2 2 2 2 2 2 2 5 3 4" xfId="9991" xr:uid="{00000000-0005-0000-0000-000005270000}"/>
    <cellStyle name="Normal 2 2 2 2 2 2 2 2 5 3 4 2" xfId="9992" xr:uid="{00000000-0005-0000-0000-000006270000}"/>
    <cellStyle name="Normal 2 2 2 2 2 2 2 2 5 3 5" xfId="9993" xr:uid="{00000000-0005-0000-0000-000007270000}"/>
    <cellStyle name="Normal 2 2 2 2 2 2 2 2 5 3 5 2" xfId="9994" xr:uid="{00000000-0005-0000-0000-000008270000}"/>
    <cellStyle name="Normal 2 2 2 2 2 2 2 2 5 3 6" xfId="9995" xr:uid="{00000000-0005-0000-0000-000009270000}"/>
    <cellStyle name="Normal 2 2 2 2 2 2 2 2 5 3 6 2" xfId="9996" xr:uid="{00000000-0005-0000-0000-00000A270000}"/>
    <cellStyle name="Normal 2 2 2 2 2 2 2 2 5 3 7" xfId="9997" xr:uid="{00000000-0005-0000-0000-00000B270000}"/>
    <cellStyle name="Normal 2 2 2 2 2 2 2 2 5 3 7 2" xfId="9998" xr:uid="{00000000-0005-0000-0000-00000C270000}"/>
    <cellStyle name="Normal 2 2 2 2 2 2 2 2 5 3 8" xfId="9999" xr:uid="{00000000-0005-0000-0000-00000D270000}"/>
    <cellStyle name="Normal 2 2 2 2 2 2 2 2 5 3 8 2" xfId="10000" xr:uid="{00000000-0005-0000-0000-00000E270000}"/>
    <cellStyle name="Normal 2 2 2 2 2 2 2 2 5 3 9" xfId="10001" xr:uid="{00000000-0005-0000-0000-00000F270000}"/>
    <cellStyle name="Normal 2 2 2 2 2 2 2 2 5 3 9 2" xfId="10002" xr:uid="{00000000-0005-0000-0000-000010270000}"/>
    <cellStyle name="Normal 2 2 2 2 2 2 2 2 5 4" xfId="10003" xr:uid="{00000000-0005-0000-0000-000011270000}"/>
    <cellStyle name="Normal 2 2 2 2 2 2 2 2 5 4 2" xfId="10004" xr:uid="{00000000-0005-0000-0000-000012270000}"/>
    <cellStyle name="Normal 2 2 2 2 2 2 2 2 5 5" xfId="10005" xr:uid="{00000000-0005-0000-0000-000013270000}"/>
    <cellStyle name="Normal 2 2 2 2 2 2 2 2 5 5 2" xfId="10006" xr:uid="{00000000-0005-0000-0000-000014270000}"/>
    <cellStyle name="Normal 2 2 2 2 2 2 2 2 5 6" xfId="10007" xr:uid="{00000000-0005-0000-0000-000015270000}"/>
    <cellStyle name="Normal 2 2 2 2 2 2 2 2 5 6 2" xfId="10008" xr:uid="{00000000-0005-0000-0000-000016270000}"/>
    <cellStyle name="Normal 2 2 2 2 2 2 2 2 5 7" xfId="10009" xr:uid="{00000000-0005-0000-0000-000017270000}"/>
    <cellStyle name="Normal 2 2 2 2 2 2 2 2 5 7 2" xfId="10010" xr:uid="{00000000-0005-0000-0000-000018270000}"/>
    <cellStyle name="Normal 2 2 2 2 2 2 2 2 5 8" xfId="10011" xr:uid="{00000000-0005-0000-0000-000019270000}"/>
    <cellStyle name="Normal 2 2 2 2 2 2 2 2 5 8 2" xfId="10012" xr:uid="{00000000-0005-0000-0000-00001A270000}"/>
    <cellStyle name="Normal 2 2 2 2 2 2 2 2 5 9" xfId="10013" xr:uid="{00000000-0005-0000-0000-00001B270000}"/>
    <cellStyle name="Normal 2 2 2 2 2 2 2 2 5 9 2" xfId="10014" xr:uid="{00000000-0005-0000-0000-00001C270000}"/>
    <cellStyle name="Normal 2 2 2 2 2 2 2 3" xfId="10015" xr:uid="{00000000-0005-0000-0000-00001D270000}"/>
    <cellStyle name="Normal 2 2 2 2 2 2 2 4" xfId="10016" xr:uid="{00000000-0005-0000-0000-00001E270000}"/>
    <cellStyle name="Normal 2 2 2 2 2 2 2 5" xfId="10017" xr:uid="{00000000-0005-0000-0000-00001F270000}"/>
    <cellStyle name="Normal 2 2 2 2 2 2 2 6" xfId="10018" xr:uid="{00000000-0005-0000-0000-000020270000}"/>
    <cellStyle name="Normal 2 2 2 2 2 2 2 7" xfId="10019" xr:uid="{00000000-0005-0000-0000-000021270000}"/>
    <cellStyle name="Normal 2 2 2 2 2 2 2 7 10" xfId="10020" xr:uid="{00000000-0005-0000-0000-000022270000}"/>
    <cellStyle name="Normal 2 2 2 2 2 2 2 7 10 2" xfId="10021" xr:uid="{00000000-0005-0000-0000-000023270000}"/>
    <cellStyle name="Normal 2 2 2 2 2 2 2 7 11" xfId="10022" xr:uid="{00000000-0005-0000-0000-000024270000}"/>
    <cellStyle name="Normal 2 2 2 2 2 2 2 7 11 2" xfId="10023" xr:uid="{00000000-0005-0000-0000-000025270000}"/>
    <cellStyle name="Normal 2 2 2 2 2 2 2 7 12" xfId="10024" xr:uid="{00000000-0005-0000-0000-000026270000}"/>
    <cellStyle name="Normal 2 2 2 2 2 2 2 7 2" xfId="10025" xr:uid="{00000000-0005-0000-0000-000027270000}"/>
    <cellStyle name="Normal 2 2 2 2 2 2 2 7 2 10" xfId="10026" xr:uid="{00000000-0005-0000-0000-000028270000}"/>
    <cellStyle name="Normal 2 2 2 2 2 2 2 7 2 10 2" xfId="10027" xr:uid="{00000000-0005-0000-0000-000029270000}"/>
    <cellStyle name="Normal 2 2 2 2 2 2 2 7 2 11" xfId="10028" xr:uid="{00000000-0005-0000-0000-00002A270000}"/>
    <cellStyle name="Normal 2 2 2 2 2 2 2 7 2 2" xfId="10029" xr:uid="{00000000-0005-0000-0000-00002B270000}"/>
    <cellStyle name="Normal 2 2 2 2 2 2 2 7 2 2 2" xfId="10030" xr:uid="{00000000-0005-0000-0000-00002C270000}"/>
    <cellStyle name="Normal 2 2 2 2 2 2 2 7 2 3" xfId="10031" xr:uid="{00000000-0005-0000-0000-00002D270000}"/>
    <cellStyle name="Normal 2 2 2 2 2 2 2 7 2 3 2" xfId="10032" xr:uid="{00000000-0005-0000-0000-00002E270000}"/>
    <cellStyle name="Normal 2 2 2 2 2 2 2 7 2 4" xfId="10033" xr:uid="{00000000-0005-0000-0000-00002F270000}"/>
    <cellStyle name="Normal 2 2 2 2 2 2 2 7 2 4 2" xfId="10034" xr:uid="{00000000-0005-0000-0000-000030270000}"/>
    <cellStyle name="Normal 2 2 2 2 2 2 2 7 2 5" xfId="10035" xr:uid="{00000000-0005-0000-0000-000031270000}"/>
    <cellStyle name="Normal 2 2 2 2 2 2 2 7 2 5 2" xfId="10036" xr:uid="{00000000-0005-0000-0000-000032270000}"/>
    <cellStyle name="Normal 2 2 2 2 2 2 2 7 2 6" xfId="10037" xr:uid="{00000000-0005-0000-0000-000033270000}"/>
    <cellStyle name="Normal 2 2 2 2 2 2 2 7 2 6 2" xfId="10038" xr:uid="{00000000-0005-0000-0000-000034270000}"/>
    <cellStyle name="Normal 2 2 2 2 2 2 2 7 2 7" xfId="10039" xr:uid="{00000000-0005-0000-0000-000035270000}"/>
    <cellStyle name="Normal 2 2 2 2 2 2 2 7 2 7 2" xfId="10040" xr:uid="{00000000-0005-0000-0000-000036270000}"/>
    <cellStyle name="Normal 2 2 2 2 2 2 2 7 2 8" xfId="10041" xr:uid="{00000000-0005-0000-0000-000037270000}"/>
    <cellStyle name="Normal 2 2 2 2 2 2 2 7 2 8 2" xfId="10042" xr:uid="{00000000-0005-0000-0000-000038270000}"/>
    <cellStyle name="Normal 2 2 2 2 2 2 2 7 2 9" xfId="10043" xr:uid="{00000000-0005-0000-0000-000039270000}"/>
    <cellStyle name="Normal 2 2 2 2 2 2 2 7 2 9 2" xfId="10044" xr:uid="{00000000-0005-0000-0000-00003A270000}"/>
    <cellStyle name="Normal 2 2 2 2 2 2 2 7 3" xfId="10045" xr:uid="{00000000-0005-0000-0000-00003B270000}"/>
    <cellStyle name="Normal 2 2 2 2 2 2 2 7 3 2" xfId="10046" xr:uid="{00000000-0005-0000-0000-00003C270000}"/>
    <cellStyle name="Normal 2 2 2 2 2 2 2 7 4" xfId="10047" xr:uid="{00000000-0005-0000-0000-00003D270000}"/>
    <cellStyle name="Normal 2 2 2 2 2 2 2 7 4 2" xfId="10048" xr:uid="{00000000-0005-0000-0000-00003E270000}"/>
    <cellStyle name="Normal 2 2 2 2 2 2 2 7 5" xfId="10049" xr:uid="{00000000-0005-0000-0000-00003F270000}"/>
    <cellStyle name="Normal 2 2 2 2 2 2 2 7 5 2" xfId="10050" xr:uid="{00000000-0005-0000-0000-000040270000}"/>
    <cellStyle name="Normal 2 2 2 2 2 2 2 7 6" xfId="10051" xr:uid="{00000000-0005-0000-0000-000041270000}"/>
    <cellStyle name="Normal 2 2 2 2 2 2 2 7 6 2" xfId="10052" xr:uid="{00000000-0005-0000-0000-000042270000}"/>
    <cellStyle name="Normal 2 2 2 2 2 2 2 7 7" xfId="10053" xr:uid="{00000000-0005-0000-0000-000043270000}"/>
    <cellStyle name="Normal 2 2 2 2 2 2 2 7 7 2" xfId="10054" xr:uid="{00000000-0005-0000-0000-000044270000}"/>
    <cellStyle name="Normal 2 2 2 2 2 2 2 7 8" xfId="10055" xr:uid="{00000000-0005-0000-0000-000045270000}"/>
    <cellStyle name="Normal 2 2 2 2 2 2 2 7 8 2" xfId="10056" xr:uid="{00000000-0005-0000-0000-000046270000}"/>
    <cellStyle name="Normal 2 2 2 2 2 2 2 7 9" xfId="10057" xr:uid="{00000000-0005-0000-0000-000047270000}"/>
    <cellStyle name="Normal 2 2 2 2 2 2 2 7 9 2" xfId="10058" xr:uid="{00000000-0005-0000-0000-000048270000}"/>
    <cellStyle name="Normal 2 2 2 2 2 2 2 8" xfId="10059" xr:uid="{00000000-0005-0000-0000-000049270000}"/>
    <cellStyle name="Normal 2 2 2 2 2 2 2 8 10" xfId="10060" xr:uid="{00000000-0005-0000-0000-00004A270000}"/>
    <cellStyle name="Normal 2 2 2 2 2 2 2 8 10 2" xfId="10061" xr:uid="{00000000-0005-0000-0000-00004B270000}"/>
    <cellStyle name="Normal 2 2 2 2 2 2 2 8 11" xfId="10062" xr:uid="{00000000-0005-0000-0000-00004C270000}"/>
    <cellStyle name="Normal 2 2 2 2 2 2 2 8 2" xfId="10063" xr:uid="{00000000-0005-0000-0000-00004D270000}"/>
    <cellStyle name="Normal 2 2 2 2 2 2 2 8 2 2" xfId="10064" xr:uid="{00000000-0005-0000-0000-00004E270000}"/>
    <cellStyle name="Normal 2 2 2 2 2 2 2 8 3" xfId="10065" xr:uid="{00000000-0005-0000-0000-00004F270000}"/>
    <cellStyle name="Normal 2 2 2 2 2 2 2 8 3 2" xfId="10066" xr:uid="{00000000-0005-0000-0000-000050270000}"/>
    <cellStyle name="Normal 2 2 2 2 2 2 2 8 4" xfId="10067" xr:uid="{00000000-0005-0000-0000-000051270000}"/>
    <cellStyle name="Normal 2 2 2 2 2 2 2 8 4 2" xfId="10068" xr:uid="{00000000-0005-0000-0000-000052270000}"/>
    <cellStyle name="Normal 2 2 2 2 2 2 2 8 5" xfId="10069" xr:uid="{00000000-0005-0000-0000-000053270000}"/>
    <cellStyle name="Normal 2 2 2 2 2 2 2 8 5 2" xfId="10070" xr:uid="{00000000-0005-0000-0000-000054270000}"/>
    <cellStyle name="Normal 2 2 2 2 2 2 2 8 6" xfId="10071" xr:uid="{00000000-0005-0000-0000-000055270000}"/>
    <cellStyle name="Normal 2 2 2 2 2 2 2 8 6 2" xfId="10072" xr:uid="{00000000-0005-0000-0000-000056270000}"/>
    <cellStyle name="Normal 2 2 2 2 2 2 2 8 7" xfId="10073" xr:uid="{00000000-0005-0000-0000-000057270000}"/>
    <cellStyle name="Normal 2 2 2 2 2 2 2 8 7 2" xfId="10074" xr:uid="{00000000-0005-0000-0000-000058270000}"/>
    <cellStyle name="Normal 2 2 2 2 2 2 2 8 8" xfId="10075" xr:uid="{00000000-0005-0000-0000-000059270000}"/>
    <cellStyle name="Normal 2 2 2 2 2 2 2 8 8 2" xfId="10076" xr:uid="{00000000-0005-0000-0000-00005A270000}"/>
    <cellStyle name="Normal 2 2 2 2 2 2 2 8 9" xfId="10077" xr:uid="{00000000-0005-0000-0000-00005B270000}"/>
    <cellStyle name="Normal 2 2 2 2 2 2 2 8 9 2" xfId="10078" xr:uid="{00000000-0005-0000-0000-00005C270000}"/>
    <cellStyle name="Normal 2 2 2 2 2 2 2 9" xfId="10079" xr:uid="{00000000-0005-0000-0000-00005D270000}"/>
    <cellStyle name="Normal 2 2 2 2 2 2 2 9 2" xfId="10080" xr:uid="{00000000-0005-0000-0000-00005E270000}"/>
    <cellStyle name="Normal 2 2 2 2 2 2 3" xfId="10081" xr:uid="{00000000-0005-0000-0000-00005F270000}"/>
    <cellStyle name="Normal 2 2 2 2 2 2 4" xfId="10082" xr:uid="{00000000-0005-0000-0000-000060270000}"/>
    <cellStyle name="Normal 2 2 2 2 2 2 5" xfId="10083" xr:uid="{00000000-0005-0000-0000-000061270000}"/>
    <cellStyle name="Normal 2 2 2 2 2 2 6" xfId="10084" xr:uid="{00000000-0005-0000-0000-000062270000}"/>
    <cellStyle name="Normal 2 2 2 2 2 2 6 10" xfId="10085" xr:uid="{00000000-0005-0000-0000-000063270000}"/>
    <cellStyle name="Normal 2 2 2 2 2 2 6 10 2" xfId="10086" xr:uid="{00000000-0005-0000-0000-000064270000}"/>
    <cellStyle name="Normal 2 2 2 2 2 2 6 11" xfId="10087" xr:uid="{00000000-0005-0000-0000-000065270000}"/>
    <cellStyle name="Normal 2 2 2 2 2 2 6 11 2" xfId="10088" xr:uid="{00000000-0005-0000-0000-000066270000}"/>
    <cellStyle name="Normal 2 2 2 2 2 2 6 12" xfId="10089" xr:uid="{00000000-0005-0000-0000-000067270000}"/>
    <cellStyle name="Normal 2 2 2 2 2 2 6 12 2" xfId="10090" xr:uid="{00000000-0005-0000-0000-000068270000}"/>
    <cellStyle name="Normal 2 2 2 2 2 2 6 13" xfId="10091" xr:uid="{00000000-0005-0000-0000-000069270000}"/>
    <cellStyle name="Normal 2 2 2 2 2 2 6 13 2" xfId="10092" xr:uid="{00000000-0005-0000-0000-00006A270000}"/>
    <cellStyle name="Normal 2 2 2 2 2 2 6 14" xfId="10093" xr:uid="{00000000-0005-0000-0000-00006B270000}"/>
    <cellStyle name="Normal 2 2 2 2 2 2 6 14 2" xfId="10094" xr:uid="{00000000-0005-0000-0000-00006C270000}"/>
    <cellStyle name="Normal 2 2 2 2 2 2 6 15" xfId="10095" xr:uid="{00000000-0005-0000-0000-00006D270000}"/>
    <cellStyle name="Normal 2 2 2 2 2 2 6 15 2" xfId="10096" xr:uid="{00000000-0005-0000-0000-00006E270000}"/>
    <cellStyle name="Normal 2 2 2 2 2 2 6 16" xfId="10097" xr:uid="{00000000-0005-0000-0000-00006F270000}"/>
    <cellStyle name="Normal 2 2 2 2 2 2 6 16 2" xfId="10098" xr:uid="{00000000-0005-0000-0000-000070270000}"/>
    <cellStyle name="Normal 2 2 2 2 2 2 6 17" xfId="10099" xr:uid="{00000000-0005-0000-0000-000071270000}"/>
    <cellStyle name="Normal 2 2 2 2 2 2 6 2" xfId="10100" xr:uid="{00000000-0005-0000-0000-000072270000}"/>
    <cellStyle name="Normal 2 2 2 2 2 2 6 3" xfId="10101" xr:uid="{00000000-0005-0000-0000-000073270000}"/>
    <cellStyle name="Normal 2 2 2 2 2 2 6 4" xfId="10102" xr:uid="{00000000-0005-0000-0000-000074270000}"/>
    <cellStyle name="Normal 2 2 2 2 2 2 6 5" xfId="10103" xr:uid="{00000000-0005-0000-0000-000075270000}"/>
    <cellStyle name="Normal 2 2 2 2 2 2 6 6" xfId="10104" xr:uid="{00000000-0005-0000-0000-000076270000}"/>
    <cellStyle name="Normal 2 2 2 2 2 2 6 6 10" xfId="10105" xr:uid="{00000000-0005-0000-0000-000077270000}"/>
    <cellStyle name="Normal 2 2 2 2 2 2 6 6 10 2" xfId="10106" xr:uid="{00000000-0005-0000-0000-000078270000}"/>
    <cellStyle name="Normal 2 2 2 2 2 2 6 6 11" xfId="10107" xr:uid="{00000000-0005-0000-0000-000079270000}"/>
    <cellStyle name="Normal 2 2 2 2 2 2 6 6 11 2" xfId="10108" xr:uid="{00000000-0005-0000-0000-00007A270000}"/>
    <cellStyle name="Normal 2 2 2 2 2 2 6 6 12" xfId="10109" xr:uid="{00000000-0005-0000-0000-00007B270000}"/>
    <cellStyle name="Normal 2 2 2 2 2 2 6 6 2" xfId="10110" xr:uid="{00000000-0005-0000-0000-00007C270000}"/>
    <cellStyle name="Normal 2 2 2 2 2 2 6 6 2 10" xfId="10111" xr:uid="{00000000-0005-0000-0000-00007D270000}"/>
    <cellStyle name="Normal 2 2 2 2 2 2 6 6 2 10 2" xfId="10112" xr:uid="{00000000-0005-0000-0000-00007E270000}"/>
    <cellStyle name="Normal 2 2 2 2 2 2 6 6 2 11" xfId="10113" xr:uid="{00000000-0005-0000-0000-00007F270000}"/>
    <cellStyle name="Normal 2 2 2 2 2 2 6 6 2 2" xfId="10114" xr:uid="{00000000-0005-0000-0000-000080270000}"/>
    <cellStyle name="Normal 2 2 2 2 2 2 6 6 2 2 2" xfId="10115" xr:uid="{00000000-0005-0000-0000-000081270000}"/>
    <cellStyle name="Normal 2 2 2 2 2 2 6 6 2 3" xfId="10116" xr:uid="{00000000-0005-0000-0000-000082270000}"/>
    <cellStyle name="Normal 2 2 2 2 2 2 6 6 2 3 2" xfId="10117" xr:uid="{00000000-0005-0000-0000-000083270000}"/>
    <cellStyle name="Normal 2 2 2 2 2 2 6 6 2 4" xfId="10118" xr:uid="{00000000-0005-0000-0000-000084270000}"/>
    <cellStyle name="Normal 2 2 2 2 2 2 6 6 2 4 2" xfId="10119" xr:uid="{00000000-0005-0000-0000-000085270000}"/>
    <cellStyle name="Normal 2 2 2 2 2 2 6 6 2 5" xfId="10120" xr:uid="{00000000-0005-0000-0000-000086270000}"/>
    <cellStyle name="Normal 2 2 2 2 2 2 6 6 2 5 2" xfId="10121" xr:uid="{00000000-0005-0000-0000-000087270000}"/>
    <cellStyle name="Normal 2 2 2 2 2 2 6 6 2 6" xfId="10122" xr:uid="{00000000-0005-0000-0000-000088270000}"/>
    <cellStyle name="Normal 2 2 2 2 2 2 6 6 2 6 2" xfId="10123" xr:uid="{00000000-0005-0000-0000-000089270000}"/>
    <cellStyle name="Normal 2 2 2 2 2 2 6 6 2 7" xfId="10124" xr:uid="{00000000-0005-0000-0000-00008A270000}"/>
    <cellStyle name="Normal 2 2 2 2 2 2 6 6 2 7 2" xfId="10125" xr:uid="{00000000-0005-0000-0000-00008B270000}"/>
    <cellStyle name="Normal 2 2 2 2 2 2 6 6 2 8" xfId="10126" xr:uid="{00000000-0005-0000-0000-00008C270000}"/>
    <cellStyle name="Normal 2 2 2 2 2 2 6 6 2 8 2" xfId="10127" xr:uid="{00000000-0005-0000-0000-00008D270000}"/>
    <cellStyle name="Normal 2 2 2 2 2 2 6 6 2 9" xfId="10128" xr:uid="{00000000-0005-0000-0000-00008E270000}"/>
    <cellStyle name="Normal 2 2 2 2 2 2 6 6 2 9 2" xfId="10129" xr:uid="{00000000-0005-0000-0000-00008F270000}"/>
    <cellStyle name="Normal 2 2 2 2 2 2 6 6 3" xfId="10130" xr:uid="{00000000-0005-0000-0000-000090270000}"/>
    <cellStyle name="Normal 2 2 2 2 2 2 6 6 3 2" xfId="10131" xr:uid="{00000000-0005-0000-0000-000091270000}"/>
    <cellStyle name="Normal 2 2 2 2 2 2 6 6 4" xfId="10132" xr:uid="{00000000-0005-0000-0000-000092270000}"/>
    <cellStyle name="Normal 2 2 2 2 2 2 6 6 4 2" xfId="10133" xr:uid="{00000000-0005-0000-0000-000093270000}"/>
    <cellStyle name="Normal 2 2 2 2 2 2 6 6 5" xfId="10134" xr:uid="{00000000-0005-0000-0000-000094270000}"/>
    <cellStyle name="Normal 2 2 2 2 2 2 6 6 5 2" xfId="10135" xr:uid="{00000000-0005-0000-0000-000095270000}"/>
    <cellStyle name="Normal 2 2 2 2 2 2 6 6 6" xfId="10136" xr:uid="{00000000-0005-0000-0000-000096270000}"/>
    <cellStyle name="Normal 2 2 2 2 2 2 6 6 6 2" xfId="10137" xr:uid="{00000000-0005-0000-0000-000097270000}"/>
    <cellStyle name="Normal 2 2 2 2 2 2 6 6 7" xfId="10138" xr:uid="{00000000-0005-0000-0000-000098270000}"/>
    <cellStyle name="Normal 2 2 2 2 2 2 6 6 7 2" xfId="10139" xr:uid="{00000000-0005-0000-0000-000099270000}"/>
    <cellStyle name="Normal 2 2 2 2 2 2 6 6 8" xfId="10140" xr:uid="{00000000-0005-0000-0000-00009A270000}"/>
    <cellStyle name="Normal 2 2 2 2 2 2 6 6 8 2" xfId="10141" xr:uid="{00000000-0005-0000-0000-00009B270000}"/>
    <cellStyle name="Normal 2 2 2 2 2 2 6 6 9" xfId="10142" xr:uid="{00000000-0005-0000-0000-00009C270000}"/>
    <cellStyle name="Normal 2 2 2 2 2 2 6 6 9 2" xfId="10143" xr:uid="{00000000-0005-0000-0000-00009D270000}"/>
    <cellStyle name="Normal 2 2 2 2 2 2 6 7" xfId="10144" xr:uid="{00000000-0005-0000-0000-00009E270000}"/>
    <cellStyle name="Normal 2 2 2 2 2 2 6 7 10" xfId="10145" xr:uid="{00000000-0005-0000-0000-00009F270000}"/>
    <cellStyle name="Normal 2 2 2 2 2 2 6 7 10 2" xfId="10146" xr:uid="{00000000-0005-0000-0000-0000A0270000}"/>
    <cellStyle name="Normal 2 2 2 2 2 2 6 7 11" xfId="10147" xr:uid="{00000000-0005-0000-0000-0000A1270000}"/>
    <cellStyle name="Normal 2 2 2 2 2 2 6 7 2" xfId="10148" xr:uid="{00000000-0005-0000-0000-0000A2270000}"/>
    <cellStyle name="Normal 2 2 2 2 2 2 6 7 2 2" xfId="10149" xr:uid="{00000000-0005-0000-0000-0000A3270000}"/>
    <cellStyle name="Normal 2 2 2 2 2 2 6 7 3" xfId="10150" xr:uid="{00000000-0005-0000-0000-0000A4270000}"/>
    <cellStyle name="Normal 2 2 2 2 2 2 6 7 3 2" xfId="10151" xr:uid="{00000000-0005-0000-0000-0000A5270000}"/>
    <cellStyle name="Normal 2 2 2 2 2 2 6 7 4" xfId="10152" xr:uid="{00000000-0005-0000-0000-0000A6270000}"/>
    <cellStyle name="Normal 2 2 2 2 2 2 6 7 4 2" xfId="10153" xr:uid="{00000000-0005-0000-0000-0000A7270000}"/>
    <cellStyle name="Normal 2 2 2 2 2 2 6 7 5" xfId="10154" xr:uid="{00000000-0005-0000-0000-0000A8270000}"/>
    <cellStyle name="Normal 2 2 2 2 2 2 6 7 5 2" xfId="10155" xr:uid="{00000000-0005-0000-0000-0000A9270000}"/>
    <cellStyle name="Normal 2 2 2 2 2 2 6 7 6" xfId="10156" xr:uid="{00000000-0005-0000-0000-0000AA270000}"/>
    <cellStyle name="Normal 2 2 2 2 2 2 6 7 6 2" xfId="10157" xr:uid="{00000000-0005-0000-0000-0000AB270000}"/>
    <cellStyle name="Normal 2 2 2 2 2 2 6 7 7" xfId="10158" xr:uid="{00000000-0005-0000-0000-0000AC270000}"/>
    <cellStyle name="Normal 2 2 2 2 2 2 6 7 7 2" xfId="10159" xr:uid="{00000000-0005-0000-0000-0000AD270000}"/>
    <cellStyle name="Normal 2 2 2 2 2 2 6 7 8" xfId="10160" xr:uid="{00000000-0005-0000-0000-0000AE270000}"/>
    <cellStyle name="Normal 2 2 2 2 2 2 6 7 8 2" xfId="10161" xr:uid="{00000000-0005-0000-0000-0000AF270000}"/>
    <cellStyle name="Normal 2 2 2 2 2 2 6 7 9" xfId="10162" xr:uid="{00000000-0005-0000-0000-0000B0270000}"/>
    <cellStyle name="Normal 2 2 2 2 2 2 6 7 9 2" xfId="10163" xr:uid="{00000000-0005-0000-0000-0000B1270000}"/>
    <cellStyle name="Normal 2 2 2 2 2 2 6 8" xfId="10164" xr:uid="{00000000-0005-0000-0000-0000B2270000}"/>
    <cellStyle name="Normal 2 2 2 2 2 2 6 8 2" xfId="10165" xr:uid="{00000000-0005-0000-0000-0000B3270000}"/>
    <cellStyle name="Normal 2 2 2 2 2 2 6 9" xfId="10166" xr:uid="{00000000-0005-0000-0000-0000B4270000}"/>
    <cellStyle name="Normal 2 2 2 2 2 2 6 9 2" xfId="10167" xr:uid="{00000000-0005-0000-0000-0000B5270000}"/>
    <cellStyle name="Normal 2 2 2 2 2 2 7" xfId="10168" xr:uid="{00000000-0005-0000-0000-0000B6270000}"/>
    <cellStyle name="Normal 2 2 2 2 2 2 7 10" xfId="10169" xr:uid="{00000000-0005-0000-0000-0000B7270000}"/>
    <cellStyle name="Normal 2 2 2 2 2 2 7 10 2" xfId="10170" xr:uid="{00000000-0005-0000-0000-0000B8270000}"/>
    <cellStyle name="Normal 2 2 2 2 2 2 7 11" xfId="10171" xr:uid="{00000000-0005-0000-0000-0000B9270000}"/>
    <cellStyle name="Normal 2 2 2 2 2 2 7 11 2" xfId="10172" xr:uid="{00000000-0005-0000-0000-0000BA270000}"/>
    <cellStyle name="Normal 2 2 2 2 2 2 7 12" xfId="10173" xr:uid="{00000000-0005-0000-0000-0000BB270000}"/>
    <cellStyle name="Normal 2 2 2 2 2 2 7 12 2" xfId="10174" xr:uid="{00000000-0005-0000-0000-0000BC270000}"/>
    <cellStyle name="Normal 2 2 2 2 2 2 7 13" xfId="10175" xr:uid="{00000000-0005-0000-0000-0000BD270000}"/>
    <cellStyle name="Normal 2 2 2 2 2 2 7 2" xfId="10176" xr:uid="{00000000-0005-0000-0000-0000BE270000}"/>
    <cellStyle name="Normal 2 2 2 2 2 2 7 2 10" xfId="10177" xr:uid="{00000000-0005-0000-0000-0000BF270000}"/>
    <cellStyle name="Normal 2 2 2 2 2 2 7 2 10 2" xfId="10178" xr:uid="{00000000-0005-0000-0000-0000C0270000}"/>
    <cellStyle name="Normal 2 2 2 2 2 2 7 2 11" xfId="10179" xr:uid="{00000000-0005-0000-0000-0000C1270000}"/>
    <cellStyle name="Normal 2 2 2 2 2 2 7 2 11 2" xfId="10180" xr:uid="{00000000-0005-0000-0000-0000C2270000}"/>
    <cellStyle name="Normal 2 2 2 2 2 2 7 2 12" xfId="10181" xr:uid="{00000000-0005-0000-0000-0000C3270000}"/>
    <cellStyle name="Normal 2 2 2 2 2 2 7 2 2" xfId="10182" xr:uid="{00000000-0005-0000-0000-0000C4270000}"/>
    <cellStyle name="Normal 2 2 2 2 2 2 7 2 2 10" xfId="10183" xr:uid="{00000000-0005-0000-0000-0000C5270000}"/>
    <cellStyle name="Normal 2 2 2 2 2 2 7 2 2 10 2" xfId="10184" xr:uid="{00000000-0005-0000-0000-0000C6270000}"/>
    <cellStyle name="Normal 2 2 2 2 2 2 7 2 2 11" xfId="10185" xr:uid="{00000000-0005-0000-0000-0000C7270000}"/>
    <cellStyle name="Normal 2 2 2 2 2 2 7 2 2 2" xfId="10186" xr:uid="{00000000-0005-0000-0000-0000C8270000}"/>
    <cellStyle name="Normal 2 2 2 2 2 2 7 2 2 2 2" xfId="10187" xr:uid="{00000000-0005-0000-0000-0000C9270000}"/>
    <cellStyle name="Normal 2 2 2 2 2 2 7 2 2 3" xfId="10188" xr:uid="{00000000-0005-0000-0000-0000CA270000}"/>
    <cellStyle name="Normal 2 2 2 2 2 2 7 2 2 3 2" xfId="10189" xr:uid="{00000000-0005-0000-0000-0000CB270000}"/>
    <cellStyle name="Normal 2 2 2 2 2 2 7 2 2 4" xfId="10190" xr:uid="{00000000-0005-0000-0000-0000CC270000}"/>
    <cellStyle name="Normal 2 2 2 2 2 2 7 2 2 4 2" xfId="10191" xr:uid="{00000000-0005-0000-0000-0000CD270000}"/>
    <cellStyle name="Normal 2 2 2 2 2 2 7 2 2 5" xfId="10192" xr:uid="{00000000-0005-0000-0000-0000CE270000}"/>
    <cellStyle name="Normal 2 2 2 2 2 2 7 2 2 5 2" xfId="10193" xr:uid="{00000000-0005-0000-0000-0000CF270000}"/>
    <cellStyle name="Normal 2 2 2 2 2 2 7 2 2 6" xfId="10194" xr:uid="{00000000-0005-0000-0000-0000D0270000}"/>
    <cellStyle name="Normal 2 2 2 2 2 2 7 2 2 6 2" xfId="10195" xr:uid="{00000000-0005-0000-0000-0000D1270000}"/>
    <cellStyle name="Normal 2 2 2 2 2 2 7 2 2 7" xfId="10196" xr:uid="{00000000-0005-0000-0000-0000D2270000}"/>
    <cellStyle name="Normal 2 2 2 2 2 2 7 2 2 7 2" xfId="10197" xr:uid="{00000000-0005-0000-0000-0000D3270000}"/>
    <cellStyle name="Normal 2 2 2 2 2 2 7 2 2 8" xfId="10198" xr:uid="{00000000-0005-0000-0000-0000D4270000}"/>
    <cellStyle name="Normal 2 2 2 2 2 2 7 2 2 8 2" xfId="10199" xr:uid="{00000000-0005-0000-0000-0000D5270000}"/>
    <cellStyle name="Normal 2 2 2 2 2 2 7 2 2 9" xfId="10200" xr:uid="{00000000-0005-0000-0000-0000D6270000}"/>
    <cellStyle name="Normal 2 2 2 2 2 2 7 2 2 9 2" xfId="10201" xr:uid="{00000000-0005-0000-0000-0000D7270000}"/>
    <cellStyle name="Normal 2 2 2 2 2 2 7 2 3" xfId="10202" xr:uid="{00000000-0005-0000-0000-0000D8270000}"/>
    <cellStyle name="Normal 2 2 2 2 2 2 7 2 3 2" xfId="10203" xr:uid="{00000000-0005-0000-0000-0000D9270000}"/>
    <cellStyle name="Normal 2 2 2 2 2 2 7 2 4" xfId="10204" xr:uid="{00000000-0005-0000-0000-0000DA270000}"/>
    <cellStyle name="Normal 2 2 2 2 2 2 7 2 4 2" xfId="10205" xr:uid="{00000000-0005-0000-0000-0000DB270000}"/>
    <cellStyle name="Normal 2 2 2 2 2 2 7 2 5" xfId="10206" xr:uid="{00000000-0005-0000-0000-0000DC270000}"/>
    <cellStyle name="Normal 2 2 2 2 2 2 7 2 5 2" xfId="10207" xr:uid="{00000000-0005-0000-0000-0000DD270000}"/>
    <cellStyle name="Normal 2 2 2 2 2 2 7 2 6" xfId="10208" xr:uid="{00000000-0005-0000-0000-0000DE270000}"/>
    <cellStyle name="Normal 2 2 2 2 2 2 7 2 6 2" xfId="10209" xr:uid="{00000000-0005-0000-0000-0000DF270000}"/>
    <cellStyle name="Normal 2 2 2 2 2 2 7 2 7" xfId="10210" xr:uid="{00000000-0005-0000-0000-0000E0270000}"/>
    <cellStyle name="Normal 2 2 2 2 2 2 7 2 7 2" xfId="10211" xr:uid="{00000000-0005-0000-0000-0000E1270000}"/>
    <cellStyle name="Normal 2 2 2 2 2 2 7 2 8" xfId="10212" xr:uid="{00000000-0005-0000-0000-0000E2270000}"/>
    <cellStyle name="Normal 2 2 2 2 2 2 7 2 8 2" xfId="10213" xr:uid="{00000000-0005-0000-0000-0000E3270000}"/>
    <cellStyle name="Normal 2 2 2 2 2 2 7 2 9" xfId="10214" xr:uid="{00000000-0005-0000-0000-0000E4270000}"/>
    <cellStyle name="Normal 2 2 2 2 2 2 7 2 9 2" xfId="10215" xr:uid="{00000000-0005-0000-0000-0000E5270000}"/>
    <cellStyle name="Normal 2 2 2 2 2 2 7 3" xfId="10216" xr:uid="{00000000-0005-0000-0000-0000E6270000}"/>
    <cellStyle name="Normal 2 2 2 2 2 2 7 3 10" xfId="10217" xr:uid="{00000000-0005-0000-0000-0000E7270000}"/>
    <cellStyle name="Normal 2 2 2 2 2 2 7 3 10 2" xfId="10218" xr:uid="{00000000-0005-0000-0000-0000E8270000}"/>
    <cellStyle name="Normal 2 2 2 2 2 2 7 3 11" xfId="10219" xr:uid="{00000000-0005-0000-0000-0000E9270000}"/>
    <cellStyle name="Normal 2 2 2 2 2 2 7 3 2" xfId="10220" xr:uid="{00000000-0005-0000-0000-0000EA270000}"/>
    <cellStyle name="Normal 2 2 2 2 2 2 7 3 2 2" xfId="10221" xr:uid="{00000000-0005-0000-0000-0000EB270000}"/>
    <cellStyle name="Normal 2 2 2 2 2 2 7 3 3" xfId="10222" xr:uid="{00000000-0005-0000-0000-0000EC270000}"/>
    <cellStyle name="Normal 2 2 2 2 2 2 7 3 3 2" xfId="10223" xr:uid="{00000000-0005-0000-0000-0000ED270000}"/>
    <cellStyle name="Normal 2 2 2 2 2 2 7 3 4" xfId="10224" xr:uid="{00000000-0005-0000-0000-0000EE270000}"/>
    <cellStyle name="Normal 2 2 2 2 2 2 7 3 4 2" xfId="10225" xr:uid="{00000000-0005-0000-0000-0000EF270000}"/>
    <cellStyle name="Normal 2 2 2 2 2 2 7 3 5" xfId="10226" xr:uid="{00000000-0005-0000-0000-0000F0270000}"/>
    <cellStyle name="Normal 2 2 2 2 2 2 7 3 5 2" xfId="10227" xr:uid="{00000000-0005-0000-0000-0000F1270000}"/>
    <cellStyle name="Normal 2 2 2 2 2 2 7 3 6" xfId="10228" xr:uid="{00000000-0005-0000-0000-0000F2270000}"/>
    <cellStyle name="Normal 2 2 2 2 2 2 7 3 6 2" xfId="10229" xr:uid="{00000000-0005-0000-0000-0000F3270000}"/>
    <cellStyle name="Normal 2 2 2 2 2 2 7 3 7" xfId="10230" xr:uid="{00000000-0005-0000-0000-0000F4270000}"/>
    <cellStyle name="Normal 2 2 2 2 2 2 7 3 7 2" xfId="10231" xr:uid="{00000000-0005-0000-0000-0000F5270000}"/>
    <cellStyle name="Normal 2 2 2 2 2 2 7 3 8" xfId="10232" xr:uid="{00000000-0005-0000-0000-0000F6270000}"/>
    <cellStyle name="Normal 2 2 2 2 2 2 7 3 8 2" xfId="10233" xr:uid="{00000000-0005-0000-0000-0000F7270000}"/>
    <cellStyle name="Normal 2 2 2 2 2 2 7 3 9" xfId="10234" xr:uid="{00000000-0005-0000-0000-0000F8270000}"/>
    <cellStyle name="Normal 2 2 2 2 2 2 7 3 9 2" xfId="10235" xr:uid="{00000000-0005-0000-0000-0000F9270000}"/>
    <cellStyle name="Normal 2 2 2 2 2 2 7 4" xfId="10236" xr:uid="{00000000-0005-0000-0000-0000FA270000}"/>
    <cellStyle name="Normal 2 2 2 2 2 2 7 4 2" xfId="10237" xr:uid="{00000000-0005-0000-0000-0000FB270000}"/>
    <cellStyle name="Normal 2 2 2 2 2 2 7 5" xfId="10238" xr:uid="{00000000-0005-0000-0000-0000FC270000}"/>
    <cellStyle name="Normal 2 2 2 2 2 2 7 5 2" xfId="10239" xr:uid="{00000000-0005-0000-0000-0000FD270000}"/>
    <cellStyle name="Normal 2 2 2 2 2 2 7 6" xfId="10240" xr:uid="{00000000-0005-0000-0000-0000FE270000}"/>
    <cellStyle name="Normal 2 2 2 2 2 2 7 6 2" xfId="10241" xr:uid="{00000000-0005-0000-0000-0000FF270000}"/>
    <cellStyle name="Normal 2 2 2 2 2 2 7 7" xfId="10242" xr:uid="{00000000-0005-0000-0000-000000280000}"/>
    <cellStyle name="Normal 2 2 2 2 2 2 7 7 2" xfId="10243" xr:uid="{00000000-0005-0000-0000-000001280000}"/>
    <cellStyle name="Normal 2 2 2 2 2 2 7 8" xfId="10244" xr:uid="{00000000-0005-0000-0000-000002280000}"/>
    <cellStyle name="Normal 2 2 2 2 2 2 7 8 2" xfId="10245" xr:uid="{00000000-0005-0000-0000-000003280000}"/>
    <cellStyle name="Normal 2 2 2 2 2 2 7 9" xfId="10246" xr:uid="{00000000-0005-0000-0000-000004280000}"/>
    <cellStyle name="Normal 2 2 2 2 2 2 7 9 2" xfId="10247" xr:uid="{00000000-0005-0000-0000-000005280000}"/>
    <cellStyle name="Normal 2 2 2 2 2 2 8" xfId="10248" xr:uid="{00000000-0005-0000-0000-000006280000}"/>
    <cellStyle name="Normal 2 2 2 2 2 2 8 10" xfId="10249" xr:uid="{00000000-0005-0000-0000-000007280000}"/>
    <cellStyle name="Normal 2 2 2 2 2 2 8 10 2" xfId="10250" xr:uid="{00000000-0005-0000-0000-000008280000}"/>
    <cellStyle name="Normal 2 2 2 2 2 2 8 11" xfId="10251" xr:uid="{00000000-0005-0000-0000-000009280000}"/>
    <cellStyle name="Normal 2 2 2 2 2 2 8 11 2" xfId="10252" xr:uid="{00000000-0005-0000-0000-00000A280000}"/>
    <cellStyle name="Normal 2 2 2 2 2 2 8 12" xfId="10253" xr:uid="{00000000-0005-0000-0000-00000B280000}"/>
    <cellStyle name="Normal 2 2 2 2 2 2 8 12 2" xfId="10254" xr:uid="{00000000-0005-0000-0000-00000C280000}"/>
    <cellStyle name="Normal 2 2 2 2 2 2 8 13" xfId="10255" xr:uid="{00000000-0005-0000-0000-00000D280000}"/>
    <cellStyle name="Normal 2 2 2 2 2 2 8 2" xfId="10256" xr:uid="{00000000-0005-0000-0000-00000E280000}"/>
    <cellStyle name="Normal 2 2 2 2 2 2 8 2 10" xfId="10257" xr:uid="{00000000-0005-0000-0000-00000F280000}"/>
    <cellStyle name="Normal 2 2 2 2 2 2 8 2 10 2" xfId="10258" xr:uid="{00000000-0005-0000-0000-000010280000}"/>
    <cellStyle name="Normal 2 2 2 2 2 2 8 2 11" xfId="10259" xr:uid="{00000000-0005-0000-0000-000011280000}"/>
    <cellStyle name="Normal 2 2 2 2 2 2 8 2 11 2" xfId="10260" xr:uid="{00000000-0005-0000-0000-000012280000}"/>
    <cellStyle name="Normal 2 2 2 2 2 2 8 2 12" xfId="10261" xr:uid="{00000000-0005-0000-0000-000013280000}"/>
    <cellStyle name="Normal 2 2 2 2 2 2 8 2 2" xfId="10262" xr:uid="{00000000-0005-0000-0000-000014280000}"/>
    <cellStyle name="Normal 2 2 2 2 2 2 8 2 2 10" xfId="10263" xr:uid="{00000000-0005-0000-0000-000015280000}"/>
    <cellStyle name="Normal 2 2 2 2 2 2 8 2 2 10 2" xfId="10264" xr:uid="{00000000-0005-0000-0000-000016280000}"/>
    <cellStyle name="Normal 2 2 2 2 2 2 8 2 2 11" xfId="10265" xr:uid="{00000000-0005-0000-0000-000017280000}"/>
    <cellStyle name="Normal 2 2 2 2 2 2 8 2 2 2" xfId="10266" xr:uid="{00000000-0005-0000-0000-000018280000}"/>
    <cellStyle name="Normal 2 2 2 2 2 2 8 2 2 2 2" xfId="10267" xr:uid="{00000000-0005-0000-0000-000019280000}"/>
    <cellStyle name="Normal 2 2 2 2 2 2 8 2 2 3" xfId="10268" xr:uid="{00000000-0005-0000-0000-00001A280000}"/>
    <cellStyle name="Normal 2 2 2 2 2 2 8 2 2 3 2" xfId="10269" xr:uid="{00000000-0005-0000-0000-00001B280000}"/>
    <cellStyle name="Normal 2 2 2 2 2 2 8 2 2 4" xfId="10270" xr:uid="{00000000-0005-0000-0000-00001C280000}"/>
    <cellStyle name="Normal 2 2 2 2 2 2 8 2 2 4 2" xfId="10271" xr:uid="{00000000-0005-0000-0000-00001D280000}"/>
    <cellStyle name="Normal 2 2 2 2 2 2 8 2 2 5" xfId="10272" xr:uid="{00000000-0005-0000-0000-00001E280000}"/>
    <cellStyle name="Normal 2 2 2 2 2 2 8 2 2 5 2" xfId="10273" xr:uid="{00000000-0005-0000-0000-00001F280000}"/>
    <cellStyle name="Normal 2 2 2 2 2 2 8 2 2 6" xfId="10274" xr:uid="{00000000-0005-0000-0000-000020280000}"/>
    <cellStyle name="Normal 2 2 2 2 2 2 8 2 2 6 2" xfId="10275" xr:uid="{00000000-0005-0000-0000-000021280000}"/>
    <cellStyle name="Normal 2 2 2 2 2 2 8 2 2 7" xfId="10276" xr:uid="{00000000-0005-0000-0000-000022280000}"/>
    <cellStyle name="Normal 2 2 2 2 2 2 8 2 2 7 2" xfId="10277" xr:uid="{00000000-0005-0000-0000-000023280000}"/>
    <cellStyle name="Normal 2 2 2 2 2 2 8 2 2 8" xfId="10278" xr:uid="{00000000-0005-0000-0000-000024280000}"/>
    <cellStyle name="Normal 2 2 2 2 2 2 8 2 2 8 2" xfId="10279" xr:uid="{00000000-0005-0000-0000-000025280000}"/>
    <cellStyle name="Normal 2 2 2 2 2 2 8 2 2 9" xfId="10280" xr:uid="{00000000-0005-0000-0000-000026280000}"/>
    <cellStyle name="Normal 2 2 2 2 2 2 8 2 2 9 2" xfId="10281" xr:uid="{00000000-0005-0000-0000-000027280000}"/>
    <cellStyle name="Normal 2 2 2 2 2 2 8 2 3" xfId="10282" xr:uid="{00000000-0005-0000-0000-000028280000}"/>
    <cellStyle name="Normal 2 2 2 2 2 2 8 2 3 2" xfId="10283" xr:uid="{00000000-0005-0000-0000-000029280000}"/>
    <cellStyle name="Normal 2 2 2 2 2 2 8 2 4" xfId="10284" xr:uid="{00000000-0005-0000-0000-00002A280000}"/>
    <cellStyle name="Normal 2 2 2 2 2 2 8 2 4 2" xfId="10285" xr:uid="{00000000-0005-0000-0000-00002B280000}"/>
    <cellStyle name="Normal 2 2 2 2 2 2 8 2 5" xfId="10286" xr:uid="{00000000-0005-0000-0000-00002C280000}"/>
    <cellStyle name="Normal 2 2 2 2 2 2 8 2 5 2" xfId="10287" xr:uid="{00000000-0005-0000-0000-00002D280000}"/>
    <cellStyle name="Normal 2 2 2 2 2 2 8 2 6" xfId="10288" xr:uid="{00000000-0005-0000-0000-00002E280000}"/>
    <cellStyle name="Normal 2 2 2 2 2 2 8 2 6 2" xfId="10289" xr:uid="{00000000-0005-0000-0000-00002F280000}"/>
    <cellStyle name="Normal 2 2 2 2 2 2 8 2 7" xfId="10290" xr:uid="{00000000-0005-0000-0000-000030280000}"/>
    <cellStyle name="Normal 2 2 2 2 2 2 8 2 7 2" xfId="10291" xr:uid="{00000000-0005-0000-0000-000031280000}"/>
    <cellStyle name="Normal 2 2 2 2 2 2 8 2 8" xfId="10292" xr:uid="{00000000-0005-0000-0000-000032280000}"/>
    <cellStyle name="Normal 2 2 2 2 2 2 8 2 8 2" xfId="10293" xr:uid="{00000000-0005-0000-0000-000033280000}"/>
    <cellStyle name="Normal 2 2 2 2 2 2 8 2 9" xfId="10294" xr:uid="{00000000-0005-0000-0000-000034280000}"/>
    <cellStyle name="Normal 2 2 2 2 2 2 8 2 9 2" xfId="10295" xr:uid="{00000000-0005-0000-0000-000035280000}"/>
    <cellStyle name="Normal 2 2 2 2 2 2 8 3" xfId="10296" xr:uid="{00000000-0005-0000-0000-000036280000}"/>
    <cellStyle name="Normal 2 2 2 2 2 2 8 3 10" xfId="10297" xr:uid="{00000000-0005-0000-0000-000037280000}"/>
    <cellStyle name="Normal 2 2 2 2 2 2 8 3 10 2" xfId="10298" xr:uid="{00000000-0005-0000-0000-000038280000}"/>
    <cellStyle name="Normal 2 2 2 2 2 2 8 3 11" xfId="10299" xr:uid="{00000000-0005-0000-0000-000039280000}"/>
    <cellStyle name="Normal 2 2 2 2 2 2 8 3 2" xfId="10300" xr:uid="{00000000-0005-0000-0000-00003A280000}"/>
    <cellStyle name="Normal 2 2 2 2 2 2 8 3 2 2" xfId="10301" xr:uid="{00000000-0005-0000-0000-00003B280000}"/>
    <cellStyle name="Normal 2 2 2 2 2 2 8 3 3" xfId="10302" xr:uid="{00000000-0005-0000-0000-00003C280000}"/>
    <cellStyle name="Normal 2 2 2 2 2 2 8 3 3 2" xfId="10303" xr:uid="{00000000-0005-0000-0000-00003D280000}"/>
    <cellStyle name="Normal 2 2 2 2 2 2 8 3 4" xfId="10304" xr:uid="{00000000-0005-0000-0000-00003E280000}"/>
    <cellStyle name="Normal 2 2 2 2 2 2 8 3 4 2" xfId="10305" xr:uid="{00000000-0005-0000-0000-00003F280000}"/>
    <cellStyle name="Normal 2 2 2 2 2 2 8 3 5" xfId="10306" xr:uid="{00000000-0005-0000-0000-000040280000}"/>
    <cellStyle name="Normal 2 2 2 2 2 2 8 3 5 2" xfId="10307" xr:uid="{00000000-0005-0000-0000-000041280000}"/>
    <cellStyle name="Normal 2 2 2 2 2 2 8 3 6" xfId="10308" xr:uid="{00000000-0005-0000-0000-000042280000}"/>
    <cellStyle name="Normal 2 2 2 2 2 2 8 3 6 2" xfId="10309" xr:uid="{00000000-0005-0000-0000-000043280000}"/>
    <cellStyle name="Normal 2 2 2 2 2 2 8 3 7" xfId="10310" xr:uid="{00000000-0005-0000-0000-000044280000}"/>
    <cellStyle name="Normal 2 2 2 2 2 2 8 3 7 2" xfId="10311" xr:uid="{00000000-0005-0000-0000-000045280000}"/>
    <cellStyle name="Normal 2 2 2 2 2 2 8 3 8" xfId="10312" xr:uid="{00000000-0005-0000-0000-000046280000}"/>
    <cellStyle name="Normal 2 2 2 2 2 2 8 3 8 2" xfId="10313" xr:uid="{00000000-0005-0000-0000-000047280000}"/>
    <cellStyle name="Normal 2 2 2 2 2 2 8 3 9" xfId="10314" xr:uid="{00000000-0005-0000-0000-000048280000}"/>
    <cellStyle name="Normal 2 2 2 2 2 2 8 3 9 2" xfId="10315" xr:uid="{00000000-0005-0000-0000-000049280000}"/>
    <cellStyle name="Normal 2 2 2 2 2 2 8 4" xfId="10316" xr:uid="{00000000-0005-0000-0000-00004A280000}"/>
    <cellStyle name="Normal 2 2 2 2 2 2 8 4 2" xfId="10317" xr:uid="{00000000-0005-0000-0000-00004B280000}"/>
    <cellStyle name="Normal 2 2 2 2 2 2 8 5" xfId="10318" xr:uid="{00000000-0005-0000-0000-00004C280000}"/>
    <cellStyle name="Normal 2 2 2 2 2 2 8 5 2" xfId="10319" xr:uid="{00000000-0005-0000-0000-00004D280000}"/>
    <cellStyle name="Normal 2 2 2 2 2 2 8 6" xfId="10320" xr:uid="{00000000-0005-0000-0000-00004E280000}"/>
    <cellStyle name="Normal 2 2 2 2 2 2 8 6 2" xfId="10321" xr:uid="{00000000-0005-0000-0000-00004F280000}"/>
    <cellStyle name="Normal 2 2 2 2 2 2 8 7" xfId="10322" xr:uid="{00000000-0005-0000-0000-000050280000}"/>
    <cellStyle name="Normal 2 2 2 2 2 2 8 7 2" xfId="10323" xr:uid="{00000000-0005-0000-0000-000051280000}"/>
    <cellStyle name="Normal 2 2 2 2 2 2 8 8" xfId="10324" xr:uid="{00000000-0005-0000-0000-000052280000}"/>
    <cellStyle name="Normal 2 2 2 2 2 2 8 8 2" xfId="10325" xr:uid="{00000000-0005-0000-0000-000053280000}"/>
    <cellStyle name="Normal 2 2 2 2 2 2 8 9" xfId="10326" xr:uid="{00000000-0005-0000-0000-000054280000}"/>
    <cellStyle name="Normal 2 2 2 2 2 2 8 9 2" xfId="10327" xr:uid="{00000000-0005-0000-0000-000055280000}"/>
    <cellStyle name="Normal 2 2 2 2 2 2 9" xfId="10328" xr:uid="{00000000-0005-0000-0000-000056280000}"/>
    <cellStyle name="Normal 2 2 2 2 2 2 9 10" xfId="10329" xr:uid="{00000000-0005-0000-0000-000057280000}"/>
    <cellStyle name="Normal 2 2 2 2 2 2 9 10 2" xfId="10330" xr:uid="{00000000-0005-0000-0000-000058280000}"/>
    <cellStyle name="Normal 2 2 2 2 2 2 9 11" xfId="10331" xr:uid="{00000000-0005-0000-0000-000059280000}"/>
    <cellStyle name="Normal 2 2 2 2 2 2 9 11 2" xfId="10332" xr:uid="{00000000-0005-0000-0000-00005A280000}"/>
    <cellStyle name="Normal 2 2 2 2 2 2 9 12" xfId="10333" xr:uid="{00000000-0005-0000-0000-00005B280000}"/>
    <cellStyle name="Normal 2 2 2 2 2 2 9 12 2" xfId="10334" xr:uid="{00000000-0005-0000-0000-00005C280000}"/>
    <cellStyle name="Normal 2 2 2 2 2 2 9 13" xfId="10335" xr:uid="{00000000-0005-0000-0000-00005D280000}"/>
    <cellStyle name="Normal 2 2 2 2 2 2 9 2" xfId="10336" xr:uid="{00000000-0005-0000-0000-00005E280000}"/>
    <cellStyle name="Normal 2 2 2 2 2 2 9 2 10" xfId="10337" xr:uid="{00000000-0005-0000-0000-00005F280000}"/>
    <cellStyle name="Normal 2 2 2 2 2 2 9 2 10 2" xfId="10338" xr:uid="{00000000-0005-0000-0000-000060280000}"/>
    <cellStyle name="Normal 2 2 2 2 2 2 9 2 11" xfId="10339" xr:uid="{00000000-0005-0000-0000-000061280000}"/>
    <cellStyle name="Normal 2 2 2 2 2 2 9 2 11 2" xfId="10340" xr:uid="{00000000-0005-0000-0000-000062280000}"/>
    <cellStyle name="Normal 2 2 2 2 2 2 9 2 12" xfId="10341" xr:uid="{00000000-0005-0000-0000-000063280000}"/>
    <cellStyle name="Normal 2 2 2 2 2 2 9 2 2" xfId="10342" xr:uid="{00000000-0005-0000-0000-000064280000}"/>
    <cellStyle name="Normal 2 2 2 2 2 2 9 2 2 10" xfId="10343" xr:uid="{00000000-0005-0000-0000-000065280000}"/>
    <cellStyle name="Normal 2 2 2 2 2 2 9 2 2 10 2" xfId="10344" xr:uid="{00000000-0005-0000-0000-000066280000}"/>
    <cellStyle name="Normal 2 2 2 2 2 2 9 2 2 11" xfId="10345" xr:uid="{00000000-0005-0000-0000-000067280000}"/>
    <cellStyle name="Normal 2 2 2 2 2 2 9 2 2 2" xfId="10346" xr:uid="{00000000-0005-0000-0000-000068280000}"/>
    <cellStyle name="Normal 2 2 2 2 2 2 9 2 2 2 2" xfId="10347" xr:uid="{00000000-0005-0000-0000-000069280000}"/>
    <cellStyle name="Normal 2 2 2 2 2 2 9 2 2 3" xfId="10348" xr:uid="{00000000-0005-0000-0000-00006A280000}"/>
    <cellStyle name="Normal 2 2 2 2 2 2 9 2 2 3 2" xfId="10349" xr:uid="{00000000-0005-0000-0000-00006B280000}"/>
    <cellStyle name="Normal 2 2 2 2 2 2 9 2 2 4" xfId="10350" xr:uid="{00000000-0005-0000-0000-00006C280000}"/>
    <cellStyle name="Normal 2 2 2 2 2 2 9 2 2 4 2" xfId="10351" xr:uid="{00000000-0005-0000-0000-00006D280000}"/>
    <cellStyle name="Normal 2 2 2 2 2 2 9 2 2 5" xfId="10352" xr:uid="{00000000-0005-0000-0000-00006E280000}"/>
    <cellStyle name="Normal 2 2 2 2 2 2 9 2 2 5 2" xfId="10353" xr:uid="{00000000-0005-0000-0000-00006F280000}"/>
    <cellStyle name="Normal 2 2 2 2 2 2 9 2 2 6" xfId="10354" xr:uid="{00000000-0005-0000-0000-000070280000}"/>
    <cellStyle name="Normal 2 2 2 2 2 2 9 2 2 6 2" xfId="10355" xr:uid="{00000000-0005-0000-0000-000071280000}"/>
    <cellStyle name="Normal 2 2 2 2 2 2 9 2 2 7" xfId="10356" xr:uid="{00000000-0005-0000-0000-000072280000}"/>
    <cellStyle name="Normal 2 2 2 2 2 2 9 2 2 7 2" xfId="10357" xr:uid="{00000000-0005-0000-0000-000073280000}"/>
    <cellStyle name="Normal 2 2 2 2 2 2 9 2 2 8" xfId="10358" xr:uid="{00000000-0005-0000-0000-000074280000}"/>
    <cellStyle name="Normal 2 2 2 2 2 2 9 2 2 8 2" xfId="10359" xr:uid="{00000000-0005-0000-0000-000075280000}"/>
    <cellStyle name="Normal 2 2 2 2 2 2 9 2 2 9" xfId="10360" xr:uid="{00000000-0005-0000-0000-000076280000}"/>
    <cellStyle name="Normal 2 2 2 2 2 2 9 2 2 9 2" xfId="10361" xr:uid="{00000000-0005-0000-0000-000077280000}"/>
    <cellStyle name="Normal 2 2 2 2 2 2 9 2 3" xfId="10362" xr:uid="{00000000-0005-0000-0000-000078280000}"/>
    <cellStyle name="Normal 2 2 2 2 2 2 9 2 3 2" xfId="10363" xr:uid="{00000000-0005-0000-0000-000079280000}"/>
    <cellStyle name="Normal 2 2 2 2 2 2 9 2 4" xfId="10364" xr:uid="{00000000-0005-0000-0000-00007A280000}"/>
    <cellStyle name="Normal 2 2 2 2 2 2 9 2 4 2" xfId="10365" xr:uid="{00000000-0005-0000-0000-00007B280000}"/>
    <cellStyle name="Normal 2 2 2 2 2 2 9 2 5" xfId="10366" xr:uid="{00000000-0005-0000-0000-00007C280000}"/>
    <cellStyle name="Normal 2 2 2 2 2 2 9 2 5 2" xfId="10367" xr:uid="{00000000-0005-0000-0000-00007D280000}"/>
    <cellStyle name="Normal 2 2 2 2 2 2 9 2 6" xfId="10368" xr:uid="{00000000-0005-0000-0000-00007E280000}"/>
    <cellStyle name="Normal 2 2 2 2 2 2 9 2 6 2" xfId="10369" xr:uid="{00000000-0005-0000-0000-00007F280000}"/>
    <cellStyle name="Normal 2 2 2 2 2 2 9 2 7" xfId="10370" xr:uid="{00000000-0005-0000-0000-000080280000}"/>
    <cellStyle name="Normal 2 2 2 2 2 2 9 2 7 2" xfId="10371" xr:uid="{00000000-0005-0000-0000-000081280000}"/>
    <cellStyle name="Normal 2 2 2 2 2 2 9 2 8" xfId="10372" xr:uid="{00000000-0005-0000-0000-000082280000}"/>
    <cellStyle name="Normal 2 2 2 2 2 2 9 2 8 2" xfId="10373" xr:uid="{00000000-0005-0000-0000-000083280000}"/>
    <cellStyle name="Normal 2 2 2 2 2 2 9 2 9" xfId="10374" xr:uid="{00000000-0005-0000-0000-000084280000}"/>
    <cellStyle name="Normal 2 2 2 2 2 2 9 2 9 2" xfId="10375" xr:uid="{00000000-0005-0000-0000-000085280000}"/>
    <cellStyle name="Normal 2 2 2 2 2 2 9 3" xfId="10376" xr:uid="{00000000-0005-0000-0000-000086280000}"/>
    <cellStyle name="Normal 2 2 2 2 2 2 9 3 10" xfId="10377" xr:uid="{00000000-0005-0000-0000-000087280000}"/>
    <cellStyle name="Normal 2 2 2 2 2 2 9 3 10 2" xfId="10378" xr:uid="{00000000-0005-0000-0000-000088280000}"/>
    <cellStyle name="Normal 2 2 2 2 2 2 9 3 11" xfId="10379" xr:uid="{00000000-0005-0000-0000-000089280000}"/>
    <cellStyle name="Normal 2 2 2 2 2 2 9 3 2" xfId="10380" xr:uid="{00000000-0005-0000-0000-00008A280000}"/>
    <cellStyle name="Normal 2 2 2 2 2 2 9 3 2 2" xfId="10381" xr:uid="{00000000-0005-0000-0000-00008B280000}"/>
    <cellStyle name="Normal 2 2 2 2 2 2 9 3 3" xfId="10382" xr:uid="{00000000-0005-0000-0000-00008C280000}"/>
    <cellStyle name="Normal 2 2 2 2 2 2 9 3 3 2" xfId="10383" xr:uid="{00000000-0005-0000-0000-00008D280000}"/>
    <cellStyle name="Normal 2 2 2 2 2 2 9 3 4" xfId="10384" xr:uid="{00000000-0005-0000-0000-00008E280000}"/>
    <cellStyle name="Normal 2 2 2 2 2 2 9 3 4 2" xfId="10385" xr:uid="{00000000-0005-0000-0000-00008F280000}"/>
    <cellStyle name="Normal 2 2 2 2 2 2 9 3 5" xfId="10386" xr:uid="{00000000-0005-0000-0000-000090280000}"/>
    <cellStyle name="Normal 2 2 2 2 2 2 9 3 5 2" xfId="10387" xr:uid="{00000000-0005-0000-0000-000091280000}"/>
    <cellStyle name="Normal 2 2 2 2 2 2 9 3 6" xfId="10388" xr:uid="{00000000-0005-0000-0000-000092280000}"/>
    <cellStyle name="Normal 2 2 2 2 2 2 9 3 6 2" xfId="10389" xr:uid="{00000000-0005-0000-0000-000093280000}"/>
    <cellStyle name="Normal 2 2 2 2 2 2 9 3 7" xfId="10390" xr:uid="{00000000-0005-0000-0000-000094280000}"/>
    <cellStyle name="Normal 2 2 2 2 2 2 9 3 7 2" xfId="10391" xr:uid="{00000000-0005-0000-0000-000095280000}"/>
    <cellStyle name="Normal 2 2 2 2 2 2 9 3 8" xfId="10392" xr:uid="{00000000-0005-0000-0000-000096280000}"/>
    <cellStyle name="Normal 2 2 2 2 2 2 9 3 8 2" xfId="10393" xr:uid="{00000000-0005-0000-0000-000097280000}"/>
    <cellStyle name="Normal 2 2 2 2 2 2 9 3 9" xfId="10394" xr:uid="{00000000-0005-0000-0000-000098280000}"/>
    <cellStyle name="Normal 2 2 2 2 2 2 9 3 9 2" xfId="10395" xr:uid="{00000000-0005-0000-0000-000099280000}"/>
    <cellStyle name="Normal 2 2 2 2 2 2 9 4" xfId="10396" xr:uid="{00000000-0005-0000-0000-00009A280000}"/>
    <cellStyle name="Normal 2 2 2 2 2 2 9 4 2" xfId="10397" xr:uid="{00000000-0005-0000-0000-00009B280000}"/>
    <cellStyle name="Normal 2 2 2 2 2 2 9 5" xfId="10398" xr:uid="{00000000-0005-0000-0000-00009C280000}"/>
    <cellStyle name="Normal 2 2 2 2 2 2 9 5 2" xfId="10399" xr:uid="{00000000-0005-0000-0000-00009D280000}"/>
    <cellStyle name="Normal 2 2 2 2 2 2 9 6" xfId="10400" xr:uid="{00000000-0005-0000-0000-00009E280000}"/>
    <cellStyle name="Normal 2 2 2 2 2 2 9 6 2" xfId="10401" xr:uid="{00000000-0005-0000-0000-00009F280000}"/>
    <cellStyle name="Normal 2 2 2 2 2 2 9 7" xfId="10402" xr:uid="{00000000-0005-0000-0000-0000A0280000}"/>
    <cellStyle name="Normal 2 2 2 2 2 2 9 7 2" xfId="10403" xr:uid="{00000000-0005-0000-0000-0000A1280000}"/>
    <cellStyle name="Normal 2 2 2 2 2 2 9 8" xfId="10404" xr:uid="{00000000-0005-0000-0000-0000A2280000}"/>
    <cellStyle name="Normal 2 2 2 2 2 2 9 8 2" xfId="10405" xr:uid="{00000000-0005-0000-0000-0000A3280000}"/>
    <cellStyle name="Normal 2 2 2 2 2 2 9 9" xfId="10406" xr:uid="{00000000-0005-0000-0000-0000A4280000}"/>
    <cellStyle name="Normal 2 2 2 2 2 2 9 9 2" xfId="10407" xr:uid="{00000000-0005-0000-0000-0000A5280000}"/>
    <cellStyle name="Normal 2 2 2 2 2 20" xfId="10408" xr:uid="{00000000-0005-0000-0000-0000A6280000}"/>
    <cellStyle name="Normal 2 2 2 2 2 20 2" xfId="10409" xr:uid="{00000000-0005-0000-0000-0000A7280000}"/>
    <cellStyle name="Normal 2 2 2 2 2 21" xfId="10410" xr:uid="{00000000-0005-0000-0000-0000A8280000}"/>
    <cellStyle name="Normal 2 2 2 2 2 3" xfId="10411" xr:uid="{00000000-0005-0000-0000-0000A9280000}"/>
    <cellStyle name="Normal 2 2 2 2 2 3 2" xfId="10412" xr:uid="{00000000-0005-0000-0000-0000AA280000}"/>
    <cellStyle name="Normal 2 2 2 2 2 3 2 10" xfId="10413" xr:uid="{00000000-0005-0000-0000-0000AB280000}"/>
    <cellStyle name="Normal 2 2 2 2 2 3 2 10 2" xfId="10414" xr:uid="{00000000-0005-0000-0000-0000AC280000}"/>
    <cellStyle name="Normal 2 2 2 2 2 3 2 11" xfId="10415" xr:uid="{00000000-0005-0000-0000-0000AD280000}"/>
    <cellStyle name="Normal 2 2 2 2 2 3 2 11 2" xfId="10416" xr:uid="{00000000-0005-0000-0000-0000AE280000}"/>
    <cellStyle name="Normal 2 2 2 2 2 3 2 12" xfId="10417" xr:uid="{00000000-0005-0000-0000-0000AF280000}"/>
    <cellStyle name="Normal 2 2 2 2 2 3 2 12 2" xfId="10418" xr:uid="{00000000-0005-0000-0000-0000B0280000}"/>
    <cellStyle name="Normal 2 2 2 2 2 3 2 13" xfId="10419" xr:uid="{00000000-0005-0000-0000-0000B1280000}"/>
    <cellStyle name="Normal 2 2 2 2 2 3 2 13 2" xfId="10420" xr:uid="{00000000-0005-0000-0000-0000B2280000}"/>
    <cellStyle name="Normal 2 2 2 2 2 3 2 14" xfId="10421" xr:uid="{00000000-0005-0000-0000-0000B3280000}"/>
    <cellStyle name="Normal 2 2 2 2 2 3 2 14 2" xfId="10422" xr:uid="{00000000-0005-0000-0000-0000B4280000}"/>
    <cellStyle name="Normal 2 2 2 2 2 3 2 15" xfId="10423" xr:uid="{00000000-0005-0000-0000-0000B5280000}"/>
    <cellStyle name="Normal 2 2 2 2 2 3 2 15 2" xfId="10424" xr:uid="{00000000-0005-0000-0000-0000B6280000}"/>
    <cellStyle name="Normal 2 2 2 2 2 3 2 16" xfId="10425" xr:uid="{00000000-0005-0000-0000-0000B7280000}"/>
    <cellStyle name="Normal 2 2 2 2 2 3 2 16 2" xfId="10426" xr:uid="{00000000-0005-0000-0000-0000B8280000}"/>
    <cellStyle name="Normal 2 2 2 2 2 3 2 17" xfId="10427" xr:uid="{00000000-0005-0000-0000-0000B9280000}"/>
    <cellStyle name="Normal 2 2 2 2 2 3 2 2" xfId="10428" xr:uid="{00000000-0005-0000-0000-0000BA280000}"/>
    <cellStyle name="Normal 2 2 2 2 2 3 2 2 2" xfId="10429" xr:uid="{00000000-0005-0000-0000-0000BB280000}"/>
    <cellStyle name="Normal 2 2 2 2 2 3 2 2 2 10" xfId="10430" xr:uid="{00000000-0005-0000-0000-0000BC280000}"/>
    <cellStyle name="Normal 2 2 2 2 2 3 2 2 2 10 2" xfId="10431" xr:uid="{00000000-0005-0000-0000-0000BD280000}"/>
    <cellStyle name="Normal 2 2 2 2 2 3 2 2 2 11" xfId="10432" xr:uid="{00000000-0005-0000-0000-0000BE280000}"/>
    <cellStyle name="Normal 2 2 2 2 2 3 2 2 2 11 2" xfId="10433" xr:uid="{00000000-0005-0000-0000-0000BF280000}"/>
    <cellStyle name="Normal 2 2 2 2 2 3 2 2 2 12" xfId="10434" xr:uid="{00000000-0005-0000-0000-0000C0280000}"/>
    <cellStyle name="Normal 2 2 2 2 2 3 2 2 2 12 2" xfId="10435" xr:uid="{00000000-0005-0000-0000-0000C1280000}"/>
    <cellStyle name="Normal 2 2 2 2 2 3 2 2 2 13" xfId="10436" xr:uid="{00000000-0005-0000-0000-0000C2280000}"/>
    <cellStyle name="Normal 2 2 2 2 2 3 2 2 2 2" xfId="10437" xr:uid="{00000000-0005-0000-0000-0000C3280000}"/>
    <cellStyle name="Normal 2 2 2 2 2 3 2 2 2 2 10" xfId="10438" xr:uid="{00000000-0005-0000-0000-0000C4280000}"/>
    <cellStyle name="Normal 2 2 2 2 2 3 2 2 2 2 10 2" xfId="10439" xr:uid="{00000000-0005-0000-0000-0000C5280000}"/>
    <cellStyle name="Normal 2 2 2 2 2 3 2 2 2 2 11" xfId="10440" xr:uid="{00000000-0005-0000-0000-0000C6280000}"/>
    <cellStyle name="Normal 2 2 2 2 2 3 2 2 2 2 11 2" xfId="10441" xr:uid="{00000000-0005-0000-0000-0000C7280000}"/>
    <cellStyle name="Normal 2 2 2 2 2 3 2 2 2 2 12" xfId="10442" xr:uid="{00000000-0005-0000-0000-0000C8280000}"/>
    <cellStyle name="Normal 2 2 2 2 2 3 2 2 2 2 2" xfId="10443" xr:uid="{00000000-0005-0000-0000-0000C9280000}"/>
    <cellStyle name="Normal 2 2 2 2 2 3 2 2 2 2 2 10" xfId="10444" xr:uid="{00000000-0005-0000-0000-0000CA280000}"/>
    <cellStyle name="Normal 2 2 2 2 2 3 2 2 2 2 2 10 2" xfId="10445" xr:uid="{00000000-0005-0000-0000-0000CB280000}"/>
    <cellStyle name="Normal 2 2 2 2 2 3 2 2 2 2 2 11" xfId="10446" xr:uid="{00000000-0005-0000-0000-0000CC280000}"/>
    <cellStyle name="Normal 2 2 2 2 2 3 2 2 2 2 2 2" xfId="10447" xr:uid="{00000000-0005-0000-0000-0000CD280000}"/>
    <cellStyle name="Normal 2 2 2 2 2 3 2 2 2 2 2 2 2" xfId="10448" xr:uid="{00000000-0005-0000-0000-0000CE280000}"/>
    <cellStyle name="Normal 2 2 2 2 2 3 2 2 2 2 2 3" xfId="10449" xr:uid="{00000000-0005-0000-0000-0000CF280000}"/>
    <cellStyle name="Normal 2 2 2 2 2 3 2 2 2 2 2 3 2" xfId="10450" xr:uid="{00000000-0005-0000-0000-0000D0280000}"/>
    <cellStyle name="Normal 2 2 2 2 2 3 2 2 2 2 2 4" xfId="10451" xr:uid="{00000000-0005-0000-0000-0000D1280000}"/>
    <cellStyle name="Normal 2 2 2 2 2 3 2 2 2 2 2 4 2" xfId="10452" xr:uid="{00000000-0005-0000-0000-0000D2280000}"/>
    <cellStyle name="Normal 2 2 2 2 2 3 2 2 2 2 2 5" xfId="10453" xr:uid="{00000000-0005-0000-0000-0000D3280000}"/>
    <cellStyle name="Normal 2 2 2 2 2 3 2 2 2 2 2 5 2" xfId="10454" xr:uid="{00000000-0005-0000-0000-0000D4280000}"/>
    <cellStyle name="Normal 2 2 2 2 2 3 2 2 2 2 2 6" xfId="10455" xr:uid="{00000000-0005-0000-0000-0000D5280000}"/>
    <cellStyle name="Normal 2 2 2 2 2 3 2 2 2 2 2 6 2" xfId="10456" xr:uid="{00000000-0005-0000-0000-0000D6280000}"/>
    <cellStyle name="Normal 2 2 2 2 2 3 2 2 2 2 2 7" xfId="10457" xr:uid="{00000000-0005-0000-0000-0000D7280000}"/>
    <cellStyle name="Normal 2 2 2 2 2 3 2 2 2 2 2 7 2" xfId="10458" xr:uid="{00000000-0005-0000-0000-0000D8280000}"/>
    <cellStyle name="Normal 2 2 2 2 2 3 2 2 2 2 2 8" xfId="10459" xr:uid="{00000000-0005-0000-0000-0000D9280000}"/>
    <cellStyle name="Normal 2 2 2 2 2 3 2 2 2 2 2 8 2" xfId="10460" xr:uid="{00000000-0005-0000-0000-0000DA280000}"/>
    <cellStyle name="Normal 2 2 2 2 2 3 2 2 2 2 2 9" xfId="10461" xr:uid="{00000000-0005-0000-0000-0000DB280000}"/>
    <cellStyle name="Normal 2 2 2 2 2 3 2 2 2 2 2 9 2" xfId="10462" xr:uid="{00000000-0005-0000-0000-0000DC280000}"/>
    <cellStyle name="Normal 2 2 2 2 2 3 2 2 2 2 3" xfId="10463" xr:uid="{00000000-0005-0000-0000-0000DD280000}"/>
    <cellStyle name="Normal 2 2 2 2 2 3 2 2 2 2 3 2" xfId="10464" xr:uid="{00000000-0005-0000-0000-0000DE280000}"/>
    <cellStyle name="Normal 2 2 2 2 2 3 2 2 2 2 4" xfId="10465" xr:uid="{00000000-0005-0000-0000-0000DF280000}"/>
    <cellStyle name="Normal 2 2 2 2 2 3 2 2 2 2 4 2" xfId="10466" xr:uid="{00000000-0005-0000-0000-0000E0280000}"/>
    <cellStyle name="Normal 2 2 2 2 2 3 2 2 2 2 5" xfId="10467" xr:uid="{00000000-0005-0000-0000-0000E1280000}"/>
    <cellStyle name="Normal 2 2 2 2 2 3 2 2 2 2 5 2" xfId="10468" xr:uid="{00000000-0005-0000-0000-0000E2280000}"/>
    <cellStyle name="Normal 2 2 2 2 2 3 2 2 2 2 6" xfId="10469" xr:uid="{00000000-0005-0000-0000-0000E3280000}"/>
    <cellStyle name="Normal 2 2 2 2 2 3 2 2 2 2 6 2" xfId="10470" xr:uid="{00000000-0005-0000-0000-0000E4280000}"/>
    <cellStyle name="Normal 2 2 2 2 2 3 2 2 2 2 7" xfId="10471" xr:uid="{00000000-0005-0000-0000-0000E5280000}"/>
    <cellStyle name="Normal 2 2 2 2 2 3 2 2 2 2 7 2" xfId="10472" xr:uid="{00000000-0005-0000-0000-0000E6280000}"/>
    <cellStyle name="Normal 2 2 2 2 2 3 2 2 2 2 8" xfId="10473" xr:uid="{00000000-0005-0000-0000-0000E7280000}"/>
    <cellStyle name="Normal 2 2 2 2 2 3 2 2 2 2 8 2" xfId="10474" xr:uid="{00000000-0005-0000-0000-0000E8280000}"/>
    <cellStyle name="Normal 2 2 2 2 2 3 2 2 2 2 9" xfId="10475" xr:uid="{00000000-0005-0000-0000-0000E9280000}"/>
    <cellStyle name="Normal 2 2 2 2 2 3 2 2 2 2 9 2" xfId="10476" xr:uid="{00000000-0005-0000-0000-0000EA280000}"/>
    <cellStyle name="Normal 2 2 2 2 2 3 2 2 2 3" xfId="10477" xr:uid="{00000000-0005-0000-0000-0000EB280000}"/>
    <cellStyle name="Normal 2 2 2 2 2 3 2 2 2 3 10" xfId="10478" xr:uid="{00000000-0005-0000-0000-0000EC280000}"/>
    <cellStyle name="Normal 2 2 2 2 2 3 2 2 2 3 10 2" xfId="10479" xr:uid="{00000000-0005-0000-0000-0000ED280000}"/>
    <cellStyle name="Normal 2 2 2 2 2 3 2 2 2 3 11" xfId="10480" xr:uid="{00000000-0005-0000-0000-0000EE280000}"/>
    <cellStyle name="Normal 2 2 2 2 2 3 2 2 2 3 2" xfId="10481" xr:uid="{00000000-0005-0000-0000-0000EF280000}"/>
    <cellStyle name="Normal 2 2 2 2 2 3 2 2 2 3 2 2" xfId="10482" xr:uid="{00000000-0005-0000-0000-0000F0280000}"/>
    <cellStyle name="Normal 2 2 2 2 2 3 2 2 2 3 3" xfId="10483" xr:uid="{00000000-0005-0000-0000-0000F1280000}"/>
    <cellStyle name="Normal 2 2 2 2 2 3 2 2 2 3 3 2" xfId="10484" xr:uid="{00000000-0005-0000-0000-0000F2280000}"/>
    <cellStyle name="Normal 2 2 2 2 2 3 2 2 2 3 4" xfId="10485" xr:uid="{00000000-0005-0000-0000-0000F3280000}"/>
    <cellStyle name="Normal 2 2 2 2 2 3 2 2 2 3 4 2" xfId="10486" xr:uid="{00000000-0005-0000-0000-0000F4280000}"/>
    <cellStyle name="Normal 2 2 2 2 2 3 2 2 2 3 5" xfId="10487" xr:uid="{00000000-0005-0000-0000-0000F5280000}"/>
    <cellStyle name="Normal 2 2 2 2 2 3 2 2 2 3 5 2" xfId="10488" xr:uid="{00000000-0005-0000-0000-0000F6280000}"/>
    <cellStyle name="Normal 2 2 2 2 2 3 2 2 2 3 6" xfId="10489" xr:uid="{00000000-0005-0000-0000-0000F7280000}"/>
    <cellStyle name="Normal 2 2 2 2 2 3 2 2 2 3 6 2" xfId="10490" xr:uid="{00000000-0005-0000-0000-0000F8280000}"/>
    <cellStyle name="Normal 2 2 2 2 2 3 2 2 2 3 7" xfId="10491" xr:uid="{00000000-0005-0000-0000-0000F9280000}"/>
    <cellStyle name="Normal 2 2 2 2 2 3 2 2 2 3 7 2" xfId="10492" xr:uid="{00000000-0005-0000-0000-0000FA280000}"/>
    <cellStyle name="Normal 2 2 2 2 2 3 2 2 2 3 8" xfId="10493" xr:uid="{00000000-0005-0000-0000-0000FB280000}"/>
    <cellStyle name="Normal 2 2 2 2 2 3 2 2 2 3 8 2" xfId="10494" xr:uid="{00000000-0005-0000-0000-0000FC280000}"/>
    <cellStyle name="Normal 2 2 2 2 2 3 2 2 2 3 9" xfId="10495" xr:uid="{00000000-0005-0000-0000-0000FD280000}"/>
    <cellStyle name="Normal 2 2 2 2 2 3 2 2 2 3 9 2" xfId="10496" xr:uid="{00000000-0005-0000-0000-0000FE280000}"/>
    <cellStyle name="Normal 2 2 2 2 2 3 2 2 2 4" xfId="10497" xr:uid="{00000000-0005-0000-0000-0000FF280000}"/>
    <cellStyle name="Normal 2 2 2 2 2 3 2 2 2 4 2" xfId="10498" xr:uid="{00000000-0005-0000-0000-000000290000}"/>
    <cellStyle name="Normal 2 2 2 2 2 3 2 2 2 5" xfId="10499" xr:uid="{00000000-0005-0000-0000-000001290000}"/>
    <cellStyle name="Normal 2 2 2 2 2 3 2 2 2 5 2" xfId="10500" xr:uid="{00000000-0005-0000-0000-000002290000}"/>
    <cellStyle name="Normal 2 2 2 2 2 3 2 2 2 6" xfId="10501" xr:uid="{00000000-0005-0000-0000-000003290000}"/>
    <cellStyle name="Normal 2 2 2 2 2 3 2 2 2 6 2" xfId="10502" xr:uid="{00000000-0005-0000-0000-000004290000}"/>
    <cellStyle name="Normal 2 2 2 2 2 3 2 2 2 7" xfId="10503" xr:uid="{00000000-0005-0000-0000-000005290000}"/>
    <cellStyle name="Normal 2 2 2 2 2 3 2 2 2 7 2" xfId="10504" xr:uid="{00000000-0005-0000-0000-000006290000}"/>
    <cellStyle name="Normal 2 2 2 2 2 3 2 2 2 8" xfId="10505" xr:uid="{00000000-0005-0000-0000-000007290000}"/>
    <cellStyle name="Normal 2 2 2 2 2 3 2 2 2 8 2" xfId="10506" xr:uid="{00000000-0005-0000-0000-000008290000}"/>
    <cellStyle name="Normal 2 2 2 2 2 3 2 2 2 9" xfId="10507" xr:uid="{00000000-0005-0000-0000-000009290000}"/>
    <cellStyle name="Normal 2 2 2 2 2 3 2 2 2 9 2" xfId="10508" xr:uid="{00000000-0005-0000-0000-00000A290000}"/>
    <cellStyle name="Normal 2 2 2 2 2 3 2 2 3" xfId="10509" xr:uid="{00000000-0005-0000-0000-00000B290000}"/>
    <cellStyle name="Normal 2 2 2 2 2 3 2 2 3 10" xfId="10510" xr:uid="{00000000-0005-0000-0000-00000C290000}"/>
    <cellStyle name="Normal 2 2 2 2 2 3 2 2 3 10 2" xfId="10511" xr:uid="{00000000-0005-0000-0000-00000D290000}"/>
    <cellStyle name="Normal 2 2 2 2 2 3 2 2 3 11" xfId="10512" xr:uid="{00000000-0005-0000-0000-00000E290000}"/>
    <cellStyle name="Normal 2 2 2 2 2 3 2 2 3 11 2" xfId="10513" xr:uid="{00000000-0005-0000-0000-00000F290000}"/>
    <cellStyle name="Normal 2 2 2 2 2 3 2 2 3 12" xfId="10514" xr:uid="{00000000-0005-0000-0000-000010290000}"/>
    <cellStyle name="Normal 2 2 2 2 2 3 2 2 3 12 2" xfId="10515" xr:uid="{00000000-0005-0000-0000-000011290000}"/>
    <cellStyle name="Normal 2 2 2 2 2 3 2 2 3 13" xfId="10516" xr:uid="{00000000-0005-0000-0000-000012290000}"/>
    <cellStyle name="Normal 2 2 2 2 2 3 2 2 3 2" xfId="10517" xr:uid="{00000000-0005-0000-0000-000013290000}"/>
    <cellStyle name="Normal 2 2 2 2 2 3 2 2 3 2 10" xfId="10518" xr:uid="{00000000-0005-0000-0000-000014290000}"/>
    <cellStyle name="Normal 2 2 2 2 2 3 2 2 3 2 10 2" xfId="10519" xr:uid="{00000000-0005-0000-0000-000015290000}"/>
    <cellStyle name="Normal 2 2 2 2 2 3 2 2 3 2 11" xfId="10520" xr:uid="{00000000-0005-0000-0000-000016290000}"/>
    <cellStyle name="Normal 2 2 2 2 2 3 2 2 3 2 11 2" xfId="10521" xr:uid="{00000000-0005-0000-0000-000017290000}"/>
    <cellStyle name="Normal 2 2 2 2 2 3 2 2 3 2 12" xfId="10522" xr:uid="{00000000-0005-0000-0000-000018290000}"/>
    <cellStyle name="Normal 2 2 2 2 2 3 2 2 3 2 2" xfId="10523" xr:uid="{00000000-0005-0000-0000-000019290000}"/>
    <cellStyle name="Normal 2 2 2 2 2 3 2 2 3 2 2 10" xfId="10524" xr:uid="{00000000-0005-0000-0000-00001A290000}"/>
    <cellStyle name="Normal 2 2 2 2 2 3 2 2 3 2 2 10 2" xfId="10525" xr:uid="{00000000-0005-0000-0000-00001B290000}"/>
    <cellStyle name="Normal 2 2 2 2 2 3 2 2 3 2 2 11" xfId="10526" xr:uid="{00000000-0005-0000-0000-00001C290000}"/>
    <cellStyle name="Normal 2 2 2 2 2 3 2 2 3 2 2 2" xfId="10527" xr:uid="{00000000-0005-0000-0000-00001D290000}"/>
    <cellStyle name="Normal 2 2 2 2 2 3 2 2 3 2 2 2 2" xfId="10528" xr:uid="{00000000-0005-0000-0000-00001E290000}"/>
    <cellStyle name="Normal 2 2 2 2 2 3 2 2 3 2 2 3" xfId="10529" xr:uid="{00000000-0005-0000-0000-00001F290000}"/>
    <cellStyle name="Normal 2 2 2 2 2 3 2 2 3 2 2 3 2" xfId="10530" xr:uid="{00000000-0005-0000-0000-000020290000}"/>
    <cellStyle name="Normal 2 2 2 2 2 3 2 2 3 2 2 4" xfId="10531" xr:uid="{00000000-0005-0000-0000-000021290000}"/>
    <cellStyle name="Normal 2 2 2 2 2 3 2 2 3 2 2 4 2" xfId="10532" xr:uid="{00000000-0005-0000-0000-000022290000}"/>
    <cellStyle name="Normal 2 2 2 2 2 3 2 2 3 2 2 5" xfId="10533" xr:uid="{00000000-0005-0000-0000-000023290000}"/>
    <cellStyle name="Normal 2 2 2 2 2 3 2 2 3 2 2 5 2" xfId="10534" xr:uid="{00000000-0005-0000-0000-000024290000}"/>
    <cellStyle name="Normal 2 2 2 2 2 3 2 2 3 2 2 6" xfId="10535" xr:uid="{00000000-0005-0000-0000-000025290000}"/>
    <cellStyle name="Normal 2 2 2 2 2 3 2 2 3 2 2 6 2" xfId="10536" xr:uid="{00000000-0005-0000-0000-000026290000}"/>
    <cellStyle name="Normal 2 2 2 2 2 3 2 2 3 2 2 7" xfId="10537" xr:uid="{00000000-0005-0000-0000-000027290000}"/>
    <cellStyle name="Normal 2 2 2 2 2 3 2 2 3 2 2 7 2" xfId="10538" xr:uid="{00000000-0005-0000-0000-000028290000}"/>
    <cellStyle name="Normal 2 2 2 2 2 3 2 2 3 2 2 8" xfId="10539" xr:uid="{00000000-0005-0000-0000-000029290000}"/>
    <cellStyle name="Normal 2 2 2 2 2 3 2 2 3 2 2 8 2" xfId="10540" xr:uid="{00000000-0005-0000-0000-00002A290000}"/>
    <cellStyle name="Normal 2 2 2 2 2 3 2 2 3 2 2 9" xfId="10541" xr:uid="{00000000-0005-0000-0000-00002B290000}"/>
    <cellStyle name="Normal 2 2 2 2 2 3 2 2 3 2 2 9 2" xfId="10542" xr:uid="{00000000-0005-0000-0000-00002C290000}"/>
    <cellStyle name="Normal 2 2 2 2 2 3 2 2 3 2 3" xfId="10543" xr:uid="{00000000-0005-0000-0000-00002D290000}"/>
    <cellStyle name="Normal 2 2 2 2 2 3 2 2 3 2 3 2" xfId="10544" xr:uid="{00000000-0005-0000-0000-00002E290000}"/>
    <cellStyle name="Normal 2 2 2 2 2 3 2 2 3 2 4" xfId="10545" xr:uid="{00000000-0005-0000-0000-00002F290000}"/>
    <cellStyle name="Normal 2 2 2 2 2 3 2 2 3 2 4 2" xfId="10546" xr:uid="{00000000-0005-0000-0000-000030290000}"/>
    <cellStyle name="Normal 2 2 2 2 2 3 2 2 3 2 5" xfId="10547" xr:uid="{00000000-0005-0000-0000-000031290000}"/>
    <cellStyle name="Normal 2 2 2 2 2 3 2 2 3 2 5 2" xfId="10548" xr:uid="{00000000-0005-0000-0000-000032290000}"/>
    <cellStyle name="Normal 2 2 2 2 2 3 2 2 3 2 6" xfId="10549" xr:uid="{00000000-0005-0000-0000-000033290000}"/>
    <cellStyle name="Normal 2 2 2 2 2 3 2 2 3 2 6 2" xfId="10550" xr:uid="{00000000-0005-0000-0000-000034290000}"/>
    <cellStyle name="Normal 2 2 2 2 2 3 2 2 3 2 7" xfId="10551" xr:uid="{00000000-0005-0000-0000-000035290000}"/>
    <cellStyle name="Normal 2 2 2 2 2 3 2 2 3 2 7 2" xfId="10552" xr:uid="{00000000-0005-0000-0000-000036290000}"/>
    <cellStyle name="Normal 2 2 2 2 2 3 2 2 3 2 8" xfId="10553" xr:uid="{00000000-0005-0000-0000-000037290000}"/>
    <cellStyle name="Normal 2 2 2 2 2 3 2 2 3 2 8 2" xfId="10554" xr:uid="{00000000-0005-0000-0000-000038290000}"/>
    <cellStyle name="Normal 2 2 2 2 2 3 2 2 3 2 9" xfId="10555" xr:uid="{00000000-0005-0000-0000-000039290000}"/>
    <cellStyle name="Normal 2 2 2 2 2 3 2 2 3 2 9 2" xfId="10556" xr:uid="{00000000-0005-0000-0000-00003A290000}"/>
    <cellStyle name="Normal 2 2 2 2 2 3 2 2 3 3" xfId="10557" xr:uid="{00000000-0005-0000-0000-00003B290000}"/>
    <cellStyle name="Normal 2 2 2 2 2 3 2 2 3 3 10" xfId="10558" xr:uid="{00000000-0005-0000-0000-00003C290000}"/>
    <cellStyle name="Normal 2 2 2 2 2 3 2 2 3 3 10 2" xfId="10559" xr:uid="{00000000-0005-0000-0000-00003D290000}"/>
    <cellStyle name="Normal 2 2 2 2 2 3 2 2 3 3 11" xfId="10560" xr:uid="{00000000-0005-0000-0000-00003E290000}"/>
    <cellStyle name="Normal 2 2 2 2 2 3 2 2 3 3 2" xfId="10561" xr:uid="{00000000-0005-0000-0000-00003F290000}"/>
    <cellStyle name="Normal 2 2 2 2 2 3 2 2 3 3 2 2" xfId="10562" xr:uid="{00000000-0005-0000-0000-000040290000}"/>
    <cellStyle name="Normal 2 2 2 2 2 3 2 2 3 3 3" xfId="10563" xr:uid="{00000000-0005-0000-0000-000041290000}"/>
    <cellStyle name="Normal 2 2 2 2 2 3 2 2 3 3 3 2" xfId="10564" xr:uid="{00000000-0005-0000-0000-000042290000}"/>
    <cellStyle name="Normal 2 2 2 2 2 3 2 2 3 3 4" xfId="10565" xr:uid="{00000000-0005-0000-0000-000043290000}"/>
    <cellStyle name="Normal 2 2 2 2 2 3 2 2 3 3 4 2" xfId="10566" xr:uid="{00000000-0005-0000-0000-000044290000}"/>
    <cellStyle name="Normal 2 2 2 2 2 3 2 2 3 3 5" xfId="10567" xr:uid="{00000000-0005-0000-0000-000045290000}"/>
    <cellStyle name="Normal 2 2 2 2 2 3 2 2 3 3 5 2" xfId="10568" xr:uid="{00000000-0005-0000-0000-000046290000}"/>
    <cellStyle name="Normal 2 2 2 2 2 3 2 2 3 3 6" xfId="10569" xr:uid="{00000000-0005-0000-0000-000047290000}"/>
    <cellStyle name="Normal 2 2 2 2 2 3 2 2 3 3 6 2" xfId="10570" xr:uid="{00000000-0005-0000-0000-000048290000}"/>
    <cellStyle name="Normal 2 2 2 2 2 3 2 2 3 3 7" xfId="10571" xr:uid="{00000000-0005-0000-0000-000049290000}"/>
    <cellStyle name="Normal 2 2 2 2 2 3 2 2 3 3 7 2" xfId="10572" xr:uid="{00000000-0005-0000-0000-00004A290000}"/>
    <cellStyle name="Normal 2 2 2 2 2 3 2 2 3 3 8" xfId="10573" xr:uid="{00000000-0005-0000-0000-00004B290000}"/>
    <cellStyle name="Normal 2 2 2 2 2 3 2 2 3 3 8 2" xfId="10574" xr:uid="{00000000-0005-0000-0000-00004C290000}"/>
    <cellStyle name="Normal 2 2 2 2 2 3 2 2 3 3 9" xfId="10575" xr:uid="{00000000-0005-0000-0000-00004D290000}"/>
    <cellStyle name="Normal 2 2 2 2 2 3 2 2 3 3 9 2" xfId="10576" xr:uid="{00000000-0005-0000-0000-00004E290000}"/>
    <cellStyle name="Normal 2 2 2 2 2 3 2 2 3 4" xfId="10577" xr:uid="{00000000-0005-0000-0000-00004F290000}"/>
    <cellStyle name="Normal 2 2 2 2 2 3 2 2 3 4 2" xfId="10578" xr:uid="{00000000-0005-0000-0000-000050290000}"/>
    <cellStyle name="Normal 2 2 2 2 2 3 2 2 3 5" xfId="10579" xr:uid="{00000000-0005-0000-0000-000051290000}"/>
    <cellStyle name="Normal 2 2 2 2 2 3 2 2 3 5 2" xfId="10580" xr:uid="{00000000-0005-0000-0000-000052290000}"/>
    <cellStyle name="Normal 2 2 2 2 2 3 2 2 3 6" xfId="10581" xr:uid="{00000000-0005-0000-0000-000053290000}"/>
    <cellStyle name="Normal 2 2 2 2 2 3 2 2 3 6 2" xfId="10582" xr:uid="{00000000-0005-0000-0000-000054290000}"/>
    <cellStyle name="Normal 2 2 2 2 2 3 2 2 3 7" xfId="10583" xr:uid="{00000000-0005-0000-0000-000055290000}"/>
    <cellStyle name="Normal 2 2 2 2 2 3 2 2 3 7 2" xfId="10584" xr:uid="{00000000-0005-0000-0000-000056290000}"/>
    <cellStyle name="Normal 2 2 2 2 2 3 2 2 3 8" xfId="10585" xr:uid="{00000000-0005-0000-0000-000057290000}"/>
    <cellStyle name="Normal 2 2 2 2 2 3 2 2 3 8 2" xfId="10586" xr:uid="{00000000-0005-0000-0000-000058290000}"/>
    <cellStyle name="Normal 2 2 2 2 2 3 2 2 3 9" xfId="10587" xr:uid="{00000000-0005-0000-0000-000059290000}"/>
    <cellStyle name="Normal 2 2 2 2 2 3 2 2 3 9 2" xfId="10588" xr:uid="{00000000-0005-0000-0000-00005A290000}"/>
    <cellStyle name="Normal 2 2 2 2 2 3 2 2 4" xfId="10589" xr:uid="{00000000-0005-0000-0000-00005B290000}"/>
    <cellStyle name="Normal 2 2 2 2 2 3 2 2 4 10" xfId="10590" xr:uid="{00000000-0005-0000-0000-00005C290000}"/>
    <cellStyle name="Normal 2 2 2 2 2 3 2 2 4 10 2" xfId="10591" xr:uid="{00000000-0005-0000-0000-00005D290000}"/>
    <cellStyle name="Normal 2 2 2 2 2 3 2 2 4 11" xfId="10592" xr:uid="{00000000-0005-0000-0000-00005E290000}"/>
    <cellStyle name="Normal 2 2 2 2 2 3 2 2 4 11 2" xfId="10593" xr:uid="{00000000-0005-0000-0000-00005F290000}"/>
    <cellStyle name="Normal 2 2 2 2 2 3 2 2 4 12" xfId="10594" xr:uid="{00000000-0005-0000-0000-000060290000}"/>
    <cellStyle name="Normal 2 2 2 2 2 3 2 2 4 12 2" xfId="10595" xr:uid="{00000000-0005-0000-0000-000061290000}"/>
    <cellStyle name="Normal 2 2 2 2 2 3 2 2 4 13" xfId="10596" xr:uid="{00000000-0005-0000-0000-000062290000}"/>
    <cellStyle name="Normal 2 2 2 2 2 3 2 2 4 2" xfId="10597" xr:uid="{00000000-0005-0000-0000-000063290000}"/>
    <cellStyle name="Normal 2 2 2 2 2 3 2 2 4 2 10" xfId="10598" xr:uid="{00000000-0005-0000-0000-000064290000}"/>
    <cellStyle name="Normal 2 2 2 2 2 3 2 2 4 2 10 2" xfId="10599" xr:uid="{00000000-0005-0000-0000-000065290000}"/>
    <cellStyle name="Normal 2 2 2 2 2 3 2 2 4 2 11" xfId="10600" xr:uid="{00000000-0005-0000-0000-000066290000}"/>
    <cellStyle name="Normal 2 2 2 2 2 3 2 2 4 2 11 2" xfId="10601" xr:uid="{00000000-0005-0000-0000-000067290000}"/>
    <cellStyle name="Normal 2 2 2 2 2 3 2 2 4 2 12" xfId="10602" xr:uid="{00000000-0005-0000-0000-000068290000}"/>
    <cellStyle name="Normal 2 2 2 2 2 3 2 2 4 2 2" xfId="10603" xr:uid="{00000000-0005-0000-0000-000069290000}"/>
    <cellStyle name="Normal 2 2 2 2 2 3 2 2 4 2 2 10" xfId="10604" xr:uid="{00000000-0005-0000-0000-00006A290000}"/>
    <cellStyle name="Normal 2 2 2 2 2 3 2 2 4 2 2 10 2" xfId="10605" xr:uid="{00000000-0005-0000-0000-00006B290000}"/>
    <cellStyle name="Normal 2 2 2 2 2 3 2 2 4 2 2 11" xfId="10606" xr:uid="{00000000-0005-0000-0000-00006C290000}"/>
    <cellStyle name="Normal 2 2 2 2 2 3 2 2 4 2 2 2" xfId="10607" xr:uid="{00000000-0005-0000-0000-00006D290000}"/>
    <cellStyle name="Normal 2 2 2 2 2 3 2 2 4 2 2 2 2" xfId="10608" xr:uid="{00000000-0005-0000-0000-00006E290000}"/>
    <cellStyle name="Normal 2 2 2 2 2 3 2 2 4 2 2 3" xfId="10609" xr:uid="{00000000-0005-0000-0000-00006F290000}"/>
    <cellStyle name="Normal 2 2 2 2 2 3 2 2 4 2 2 3 2" xfId="10610" xr:uid="{00000000-0005-0000-0000-000070290000}"/>
    <cellStyle name="Normal 2 2 2 2 2 3 2 2 4 2 2 4" xfId="10611" xr:uid="{00000000-0005-0000-0000-000071290000}"/>
    <cellStyle name="Normal 2 2 2 2 2 3 2 2 4 2 2 4 2" xfId="10612" xr:uid="{00000000-0005-0000-0000-000072290000}"/>
    <cellStyle name="Normal 2 2 2 2 2 3 2 2 4 2 2 5" xfId="10613" xr:uid="{00000000-0005-0000-0000-000073290000}"/>
    <cellStyle name="Normal 2 2 2 2 2 3 2 2 4 2 2 5 2" xfId="10614" xr:uid="{00000000-0005-0000-0000-000074290000}"/>
    <cellStyle name="Normal 2 2 2 2 2 3 2 2 4 2 2 6" xfId="10615" xr:uid="{00000000-0005-0000-0000-000075290000}"/>
    <cellStyle name="Normal 2 2 2 2 2 3 2 2 4 2 2 6 2" xfId="10616" xr:uid="{00000000-0005-0000-0000-000076290000}"/>
    <cellStyle name="Normal 2 2 2 2 2 3 2 2 4 2 2 7" xfId="10617" xr:uid="{00000000-0005-0000-0000-000077290000}"/>
    <cellStyle name="Normal 2 2 2 2 2 3 2 2 4 2 2 7 2" xfId="10618" xr:uid="{00000000-0005-0000-0000-000078290000}"/>
    <cellStyle name="Normal 2 2 2 2 2 3 2 2 4 2 2 8" xfId="10619" xr:uid="{00000000-0005-0000-0000-000079290000}"/>
    <cellStyle name="Normal 2 2 2 2 2 3 2 2 4 2 2 8 2" xfId="10620" xr:uid="{00000000-0005-0000-0000-00007A290000}"/>
    <cellStyle name="Normal 2 2 2 2 2 3 2 2 4 2 2 9" xfId="10621" xr:uid="{00000000-0005-0000-0000-00007B290000}"/>
    <cellStyle name="Normal 2 2 2 2 2 3 2 2 4 2 2 9 2" xfId="10622" xr:uid="{00000000-0005-0000-0000-00007C290000}"/>
    <cellStyle name="Normal 2 2 2 2 2 3 2 2 4 2 3" xfId="10623" xr:uid="{00000000-0005-0000-0000-00007D290000}"/>
    <cellStyle name="Normal 2 2 2 2 2 3 2 2 4 2 3 2" xfId="10624" xr:uid="{00000000-0005-0000-0000-00007E290000}"/>
    <cellStyle name="Normal 2 2 2 2 2 3 2 2 4 2 4" xfId="10625" xr:uid="{00000000-0005-0000-0000-00007F290000}"/>
    <cellStyle name="Normal 2 2 2 2 2 3 2 2 4 2 4 2" xfId="10626" xr:uid="{00000000-0005-0000-0000-000080290000}"/>
    <cellStyle name="Normal 2 2 2 2 2 3 2 2 4 2 5" xfId="10627" xr:uid="{00000000-0005-0000-0000-000081290000}"/>
    <cellStyle name="Normal 2 2 2 2 2 3 2 2 4 2 5 2" xfId="10628" xr:uid="{00000000-0005-0000-0000-000082290000}"/>
    <cellStyle name="Normal 2 2 2 2 2 3 2 2 4 2 6" xfId="10629" xr:uid="{00000000-0005-0000-0000-000083290000}"/>
    <cellStyle name="Normal 2 2 2 2 2 3 2 2 4 2 6 2" xfId="10630" xr:uid="{00000000-0005-0000-0000-000084290000}"/>
    <cellStyle name="Normal 2 2 2 2 2 3 2 2 4 2 7" xfId="10631" xr:uid="{00000000-0005-0000-0000-000085290000}"/>
    <cellStyle name="Normal 2 2 2 2 2 3 2 2 4 2 7 2" xfId="10632" xr:uid="{00000000-0005-0000-0000-000086290000}"/>
    <cellStyle name="Normal 2 2 2 2 2 3 2 2 4 2 8" xfId="10633" xr:uid="{00000000-0005-0000-0000-000087290000}"/>
    <cellStyle name="Normal 2 2 2 2 2 3 2 2 4 2 8 2" xfId="10634" xr:uid="{00000000-0005-0000-0000-000088290000}"/>
    <cellStyle name="Normal 2 2 2 2 2 3 2 2 4 2 9" xfId="10635" xr:uid="{00000000-0005-0000-0000-000089290000}"/>
    <cellStyle name="Normal 2 2 2 2 2 3 2 2 4 2 9 2" xfId="10636" xr:uid="{00000000-0005-0000-0000-00008A290000}"/>
    <cellStyle name="Normal 2 2 2 2 2 3 2 2 4 3" xfId="10637" xr:uid="{00000000-0005-0000-0000-00008B290000}"/>
    <cellStyle name="Normal 2 2 2 2 2 3 2 2 4 3 10" xfId="10638" xr:uid="{00000000-0005-0000-0000-00008C290000}"/>
    <cellStyle name="Normal 2 2 2 2 2 3 2 2 4 3 10 2" xfId="10639" xr:uid="{00000000-0005-0000-0000-00008D290000}"/>
    <cellStyle name="Normal 2 2 2 2 2 3 2 2 4 3 11" xfId="10640" xr:uid="{00000000-0005-0000-0000-00008E290000}"/>
    <cellStyle name="Normal 2 2 2 2 2 3 2 2 4 3 2" xfId="10641" xr:uid="{00000000-0005-0000-0000-00008F290000}"/>
    <cellStyle name="Normal 2 2 2 2 2 3 2 2 4 3 2 2" xfId="10642" xr:uid="{00000000-0005-0000-0000-000090290000}"/>
    <cellStyle name="Normal 2 2 2 2 2 3 2 2 4 3 3" xfId="10643" xr:uid="{00000000-0005-0000-0000-000091290000}"/>
    <cellStyle name="Normal 2 2 2 2 2 3 2 2 4 3 3 2" xfId="10644" xr:uid="{00000000-0005-0000-0000-000092290000}"/>
    <cellStyle name="Normal 2 2 2 2 2 3 2 2 4 3 4" xfId="10645" xr:uid="{00000000-0005-0000-0000-000093290000}"/>
    <cellStyle name="Normal 2 2 2 2 2 3 2 2 4 3 4 2" xfId="10646" xr:uid="{00000000-0005-0000-0000-000094290000}"/>
    <cellStyle name="Normal 2 2 2 2 2 3 2 2 4 3 5" xfId="10647" xr:uid="{00000000-0005-0000-0000-000095290000}"/>
    <cellStyle name="Normal 2 2 2 2 2 3 2 2 4 3 5 2" xfId="10648" xr:uid="{00000000-0005-0000-0000-000096290000}"/>
    <cellStyle name="Normal 2 2 2 2 2 3 2 2 4 3 6" xfId="10649" xr:uid="{00000000-0005-0000-0000-000097290000}"/>
    <cellStyle name="Normal 2 2 2 2 2 3 2 2 4 3 6 2" xfId="10650" xr:uid="{00000000-0005-0000-0000-000098290000}"/>
    <cellStyle name="Normal 2 2 2 2 2 3 2 2 4 3 7" xfId="10651" xr:uid="{00000000-0005-0000-0000-000099290000}"/>
    <cellStyle name="Normal 2 2 2 2 2 3 2 2 4 3 7 2" xfId="10652" xr:uid="{00000000-0005-0000-0000-00009A290000}"/>
    <cellStyle name="Normal 2 2 2 2 2 3 2 2 4 3 8" xfId="10653" xr:uid="{00000000-0005-0000-0000-00009B290000}"/>
    <cellStyle name="Normal 2 2 2 2 2 3 2 2 4 3 8 2" xfId="10654" xr:uid="{00000000-0005-0000-0000-00009C290000}"/>
    <cellStyle name="Normal 2 2 2 2 2 3 2 2 4 3 9" xfId="10655" xr:uid="{00000000-0005-0000-0000-00009D290000}"/>
    <cellStyle name="Normal 2 2 2 2 2 3 2 2 4 3 9 2" xfId="10656" xr:uid="{00000000-0005-0000-0000-00009E290000}"/>
    <cellStyle name="Normal 2 2 2 2 2 3 2 2 4 4" xfId="10657" xr:uid="{00000000-0005-0000-0000-00009F290000}"/>
    <cellStyle name="Normal 2 2 2 2 2 3 2 2 4 4 2" xfId="10658" xr:uid="{00000000-0005-0000-0000-0000A0290000}"/>
    <cellStyle name="Normal 2 2 2 2 2 3 2 2 4 5" xfId="10659" xr:uid="{00000000-0005-0000-0000-0000A1290000}"/>
    <cellStyle name="Normal 2 2 2 2 2 3 2 2 4 5 2" xfId="10660" xr:uid="{00000000-0005-0000-0000-0000A2290000}"/>
    <cellStyle name="Normal 2 2 2 2 2 3 2 2 4 6" xfId="10661" xr:uid="{00000000-0005-0000-0000-0000A3290000}"/>
    <cellStyle name="Normal 2 2 2 2 2 3 2 2 4 6 2" xfId="10662" xr:uid="{00000000-0005-0000-0000-0000A4290000}"/>
    <cellStyle name="Normal 2 2 2 2 2 3 2 2 4 7" xfId="10663" xr:uid="{00000000-0005-0000-0000-0000A5290000}"/>
    <cellStyle name="Normal 2 2 2 2 2 3 2 2 4 7 2" xfId="10664" xr:uid="{00000000-0005-0000-0000-0000A6290000}"/>
    <cellStyle name="Normal 2 2 2 2 2 3 2 2 4 8" xfId="10665" xr:uid="{00000000-0005-0000-0000-0000A7290000}"/>
    <cellStyle name="Normal 2 2 2 2 2 3 2 2 4 8 2" xfId="10666" xr:uid="{00000000-0005-0000-0000-0000A8290000}"/>
    <cellStyle name="Normal 2 2 2 2 2 3 2 2 4 9" xfId="10667" xr:uid="{00000000-0005-0000-0000-0000A9290000}"/>
    <cellStyle name="Normal 2 2 2 2 2 3 2 2 4 9 2" xfId="10668" xr:uid="{00000000-0005-0000-0000-0000AA290000}"/>
    <cellStyle name="Normal 2 2 2 2 2 3 2 2 5" xfId="10669" xr:uid="{00000000-0005-0000-0000-0000AB290000}"/>
    <cellStyle name="Normal 2 2 2 2 2 3 2 2 5 10" xfId="10670" xr:uid="{00000000-0005-0000-0000-0000AC290000}"/>
    <cellStyle name="Normal 2 2 2 2 2 3 2 2 5 10 2" xfId="10671" xr:uid="{00000000-0005-0000-0000-0000AD290000}"/>
    <cellStyle name="Normal 2 2 2 2 2 3 2 2 5 11" xfId="10672" xr:uid="{00000000-0005-0000-0000-0000AE290000}"/>
    <cellStyle name="Normal 2 2 2 2 2 3 2 2 5 11 2" xfId="10673" xr:uid="{00000000-0005-0000-0000-0000AF290000}"/>
    <cellStyle name="Normal 2 2 2 2 2 3 2 2 5 12" xfId="10674" xr:uid="{00000000-0005-0000-0000-0000B0290000}"/>
    <cellStyle name="Normal 2 2 2 2 2 3 2 2 5 12 2" xfId="10675" xr:uid="{00000000-0005-0000-0000-0000B1290000}"/>
    <cellStyle name="Normal 2 2 2 2 2 3 2 2 5 13" xfId="10676" xr:uid="{00000000-0005-0000-0000-0000B2290000}"/>
    <cellStyle name="Normal 2 2 2 2 2 3 2 2 5 2" xfId="10677" xr:uid="{00000000-0005-0000-0000-0000B3290000}"/>
    <cellStyle name="Normal 2 2 2 2 2 3 2 2 5 2 10" xfId="10678" xr:uid="{00000000-0005-0000-0000-0000B4290000}"/>
    <cellStyle name="Normal 2 2 2 2 2 3 2 2 5 2 10 2" xfId="10679" xr:uid="{00000000-0005-0000-0000-0000B5290000}"/>
    <cellStyle name="Normal 2 2 2 2 2 3 2 2 5 2 11" xfId="10680" xr:uid="{00000000-0005-0000-0000-0000B6290000}"/>
    <cellStyle name="Normal 2 2 2 2 2 3 2 2 5 2 11 2" xfId="10681" xr:uid="{00000000-0005-0000-0000-0000B7290000}"/>
    <cellStyle name="Normal 2 2 2 2 2 3 2 2 5 2 12" xfId="10682" xr:uid="{00000000-0005-0000-0000-0000B8290000}"/>
    <cellStyle name="Normal 2 2 2 2 2 3 2 2 5 2 2" xfId="10683" xr:uid="{00000000-0005-0000-0000-0000B9290000}"/>
    <cellStyle name="Normal 2 2 2 2 2 3 2 2 5 2 2 10" xfId="10684" xr:uid="{00000000-0005-0000-0000-0000BA290000}"/>
    <cellStyle name="Normal 2 2 2 2 2 3 2 2 5 2 2 10 2" xfId="10685" xr:uid="{00000000-0005-0000-0000-0000BB290000}"/>
    <cellStyle name="Normal 2 2 2 2 2 3 2 2 5 2 2 11" xfId="10686" xr:uid="{00000000-0005-0000-0000-0000BC290000}"/>
    <cellStyle name="Normal 2 2 2 2 2 3 2 2 5 2 2 2" xfId="10687" xr:uid="{00000000-0005-0000-0000-0000BD290000}"/>
    <cellStyle name="Normal 2 2 2 2 2 3 2 2 5 2 2 2 2" xfId="10688" xr:uid="{00000000-0005-0000-0000-0000BE290000}"/>
    <cellStyle name="Normal 2 2 2 2 2 3 2 2 5 2 2 3" xfId="10689" xr:uid="{00000000-0005-0000-0000-0000BF290000}"/>
    <cellStyle name="Normal 2 2 2 2 2 3 2 2 5 2 2 3 2" xfId="10690" xr:uid="{00000000-0005-0000-0000-0000C0290000}"/>
    <cellStyle name="Normal 2 2 2 2 2 3 2 2 5 2 2 4" xfId="10691" xr:uid="{00000000-0005-0000-0000-0000C1290000}"/>
    <cellStyle name="Normal 2 2 2 2 2 3 2 2 5 2 2 4 2" xfId="10692" xr:uid="{00000000-0005-0000-0000-0000C2290000}"/>
    <cellStyle name="Normal 2 2 2 2 2 3 2 2 5 2 2 5" xfId="10693" xr:uid="{00000000-0005-0000-0000-0000C3290000}"/>
    <cellStyle name="Normal 2 2 2 2 2 3 2 2 5 2 2 5 2" xfId="10694" xr:uid="{00000000-0005-0000-0000-0000C4290000}"/>
    <cellStyle name="Normal 2 2 2 2 2 3 2 2 5 2 2 6" xfId="10695" xr:uid="{00000000-0005-0000-0000-0000C5290000}"/>
    <cellStyle name="Normal 2 2 2 2 2 3 2 2 5 2 2 6 2" xfId="10696" xr:uid="{00000000-0005-0000-0000-0000C6290000}"/>
    <cellStyle name="Normal 2 2 2 2 2 3 2 2 5 2 2 7" xfId="10697" xr:uid="{00000000-0005-0000-0000-0000C7290000}"/>
    <cellStyle name="Normal 2 2 2 2 2 3 2 2 5 2 2 7 2" xfId="10698" xr:uid="{00000000-0005-0000-0000-0000C8290000}"/>
    <cellStyle name="Normal 2 2 2 2 2 3 2 2 5 2 2 8" xfId="10699" xr:uid="{00000000-0005-0000-0000-0000C9290000}"/>
    <cellStyle name="Normal 2 2 2 2 2 3 2 2 5 2 2 8 2" xfId="10700" xr:uid="{00000000-0005-0000-0000-0000CA290000}"/>
    <cellStyle name="Normal 2 2 2 2 2 3 2 2 5 2 2 9" xfId="10701" xr:uid="{00000000-0005-0000-0000-0000CB290000}"/>
    <cellStyle name="Normal 2 2 2 2 2 3 2 2 5 2 2 9 2" xfId="10702" xr:uid="{00000000-0005-0000-0000-0000CC290000}"/>
    <cellStyle name="Normal 2 2 2 2 2 3 2 2 5 2 3" xfId="10703" xr:uid="{00000000-0005-0000-0000-0000CD290000}"/>
    <cellStyle name="Normal 2 2 2 2 2 3 2 2 5 2 3 2" xfId="10704" xr:uid="{00000000-0005-0000-0000-0000CE290000}"/>
    <cellStyle name="Normal 2 2 2 2 2 3 2 2 5 2 4" xfId="10705" xr:uid="{00000000-0005-0000-0000-0000CF290000}"/>
    <cellStyle name="Normal 2 2 2 2 2 3 2 2 5 2 4 2" xfId="10706" xr:uid="{00000000-0005-0000-0000-0000D0290000}"/>
    <cellStyle name="Normal 2 2 2 2 2 3 2 2 5 2 5" xfId="10707" xr:uid="{00000000-0005-0000-0000-0000D1290000}"/>
    <cellStyle name="Normal 2 2 2 2 2 3 2 2 5 2 5 2" xfId="10708" xr:uid="{00000000-0005-0000-0000-0000D2290000}"/>
    <cellStyle name="Normal 2 2 2 2 2 3 2 2 5 2 6" xfId="10709" xr:uid="{00000000-0005-0000-0000-0000D3290000}"/>
    <cellStyle name="Normal 2 2 2 2 2 3 2 2 5 2 6 2" xfId="10710" xr:uid="{00000000-0005-0000-0000-0000D4290000}"/>
    <cellStyle name="Normal 2 2 2 2 2 3 2 2 5 2 7" xfId="10711" xr:uid="{00000000-0005-0000-0000-0000D5290000}"/>
    <cellStyle name="Normal 2 2 2 2 2 3 2 2 5 2 7 2" xfId="10712" xr:uid="{00000000-0005-0000-0000-0000D6290000}"/>
    <cellStyle name="Normal 2 2 2 2 2 3 2 2 5 2 8" xfId="10713" xr:uid="{00000000-0005-0000-0000-0000D7290000}"/>
    <cellStyle name="Normal 2 2 2 2 2 3 2 2 5 2 8 2" xfId="10714" xr:uid="{00000000-0005-0000-0000-0000D8290000}"/>
    <cellStyle name="Normal 2 2 2 2 2 3 2 2 5 2 9" xfId="10715" xr:uid="{00000000-0005-0000-0000-0000D9290000}"/>
    <cellStyle name="Normal 2 2 2 2 2 3 2 2 5 2 9 2" xfId="10716" xr:uid="{00000000-0005-0000-0000-0000DA290000}"/>
    <cellStyle name="Normal 2 2 2 2 2 3 2 2 5 3" xfId="10717" xr:uid="{00000000-0005-0000-0000-0000DB290000}"/>
    <cellStyle name="Normal 2 2 2 2 2 3 2 2 5 3 10" xfId="10718" xr:uid="{00000000-0005-0000-0000-0000DC290000}"/>
    <cellStyle name="Normal 2 2 2 2 2 3 2 2 5 3 10 2" xfId="10719" xr:uid="{00000000-0005-0000-0000-0000DD290000}"/>
    <cellStyle name="Normal 2 2 2 2 2 3 2 2 5 3 11" xfId="10720" xr:uid="{00000000-0005-0000-0000-0000DE290000}"/>
    <cellStyle name="Normal 2 2 2 2 2 3 2 2 5 3 2" xfId="10721" xr:uid="{00000000-0005-0000-0000-0000DF290000}"/>
    <cellStyle name="Normal 2 2 2 2 2 3 2 2 5 3 2 2" xfId="10722" xr:uid="{00000000-0005-0000-0000-0000E0290000}"/>
    <cellStyle name="Normal 2 2 2 2 2 3 2 2 5 3 3" xfId="10723" xr:uid="{00000000-0005-0000-0000-0000E1290000}"/>
    <cellStyle name="Normal 2 2 2 2 2 3 2 2 5 3 3 2" xfId="10724" xr:uid="{00000000-0005-0000-0000-0000E2290000}"/>
    <cellStyle name="Normal 2 2 2 2 2 3 2 2 5 3 4" xfId="10725" xr:uid="{00000000-0005-0000-0000-0000E3290000}"/>
    <cellStyle name="Normal 2 2 2 2 2 3 2 2 5 3 4 2" xfId="10726" xr:uid="{00000000-0005-0000-0000-0000E4290000}"/>
    <cellStyle name="Normal 2 2 2 2 2 3 2 2 5 3 5" xfId="10727" xr:uid="{00000000-0005-0000-0000-0000E5290000}"/>
    <cellStyle name="Normal 2 2 2 2 2 3 2 2 5 3 5 2" xfId="10728" xr:uid="{00000000-0005-0000-0000-0000E6290000}"/>
    <cellStyle name="Normal 2 2 2 2 2 3 2 2 5 3 6" xfId="10729" xr:uid="{00000000-0005-0000-0000-0000E7290000}"/>
    <cellStyle name="Normal 2 2 2 2 2 3 2 2 5 3 6 2" xfId="10730" xr:uid="{00000000-0005-0000-0000-0000E8290000}"/>
    <cellStyle name="Normal 2 2 2 2 2 3 2 2 5 3 7" xfId="10731" xr:uid="{00000000-0005-0000-0000-0000E9290000}"/>
    <cellStyle name="Normal 2 2 2 2 2 3 2 2 5 3 7 2" xfId="10732" xr:uid="{00000000-0005-0000-0000-0000EA290000}"/>
    <cellStyle name="Normal 2 2 2 2 2 3 2 2 5 3 8" xfId="10733" xr:uid="{00000000-0005-0000-0000-0000EB290000}"/>
    <cellStyle name="Normal 2 2 2 2 2 3 2 2 5 3 8 2" xfId="10734" xr:uid="{00000000-0005-0000-0000-0000EC290000}"/>
    <cellStyle name="Normal 2 2 2 2 2 3 2 2 5 3 9" xfId="10735" xr:uid="{00000000-0005-0000-0000-0000ED290000}"/>
    <cellStyle name="Normal 2 2 2 2 2 3 2 2 5 3 9 2" xfId="10736" xr:uid="{00000000-0005-0000-0000-0000EE290000}"/>
    <cellStyle name="Normal 2 2 2 2 2 3 2 2 5 4" xfId="10737" xr:uid="{00000000-0005-0000-0000-0000EF290000}"/>
    <cellStyle name="Normal 2 2 2 2 2 3 2 2 5 4 2" xfId="10738" xr:uid="{00000000-0005-0000-0000-0000F0290000}"/>
    <cellStyle name="Normal 2 2 2 2 2 3 2 2 5 5" xfId="10739" xr:uid="{00000000-0005-0000-0000-0000F1290000}"/>
    <cellStyle name="Normal 2 2 2 2 2 3 2 2 5 5 2" xfId="10740" xr:uid="{00000000-0005-0000-0000-0000F2290000}"/>
    <cellStyle name="Normal 2 2 2 2 2 3 2 2 5 6" xfId="10741" xr:uid="{00000000-0005-0000-0000-0000F3290000}"/>
    <cellStyle name="Normal 2 2 2 2 2 3 2 2 5 6 2" xfId="10742" xr:uid="{00000000-0005-0000-0000-0000F4290000}"/>
    <cellStyle name="Normal 2 2 2 2 2 3 2 2 5 7" xfId="10743" xr:uid="{00000000-0005-0000-0000-0000F5290000}"/>
    <cellStyle name="Normal 2 2 2 2 2 3 2 2 5 7 2" xfId="10744" xr:uid="{00000000-0005-0000-0000-0000F6290000}"/>
    <cellStyle name="Normal 2 2 2 2 2 3 2 2 5 8" xfId="10745" xr:uid="{00000000-0005-0000-0000-0000F7290000}"/>
    <cellStyle name="Normal 2 2 2 2 2 3 2 2 5 8 2" xfId="10746" xr:uid="{00000000-0005-0000-0000-0000F8290000}"/>
    <cellStyle name="Normal 2 2 2 2 2 3 2 2 5 9" xfId="10747" xr:uid="{00000000-0005-0000-0000-0000F9290000}"/>
    <cellStyle name="Normal 2 2 2 2 2 3 2 2 5 9 2" xfId="10748" xr:uid="{00000000-0005-0000-0000-0000FA290000}"/>
    <cellStyle name="Normal 2 2 2 2 2 3 2 3" xfId="10749" xr:uid="{00000000-0005-0000-0000-0000FB290000}"/>
    <cellStyle name="Normal 2 2 2 2 2 3 2 4" xfId="10750" xr:uid="{00000000-0005-0000-0000-0000FC290000}"/>
    <cellStyle name="Normal 2 2 2 2 2 3 2 5" xfId="10751" xr:uid="{00000000-0005-0000-0000-0000FD290000}"/>
    <cellStyle name="Normal 2 2 2 2 2 3 2 6" xfId="10752" xr:uid="{00000000-0005-0000-0000-0000FE290000}"/>
    <cellStyle name="Normal 2 2 2 2 2 3 2 6 10" xfId="10753" xr:uid="{00000000-0005-0000-0000-0000FF290000}"/>
    <cellStyle name="Normal 2 2 2 2 2 3 2 6 10 2" xfId="10754" xr:uid="{00000000-0005-0000-0000-0000002A0000}"/>
    <cellStyle name="Normal 2 2 2 2 2 3 2 6 11" xfId="10755" xr:uid="{00000000-0005-0000-0000-0000012A0000}"/>
    <cellStyle name="Normal 2 2 2 2 2 3 2 6 11 2" xfId="10756" xr:uid="{00000000-0005-0000-0000-0000022A0000}"/>
    <cellStyle name="Normal 2 2 2 2 2 3 2 6 12" xfId="10757" xr:uid="{00000000-0005-0000-0000-0000032A0000}"/>
    <cellStyle name="Normal 2 2 2 2 2 3 2 6 2" xfId="10758" xr:uid="{00000000-0005-0000-0000-0000042A0000}"/>
    <cellStyle name="Normal 2 2 2 2 2 3 2 6 2 10" xfId="10759" xr:uid="{00000000-0005-0000-0000-0000052A0000}"/>
    <cellStyle name="Normal 2 2 2 2 2 3 2 6 2 10 2" xfId="10760" xr:uid="{00000000-0005-0000-0000-0000062A0000}"/>
    <cellStyle name="Normal 2 2 2 2 2 3 2 6 2 11" xfId="10761" xr:uid="{00000000-0005-0000-0000-0000072A0000}"/>
    <cellStyle name="Normal 2 2 2 2 2 3 2 6 2 2" xfId="10762" xr:uid="{00000000-0005-0000-0000-0000082A0000}"/>
    <cellStyle name="Normal 2 2 2 2 2 3 2 6 2 2 2" xfId="10763" xr:uid="{00000000-0005-0000-0000-0000092A0000}"/>
    <cellStyle name="Normal 2 2 2 2 2 3 2 6 2 3" xfId="10764" xr:uid="{00000000-0005-0000-0000-00000A2A0000}"/>
    <cellStyle name="Normal 2 2 2 2 2 3 2 6 2 3 2" xfId="10765" xr:uid="{00000000-0005-0000-0000-00000B2A0000}"/>
    <cellStyle name="Normal 2 2 2 2 2 3 2 6 2 4" xfId="10766" xr:uid="{00000000-0005-0000-0000-00000C2A0000}"/>
    <cellStyle name="Normal 2 2 2 2 2 3 2 6 2 4 2" xfId="10767" xr:uid="{00000000-0005-0000-0000-00000D2A0000}"/>
    <cellStyle name="Normal 2 2 2 2 2 3 2 6 2 5" xfId="10768" xr:uid="{00000000-0005-0000-0000-00000E2A0000}"/>
    <cellStyle name="Normal 2 2 2 2 2 3 2 6 2 5 2" xfId="10769" xr:uid="{00000000-0005-0000-0000-00000F2A0000}"/>
    <cellStyle name="Normal 2 2 2 2 2 3 2 6 2 6" xfId="10770" xr:uid="{00000000-0005-0000-0000-0000102A0000}"/>
    <cellStyle name="Normal 2 2 2 2 2 3 2 6 2 6 2" xfId="10771" xr:uid="{00000000-0005-0000-0000-0000112A0000}"/>
    <cellStyle name="Normal 2 2 2 2 2 3 2 6 2 7" xfId="10772" xr:uid="{00000000-0005-0000-0000-0000122A0000}"/>
    <cellStyle name="Normal 2 2 2 2 2 3 2 6 2 7 2" xfId="10773" xr:uid="{00000000-0005-0000-0000-0000132A0000}"/>
    <cellStyle name="Normal 2 2 2 2 2 3 2 6 2 8" xfId="10774" xr:uid="{00000000-0005-0000-0000-0000142A0000}"/>
    <cellStyle name="Normal 2 2 2 2 2 3 2 6 2 8 2" xfId="10775" xr:uid="{00000000-0005-0000-0000-0000152A0000}"/>
    <cellStyle name="Normal 2 2 2 2 2 3 2 6 2 9" xfId="10776" xr:uid="{00000000-0005-0000-0000-0000162A0000}"/>
    <cellStyle name="Normal 2 2 2 2 2 3 2 6 2 9 2" xfId="10777" xr:uid="{00000000-0005-0000-0000-0000172A0000}"/>
    <cellStyle name="Normal 2 2 2 2 2 3 2 6 3" xfId="10778" xr:uid="{00000000-0005-0000-0000-0000182A0000}"/>
    <cellStyle name="Normal 2 2 2 2 2 3 2 6 3 2" xfId="10779" xr:uid="{00000000-0005-0000-0000-0000192A0000}"/>
    <cellStyle name="Normal 2 2 2 2 2 3 2 6 4" xfId="10780" xr:uid="{00000000-0005-0000-0000-00001A2A0000}"/>
    <cellStyle name="Normal 2 2 2 2 2 3 2 6 4 2" xfId="10781" xr:uid="{00000000-0005-0000-0000-00001B2A0000}"/>
    <cellStyle name="Normal 2 2 2 2 2 3 2 6 5" xfId="10782" xr:uid="{00000000-0005-0000-0000-00001C2A0000}"/>
    <cellStyle name="Normal 2 2 2 2 2 3 2 6 5 2" xfId="10783" xr:uid="{00000000-0005-0000-0000-00001D2A0000}"/>
    <cellStyle name="Normal 2 2 2 2 2 3 2 6 6" xfId="10784" xr:uid="{00000000-0005-0000-0000-00001E2A0000}"/>
    <cellStyle name="Normal 2 2 2 2 2 3 2 6 6 2" xfId="10785" xr:uid="{00000000-0005-0000-0000-00001F2A0000}"/>
    <cellStyle name="Normal 2 2 2 2 2 3 2 6 7" xfId="10786" xr:uid="{00000000-0005-0000-0000-0000202A0000}"/>
    <cellStyle name="Normal 2 2 2 2 2 3 2 6 7 2" xfId="10787" xr:uid="{00000000-0005-0000-0000-0000212A0000}"/>
    <cellStyle name="Normal 2 2 2 2 2 3 2 6 8" xfId="10788" xr:uid="{00000000-0005-0000-0000-0000222A0000}"/>
    <cellStyle name="Normal 2 2 2 2 2 3 2 6 8 2" xfId="10789" xr:uid="{00000000-0005-0000-0000-0000232A0000}"/>
    <cellStyle name="Normal 2 2 2 2 2 3 2 6 9" xfId="10790" xr:uid="{00000000-0005-0000-0000-0000242A0000}"/>
    <cellStyle name="Normal 2 2 2 2 2 3 2 6 9 2" xfId="10791" xr:uid="{00000000-0005-0000-0000-0000252A0000}"/>
    <cellStyle name="Normal 2 2 2 2 2 3 2 7" xfId="10792" xr:uid="{00000000-0005-0000-0000-0000262A0000}"/>
    <cellStyle name="Normal 2 2 2 2 2 3 2 7 10" xfId="10793" xr:uid="{00000000-0005-0000-0000-0000272A0000}"/>
    <cellStyle name="Normal 2 2 2 2 2 3 2 7 10 2" xfId="10794" xr:uid="{00000000-0005-0000-0000-0000282A0000}"/>
    <cellStyle name="Normal 2 2 2 2 2 3 2 7 11" xfId="10795" xr:uid="{00000000-0005-0000-0000-0000292A0000}"/>
    <cellStyle name="Normal 2 2 2 2 2 3 2 7 2" xfId="10796" xr:uid="{00000000-0005-0000-0000-00002A2A0000}"/>
    <cellStyle name="Normal 2 2 2 2 2 3 2 7 2 2" xfId="10797" xr:uid="{00000000-0005-0000-0000-00002B2A0000}"/>
    <cellStyle name="Normal 2 2 2 2 2 3 2 7 3" xfId="10798" xr:uid="{00000000-0005-0000-0000-00002C2A0000}"/>
    <cellStyle name="Normal 2 2 2 2 2 3 2 7 3 2" xfId="10799" xr:uid="{00000000-0005-0000-0000-00002D2A0000}"/>
    <cellStyle name="Normal 2 2 2 2 2 3 2 7 4" xfId="10800" xr:uid="{00000000-0005-0000-0000-00002E2A0000}"/>
    <cellStyle name="Normal 2 2 2 2 2 3 2 7 4 2" xfId="10801" xr:uid="{00000000-0005-0000-0000-00002F2A0000}"/>
    <cellStyle name="Normal 2 2 2 2 2 3 2 7 5" xfId="10802" xr:uid="{00000000-0005-0000-0000-0000302A0000}"/>
    <cellStyle name="Normal 2 2 2 2 2 3 2 7 5 2" xfId="10803" xr:uid="{00000000-0005-0000-0000-0000312A0000}"/>
    <cellStyle name="Normal 2 2 2 2 2 3 2 7 6" xfId="10804" xr:uid="{00000000-0005-0000-0000-0000322A0000}"/>
    <cellStyle name="Normal 2 2 2 2 2 3 2 7 6 2" xfId="10805" xr:uid="{00000000-0005-0000-0000-0000332A0000}"/>
    <cellStyle name="Normal 2 2 2 2 2 3 2 7 7" xfId="10806" xr:uid="{00000000-0005-0000-0000-0000342A0000}"/>
    <cellStyle name="Normal 2 2 2 2 2 3 2 7 7 2" xfId="10807" xr:uid="{00000000-0005-0000-0000-0000352A0000}"/>
    <cellStyle name="Normal 2 2 2 2 2 3 2 7 8" xfId="10808" xr:uid="{00000000-0005-0000-0000-0000362A0000}"/>
    <cellStyle name="Normal 2 2 2 2 2 3 2 7 8 2" xfId="10809" xr:uid="{00000000-0005-0000-0000-0000372A0000}"/>
    <cellStyle name="Normal 2 2 2 2 2 3 2 7 9" xfId="10810" xr:uid="{00000000-0005-0000-0000-0000382A0000}"/>
    <cellStyle name="Normal 2 2 2 2 2 3 2 7 9 2" xfId="10811" xr:uid="{00000000-0005-0000-0000-0000392A0000}"/>
    <cellStyle name="Normal 2 2 2 2 2 3 2 8" xfId="10812" xr:uid="{00000000-0005-0000-0000-00003A2A0000}"/>
    <cellStyle name="Normal 2 2 2 2 2 3 2 8 2" xfId="10813" xr:uid="{00000000-0005-0000-0000-00003B2A0000}"/>
    <cellStyle name="Normal 2 2 2 2 2 3 2 9" xfId="10814" xr:uid="{00000000-0005-0000-0000-00003C2A0000}"/>
    <cellStyle name="Normal 2 2 2 2 2 3 2 9 2" xfId="10815" xr:uid="{00000000-0005-0000-0000-00003D2A0000}"/>
    <cellStyle name="Normal 2 2 2 2 2 3 3" xfId="10816" xr:uid="{00000000-0005-0000-0000-00003E2A0000}"/>
    <cellStyle name="Normal 2 2 2 2 2 3 3 10" xfId="10817" xr:uid="{00000000-0005-0000-0000-00003F2A0000}"/>
    <cellStyle name="Normal 2 2 2 2 2 3 3 10 2" xfId="10818" xr:uid="{00000000-0005-0000-0000-0000402A0000}"/>
    <cellStyle name="Normal 2 2 2 2 2 3 3 11" xfId="10819" xr:uid="{00000000-0005-0000-0000-0000412A0000}"/>
    <cellStyle name="Normal 2 2 2 2 2 3 3 11 2" xfId="10820" xr:uid="{00000000-0005-0000-0000-0000422A0000}"/>
    <cellStyle name="Normal 2 2 2 2 2 3 3 12" xfId="10821" xr:uid="{00000000-0005-0000-0000-0000432A0000}"/>
    <cellStyle name="Normal 2 2 2 2 2 3 3 12 2" xfId="10822" xr:uid="{00000000-0005-0000-0000-0000442A0000}"/>
    <cellStyle name="Normal 2 2 2 2 2 3 3 13" xfId="10823" xr:uid="{00000000-0005-0000-0000-0000452A0000}"/>
    <cellStyle name="Normal 2 2 2 2 2 3 3 2" xfId="10824" xr:uid="{00000000-0005-0000-0000-0000462A0000}"/>
    <cellStyle name="Normal 2 2 2 2 2 3 3 2 10" xfId="10825" xr:uid="{00000000-0005-0000-0000-0000472A0000}"/>
    <cellStyle name="Normal 2 2 2 2 2 3 3 2 10 2" xfId="10826" xr:uid="{00000000-0005-0000-0000-0000482A0000}"/>
    <cellStyle name="Normal 2 2 2 2 2 3 3 2 11" xfId="10827" xr:uid="{00000000-0005-0000-0000-0000492A0000}"/>
    <cellStyle name="Normal 2 2 2 2 2 3 3 2 11 2" xfId="10828" xr:uid="{00000000-0005-0000-0000-00004A2A0000}"/>
    <cellStyle name="Normal 2 2 2 2 2 3 3 2 12" xfId="10829" xr:uid="{00000000-0005-0000-0000-00004B2A0000}"/>
    <cellStyle name="Normal 2 2 2 2 2 3 3 2 2" xfId="10830" xr:uid="{00000000-0005-0000-0000-00004C2A0000}"/>
    <cellStyle name="Normal 2 2 2 2 2 3 3 2 2 10" xfId="10831" xr:uid="{00000000-0005-0000-0000-00004D2A0000}"/>
    <cellStyle name="Normal 2 2 2 2 2 3 3 2 2 10 2" xfId="10832" xr:uid="{00000000-0005-0000-0000-00004E2A0000}"/>
    <cellStyle name="Normal 2 2 2 2 2 3 3 2 2 11" xfId="10833" xr:uid="{00000000-0005-0000-0000-00004F2A0000}"/>
    <cellStyle name="Normal 2 2 2 2 2 3 3 2 2 2" xfId="10834" xr:uid="{00000000-0005-0000-0000-0000502A0000}"/>
    <cellStyle name="Normal 2 2 2 2 2 3 3 2 2 2 2" xfId="10835" xr:uid="{00000000-0005-0000-0000-0000512A0000}"/>
    <cellStyle name="Normal 2 2 2 2 2 3 3 2 2 3" xfId="10836" xr:uid="{00000000-0005-0000-0000-0000522A0000}"/>
    <cellStyle name="Normal 2 2 2 2 2 3 3 2 2 3 2" xfId="10837" xr:uid="{00000000-0005-0000-0000-0000532A0000}"/>
    <cellStyle name="Normal 2 2 2 2 2 3 3 2 2 4" xfId="10838" xr:uid="{00000000-0005-0000-0000-0000542A0000}"/>
    <cellStyle name="Normal 2 2 2 2 2 3 3 2 2 4 2" xfId="10839" xr:uid="{00000000-0005-0000-0000-0000552A0000}"/>
    <cellStyle name="Normal 2 2 2 2 2 3 3 2 2 5" xfId="10840" xr:uid="{00000000-0005-0000-0000-0000562A0000}"/>
    <cellStyle name="Normal 2 2 2 2 2 3 3 2 2 5 2" xfId="10841" xr:uid="{00000000-0005-0000-0000-0000572A0000}"/>
    <cellStyle name="Normal 2 2 2 2 2 3 3 2 2 6" xfId="10842" xr:uid="{00000000-0005-0000-0000-0000582A0000}"/>
    <cellStyle name="Normal 2 2 2 2 2 3 3 2 2 6 2" xfId="10843" xr:uid="{00000000-0005-0000-0000-0000592A0000}"/>
    <cellStyle name="Normal 2 2 2 2 2 3 3 2 2 7" xfId="10844" xr:uid="{00000000-0005-0000-0000-00005A2A0000}"/>
    <cellStyle name="Normal 2 2 2 2 2 3 3 2 2 7 2" xfId="10845" xr:uid="{00000000-0005-0000-0000-00005B2A0000}"/>
    <cellStyle name="Normal 2 2 2 2 2 3 3 2 2 8" xfId="10846" xr:uid="{00000000-0005-0000-0000-00005C2A0000}"/>
    <cellStyle name="Normal 2 2 2 2 2 3 3 2 2 8 2" xfId="10847" xr:uid="{00000000-0005-0000-0000-00005D2A0000}"/>
    <cellStyle name="Normal 2 2 2 2 2 3 3 2 2 9" xfId="10848" xr:uid="{00000000-0005-0000-0000-00005E2A0000}"/>
    <cellStyle name="Normal 2 2 2 2 2 3 3 2 2 9 2" xfId="10849" xr:uid="{00000000-0005-0000-0000-00005F2A0000}"/>
    <cellStyle name="Normal 2 2 2 2 2 3 3 2 3" xfId="10850" xr:uid="{00000000-0005-0000-0000-0000602A0000}"/>
    <cellStyle name="Normal 2 2 2 2 2 3 3 2 3 2" xfId="10851" xr:uid="{00000000-0005-0000-0000-0000612A0000}"/>
    <cellStyle name="Normal 2 2 2 2 2 3 3 2 4" xfId="10852" xr:uid="{00000000-0005-0000-0000-0000622A0000}"/>
    <cellStyle name="Normal 2 2 2 2 2 3 3 2 4 2" xfId="10853" xr:uid="{00000000-0005-0000-0000-0000632A0000}"/>
    <cellStyle name="Normal 2 2 2 2 2 3 3 2 5" xfId="10854" xr:uid="{00000000-0005-0000-0000-0000642A0000}"/>
    <cellStyle name="Normal 2 2 2 2 2 3 3 2 5 2" xfId="10855" xr:uid="{00000000-0005-0000-0000-0000652A0000}"/>
    <cellStyle name="Normal 2 2 2 2 2 3 3 2 6" xfId="10856" xr:uid="{00000000-0005-0000-0000-0000662A0000}"/>
    <cellStyle name="Normal 2 2 2 2 2 3 3 2 6 2" xfId="10857" xr:uid="{00000000-0005-0000-0000-0000672A0000}"/>
    <cellStyle name="Normal 2 2 2 2 2 3 3 2 7" xfId="10858" xr:uid="{00000000-0005-0000-0000-0000682A0000}"/>
    <cellStyle name="Normal 2 2 2 2 2 3 3 2 7 2" xfId="10859" xr:uid="{00000000-0005-0000-0000-0000692A0000}"/>
    <cellStyle name="Normal 2 2 2 2 2 3 3 2 8" xfId="10860" xr:uid="{00000000-0005-0000-0000-00006A2A0000}"/>
    <cellStyle name="Normal 2 2 2 2 2 3 3 2 8 2" xfId="10861" xr:uid="{00000000-0005-0000-0000-00006B2A0000}"/>
    <cellStyle name="Normal 2 2 2 2 2 3 3 2 9" xfId="10862" xr:uid="{00000000-0005-0000-0000-00006C2A0000}"/>
    <cellStyle name="Normal 2 2 2 2 2 3 3 2 9 2" xfId="10863" xr:uid="{00000000-0005-0000-0000-00006D2A0000}"/>
    <cellStyle name="Normal 2 2 2 2 2 3 3 3" xfId="10864" xr:uid="{00000000-0005-0000-0000-00006E2A0000}"/>
    <cellStyle name="Normal 2 2 2 2 2 3 3 3 10" xfId="10865" xr:uid="{00000000-0005-0000-0000-00006F2A0000}"/>
    <cellStyle name="Normal 2 2 2 2 2 3 3 3 10 2" xfId="10866" xr:uid="{00000000-0005-0000-0000-0000702A0000}"/>
    <cellStyle name="Normal 2 2 2 2 2 3 3 3 11" xfId="10867" xr:uid="{00000000-0005-0000-0000-0000712A0000}"/>
    <cellStyle name="Normal 2 2 2 2 2 3 3 3 2" xfId="10868" xr:uid="{00000000-0005-0000-0000-0000722A0000}"/>
    <cellStyle name="Normal 2 2 2 2 2 3 3 3 2 2" xfId="10869" xr:uid="{00000000-0005-0000-0000-0000732A0000}"/>
    <cellStyle name="Normal 2 2 2 2 2 3 3 3 3" xfId="10870" xr:uid="{00000000-0005-0000-0000-0000742A0000}"/>
    <cellStyle name="Normal 2 2 2 2 2 3 3 3 3 2" xfId="10871" xr:uid="{00000000-0005-0000-0000-0000752A0000}"/>
    <cellStyle name="Normal 2 2 2 2 2 3 3 3 4" xfId="10872" xr:uid="{00000000-0005-0000-0000-0000762A0000}"/>
    <cellStyle name="Normal 2 2 2 2 2 3 3 3 4 2" xfId="10873" xr:uid="{00000000-0005-0000-0000-0000772A0000}"/>
    <cellStyle name="Normal 2 2 2 2 2 3 3 3 5" xfId="10874" xr:uid="{00000000-0005-0000-0000-0000782A0000}"/>
    <cellStyle name="Normal 2 2 2 2 2 3 3 3 5 2" xfId="10875" xr:uid="{00000000-0005-0000-0000-0000792A0000}"/>
    <cellStyle name="Normal 2 2 2 2 2 3 3 3 6" xfId="10876" xr:uid="{00000000-0005-0000-0000-00007A2A0000}"/>
    <cellStyle name="Normal 2 2 2 2 2 3 3 3 6 2" xfId="10877" xr:uid="{00000000-0005-0000-0000-00007B2A0000}"/>
    <cellStyle name="Normal 2 2 2 2 2 3 3 3 7" xfId="10878" xr:uid="{00000000-0005-0000-0000-00007C2A0000}"/>
    <cellStyle name="Normal 2 2 2 2 2 3 3 3 7 2" xfId="10879" xr:uid="{00000000-0005-0000-0000-00007D2A0000}"/>
    <cellStyle name="Normal 2 2 2 2 2 3 3 3 8" xfId="10880" xr:uid="{00000000-0005-0000-0000-00007E2A0000}"/>
    <cellStyle name="Normal 2 2 2 2 2 3 3 3 8 2" xfId="10881" xr:uid="{00000000-0005-0000-0000-00007F2A0000}"/>
    <cellStyle name="Normal 2 2 2 2 2 3 3 3 9" xfId="10882" xr:uid="{00000000-0005-0000-0000-0000802A0000}"/>
    <cellStyle name="Normal 2 2 2 2 2 3 3 3 9 2" xfId="10883" xr:uid="{00000000-0005-0000-0000-0000812A0000}"/>
    <cellStyle name="Normal 2 2 2 2 2 3 3 4" xfId="10884" xr:uid="{00000000-0005-0000-0000-0000822A0000}"/>
    <cellStyle name="Normal 2 2 2 2 2 3 3 4 2" xfId="10885" xr:uid="{00000000-0005-0000-0000-0000832A0000}"/>
    <cellStyle name="Normal 2 2 2 2 2 3 3 5" xfId="10886" xr:uid="{00000000-0005-0000-0000-0000842A0000}"/>
    <cellStyle name="Normal 2 2 2 2 2 3 3 5 2" xfId="10887" xr:uid="{00000000-0005-0000-0000-0000852A0000}"/>
    <cellStyle name="Normal 2 2 2 2 2 3 3 6" xfId="10888" xr:uid="{00000000-0005-0000-0000-0000862A0000}"/>
    <cellStyle name="Normal 2 2 2 2 2 3 3 6 2" xfId="10889" xr:uid="{00000000-0005-0000-0000-0000872A0000}"/>
    <cellStyle name="Normal 2 2 2 2 2 3 3 7" xfId="10890" xr:uid="{00000000-0005-0000-0000-0000882A0000}"/>
    <cellStyle name="Normal 2 2 2 2 2 3 3 7 2" xfId="10891" xr:uid="{00000000-0005-0000-0000-0000892A0000}"/>
    <cellStyle name="Normal 2 2 2 2 2 3 3 8" xfId="10892" xr:uid="{00000000-0005-0000-0000-00008A2A0000}"/>
    <cellStyle name="Normal 2 2 2 2 2 3 3 8 2" xfId="10893" xr:uid="{00000000-0005-0000-0000-00008B2A0000}"/>
    <cellStyle name="Normal 2 2 2 2 2 3 3 9" xfId="10894" xr:uid="{00000000-0005-0000-0000-00008C2A0000}"/>
    <cellStyle name="Normal 2 2 2 2 2 3 3 9 2" xfId="10895" xr:uid="{00000000-0005-0000-0000-00008D2A0000}"/>
    <cellStyle name="Normal 2 2 2 2 2 3 4" xfId="10896" xr:uid="{00000000-0005-0000-0000-00008E2A0000}"/>
    <cellStyle name="Normal 2 2 2 2 2 3 4 10" xfId="10897" xr:uid="{00000000-0005-0000-0000-00008F2A0000}"/>
    <cellStyle name="Normal 2 2 2 2 2 3 4 10 2" xfId="10898" xr:uid="{00000000-0005-0000-0000-0000902A0000}"/>
    <cellStyle name="Normal 2 2 2 2 2 3 4 11" xfId="10899" xr:uid="{00000000-0005-0000-0000-0000912A0000}"/>
    <cellStyle name="Normal 2 2 2 2 2 3 4 11 2" xfId="10900" xr:uid="{00000000-0005-0000-0000-0000922A0000}"/>
    <cellStyle name="Normal 2 2 2 2 2 3 4 12" xfId="10901" xr:uid="{00000000-0005-0000-0000-0000932A0000}"/>
    <cellStyle name="Normal 2 2 2 2 2 3 4 12 2" xfId="10902" xr:uid="{00000000-0005-0000-0000-0000942A0000}"/>
    <cellStyle name="Normal 2 2 2 2 2 3 4 13" xfId="10903" xr:uid="{00000000-0005-0000-0000-0000952A0000}"/>
    <cellStyle name="Normal 2 2 2 2 2 3 4 2" xfId="10904" xr:uid="{00000000-0005-0000-0000-0000962A0000}"/>
    <cellStyle name="Normal 2 2 2 2 2 3 4 2 10" xfId="10905" xr:uid="{00000000-0005-0000-0000-0000972A0000}"/>
    <cellStyle name="Normal 2 2 2 2 2 3 4 2 10 2" xfId="10906" xr:uid="{00000000-0005-0000-0000-0000982A0000}"/>
    <cellStyle name="Normal 2 2 2 2 2 3 4 2 11" xfId="10907" xr:uid="{00000000-0005-0000-0000-0000992A0000}"/>
    <cellStyle name="Normal 2 2 2 2 2 3 4 2 11 2" xfId="10908" xr:uid="{00000000-0005-0000-0000-00009A2A0000}"/>
    <cellStyle name="Normal 2 2 2 2 2 3 4 2 12" xfId="10909" xr:uid="{00000000-0005-0000-0000-00009B2A0000}"/>
    <cellStyle name="Normal 2 2 2 2 2 3 4 2 2" xfId="10910" xr:uid="{00000000-0005-0000-0000-00009C2A0000}"/>
    <cellStyle name="Normal 2 2 2 2 2 3 4 2 2 10" xfId="10911" xr:uid="{00000000-0005-0000-0000-00009D2A0000}"/>
    <cellStyle name="Normal 2 2 2 2 2 3 4 2 2 10 2" xfId="10912" xr:uid="{00000000-0005-0000-0000-00009E2A0000}"/>
    <cellStyle name="Normal 2 2 2 2 2 3 4 2 2 11" xfId="10913" xr:uid="{00000000-0005-0000-0000-00009F2A0000}"/>
    <cellStyle name="Normal 2 2 2 2 2 3 4 2 2 2" xfId="10914" xr:uid="{00000000-0005-0000-0000-0000A02A0000}"/>
    <cellStyle name="Normal 2 2 2 2 2 3 4 2 2 2 2" xfId="10915" xr:uid="{00000000-0005-0000-0000-0000A12A0000}"/>
    <cellStyle name="Normal 2 2 2 2 2 3 4 2 2 3" xfId="10916" xr:uid="{00000000-0005-0000-0000-0000A22A0000}"/>
    <cellStyle name="Normal 2 2 2 2 2 3 4 2 2 3 2" xfId="10917" xr:uid="{00000000-0005-0000-0000-0000A32A0000}"/>
    <cellStyle name="Normal 2 2 2 2 2 3 4 2 2 4" xfId="10918" xr:uid="{00000000-0005-0000-0000-0000A42A0000}"/>
    <cellStyle name="Normal 2 2 2 2 2 3 4 2 2 4 2" xfId="10919" xr:uid="{00000000-0005-0000-0000-0000A52A0000}"/>
    <cellStyle name="Normal 2 2 2 2 2 3 4 2 2 5" xfId="10920" xr:uid="{00000000-0005-0000-0000-0000A62A0000}"/>
    <cellStyle name="Normal 2 2 2 2 2 3 4 2 2 5 2" xfId="10921" xr:uid="{00000000-0005-0000-0000-0000A72A0000}"/>
    <cellStyle name="Normal 2 2 2 2 2 3 4 2 2 6" xfId="10922" xr:uid="{00000000-0005-0000-0000-0000A82A0000}"/>
    <cellStyle name="Normal 2 2 2 2 2 3 4 2 2 6 2" xfId="10923" xr:uid="{00000000-0005-0000-0000-0000A92A0000}"/>
    <cellStyle name="Normal 2 2 2 2 2 3 4 2 2 7" xfId="10924" xr:uid="{00000000-0005-0000-0000-0000AA2A0000}"/>
    <cellStyle name="Normal 2 2 2 2 2 3 4 2 2 7 2" xfId="10925" xr:uid="{00000000-0005-0000-0000-0000AB2A0000}"/>
    <cellStyle name="Normal 2 2 2 2 2 3 4 2 2 8" xfId="10926" xr:uid="{00000000-0005-0000-0000-0000AC2A0000}"/>
    <cellStyle name="Normal 2 2 2 2 2 3 4 2 2 8 2" xfId="10927" xr:uid="{00000000-0005-0000-0000-0000AD2A0000}"/>
    <cellStyle name="Normal 2 2 2 2 2 3 4 2 2 9" xfId="10928" xr:uid="{00000000-0005-0000-0000-0000AE2A0000}"/>
    <cellStyle name="Normal 2 2 2 2 2 3 4 2 2 9 2" xfId="10929" xr:uid="{00000000-0005-0000-0000-0000AF2A0000}"/>
    <cellStyle name="Normal 2 2 2 2 2 3 4 2 3" xfId="10930" xr:uid="{00000000-0005-0000-0000-0000B02A0000}"/>
    <cellStyle name="Normal 2 2 2 2 2 3 4 2 3 2" xfId="10931" xr:uid="{00000000-0005-0000-0000-0000B12A0000}"/>
    <cellStyle name="Normal 2 2 2 2 2 3 4 2 4" xfId="10932" xr:uid="{00000000-0005-0000-0000-0000B22A0000}"/>
    <cellStyle name="Normal 2 2 2 2 2 3 4 2 4 2" xfId="10933" xr:uid="{00000000-0005-0000-0000-0000B32A0000}"/>
    <cellStyle name="Normal 2 2 2 2 2 3 4 2 5" xfId="10934" xr:uid="{00000000-0005-0000-0000-0000B42A0000}"/>
    <cellStyle name="Normal 2 2 2 2 2 3 4 2 5 2" xfId="10935" xr:uid="{00000000-0005-0000-0000-0000B52A0000}"/>
    <cellStyle name="Normal 2 2 2 2 2 3 4 2 6" xfId="10936" xr:uid="{00000000-0005-0000-0000-0000B62A0000}"/>
    <cellStyle name="Normal 2 2 2 2 2 3 4 2 6 2" xfId="10937" xr:uid="{00000000-0005-0000-0000-0000B72A0000}"/>
    <cellStyle name="Normal 2 2 2 2 2 3 4 2 7" xfId="10938" xr:uid="{00000000-0005-0000-0000-0000B82A0000}"/>
    <cellStyle name="Normal 2 2 2 2 2 3 4 2 7 2" xfId="10939" xr:uid="{00000000-0005-0000-0000-0000B92A0000}"/>
    <cellStyle name="Normal 2 2 2 2 2 3 4 2 8" xfId="10940" xr:uid="{00000000-0005-0000-0000-0000BA2A0000}"/>
    <cellStyle name="Normal 2 2 2 2 2 3 4 2 8 2" xfId="10941" xr:uid="{00000000-0005-0000-0000-0000BB2A0000}"/>
    <cellStyle name="Normal 2 2 2 2 2 3 4 2 9" xfId="10942" xr:uid="{00000000-0005-0000-0000-0000BC2A0000}"/>
    <cellStyle name="Normal 2 2 2 2 2 3 4 2 9 2" xfId="10943" xr:uid="{00000000-0005-0000-0000-0000BD2A0000}"/>
    <cellStyle name="Normal 2 2 2 2 2 3 4 3" xfId="10944" xr:uid="{00000000-0005-0000-0000-0000BE2A0000}"/>
    <cellStyle name="Normal 2 2 2 2 2 3 4 3 10" xfId="10945" xr:uid="{00000000-0005-0000-0000-0000BF2A0000}"/>
    <cellStyle name="Normal 2 2 2 2 2 3 4 3 10 2" xfId="10946" xr:uid="{00000000-0005-0000-0000-0000C02A0000}"/>
    <cellStyle name="Normal 2 2 2 2 2 3 4 3 11" xfId="10947" xr:uid="{00000000-0005-0000-0000-0000C12A0000}"/>
    <cellStyle name="Normal 2 2 2 2 2 3 4 3 2" xfId="10948" xr:uid="{00000000-0005-0000-0000-0000C22A0000}"/>
    <cellStyle name="Normal 2 2 2 2 2 3 4 3 2 2" xfId="10949" xr:uid="{00000000-0005-0000-0000-0000C32A0000}"/>
    <cellStyle name="Normal 2 2 2 2 2 3 4 3 3" xfId="10950" xr:uid="{00000000-0005-0000-0000-0000C42A0000}"/>
    <cellStyle name="Normal 2 2 2 2 2 3 4 3 3 2" xfId="10951" xr:uid="{00000000-0005-0000-0000-0000C52A0000}"/>
    <cellStyle name="Normal 2 2 2 2 2 3 4 3 4" xfId="10952" xr:uid="{00000000-0005-0000-0000-0000C62A0000}"/>
    <cellStyle name="Normal 2 2 2 2 2 3 4 3 4 2" xfId="10953" xr:uid="{00000000-0005-0000-0000-0000C72A0000}"/>
    <cellStyle name="Normal 2 2 2 2 2 3 4 3 5" xfId="10954" xr:uid="{00000000-0005-0000-0000-0000C82A0000}"/>
    <cellStyle name="Normal 2 2 2 2 2 3 4 3 5 2" xfId="10955" xr:uid="{00000000-0005-0000-0000-0000C92A0000}"/>
    <cellStyle name="Normal 2 2 2 2 2 3 4 3 6" xfId="10956" xr:uid="{00000000-0005-0000-0000-0000CA2A0000}"/>
    <cellStyle name="Normal 2 2 2 2 2 3 4 3 6 2" xfId="10957" xr:uid="{00000000-0005-0000-0000-0000CB2A0000}"/>
    <cellStyle name="Normal 2 2 2 2 2 3 4 3 7" xfId="10958" xr:uid="{00000000-0005-0000-0000-0000CC2A0000}"/>
    <cellStyle name="Normal 2 2 2 2 2 3 4 3 7 2" xfId="10959" xr:uid="{00000000-0005-0000-0000-0000CD2A0000}"/>
    <cellStyle name="Normal 2 2 2 2 2 3 4 3 8" xfId="10960" xr:uid="{00000000-0005-0000-0000-0000CE2A0000}"/>
    <cellStyle name="Normal 2 2 2 2 2 3 4 3 8 2" xfId="10961" xr:uid="{00000000-0005-0000-0000-0000CF2A0000}"/>
    <cellStyle name="Normal 2 2 2 2 2 3 4 3 9" xfId="10962" xr:uid="{00000000-0005-0000-0000-0000D02A0000}"/>
    <cellStyle name="Normal 2 2 2 2 2 3 4 3 9 2" xfId="10963" xr:uid="{00000000-0005-0000-0000-0000D12A0000}"/>
    <cellStyle name="Normal 2 2 2 2 2 3 4 4" xfId="10964" xr:uid="{00000000-0005-0000-0000-0000D22A0000}"/>
    <cellStyle name="Normal 2 2 2 2 2 3 4 4 2" xfId="10965" xr:uid="{00000000-0005-0000-0000-0000D32A0000}"/>
    <cellStyle name="Normal 2 2 2 2 2 3 4 5" xfId="10966" xr:uid="{00000000-0005-0000-0000-0000D42A0000}"/>
    <cellStyle name="Normal 2 2 2 2 2 3 4 5 2" xfId="10967" xr:uid="{00000000-0005-0000-0000-0000D52A0000}"/>
    <cellStyle name="Normal 2 2 2 2 2 3 4 6" xfId="10968" xr:uid="{00000000-0005-0000-0000-0000D62A0000}"/>
    <cellStyle name="Normal 2 2 2 2 2 3 4 6 2" xfId="10969" xr:uid="{00000000-0005-0000-0000-0000D72A0000}"/>
    <cellStyle name="Normal 2 2 2 2 2 3 4 7" xfId="10970" xr:uid="{00000000-0005-0000-0000-0000D82A0000}"/>
    <cellStyle name="Normal 2 2 2 2 2 3 4 7 2" xfId="10971" xr:uid="{00000000-0005-0000-0000-0000D92A0000}"/>
    <cellStyle name="Normal 2 2 2 2 2 3 4 8" xfId="10972" xr:uid="{00000000-0005-0000-0000-0000DA2A0000}"/>
    <cellStyle name="Normal 2 2 2 2 2 3 4 8 2" xfId="10973" xr:uid="{00000000-0005-0000-0000-0000DB2A0000}"/>
    <cellStyle name="Normal 2 2 2 2 2 3 4 9" xfId="10974" xr:uid="{00000000-0005-0000-0000-0000DC2A0000}"/>
    <cellStyle name="Normal 2 2 2 2 2 3 4 9 2" xfId="10975" xr:uid="{00000000-0005-0000-0000-0000DD2A0000}"/>
    <cellStyle name="Normal 2 2 2 2 2 3 5" xfId="10976" xr:uid="{00000000-0005-0000-0000-0000DE2A0000}"/>
    <cellStyle name="Normal 2 2 2 2 2 3 5 10" xfId="10977" xr:uid="{00000000-0005-0000-0000-0000DF2A0000}"/>
    <cellStyle name="Normal 2 2 2 2 2 3 5 10 2" xfId="10978" xr:uid="{00000000-0005-0000-0000-0000E02A0000}"/>
    <cellStyle name="Normal 2 2 2 2 2 3 5 11" xfId="10979" xr:uid="{00000000-0005-0000-0000-0000E12A0000}"/>
    <cellStyle name="Normal 2 2 2 2 2 3 5 11 2" xfId="10980" xr:uid="{00000000-0005-0000-0000-0000E22A0000}"/>
    <cellStyle name="Normal 2 2 2 2 2 3 5 12" xfId="10981" xr:uid="{00000000-0005-0000-0000-0000E32A0000}"/>
    <cellStyle name="Normal 2 2 2 2 2 3 5 12 2" xfId="10982" xr:uid="{00000000-0005-0000-0000-0000E42A0000}"/>
    <cellStyle name="Normal 2 2 2 2 2 3 5 13" xfId="10983" xr:uid="{00000000-0005-0000-0000-0000E52A0000}"/>
    <cellStyle name="Normal 2 2 2 2 2 3 5 2" xfId="10984" xr:uid="{00000000-0005-0000-0000-0000E62A0000}"/>
    <cellStyle name="Normal 2 2 2 2 2 3 5 2 10" xfId="10985" xr:uid="{00000000-0005-0000-0000-0000E72A0000}"/>
    <cellStyle name="Normal 2 2 2 2 2 3 5 2 10 2" xfId="10986" xr:uid="{00000000-0005-0000-0000-0000E82A0000}"/>
    <cellStyle name="Normal 2 2 2 2 2 3 5 2 11" xfId="10987" xr:uid="{00000000-0005-0000-0000-0000E92A0000}"/>
    <cellStyle name="Normal 2 2 2 2 2 3 5 2 11 2" xfId="10988" xr:uid="{00000000-0005-0000-0000-0000EA2A0000}"/>
    <cellStyle name="Normal 2 2 2 2 2 3 5 2 12" xfId="10989" xr:uid="{00000000-0005-0000-0000-0000EB2A0000}"/>
    <cellStyle name="Normal 2 2 2 2 2 3 5 2 2" xfId="10990" xr:uid="{00000000-0005-0000-0000-0000EC2A0000}"/>
    <cellStyle name="Normal 2 2 2 2 2 3 5 2 2 10" xfId="10991" xr:uid="{00000000-0005-0000-0000-0000ED2A0000}"/>
    <cellStyle name="Normal 2 2 2 2 2 3 5 2 2 10 2" xfId="10992" xr:uid="{00000000-0005-0000-0000-0000EE2A0000}"/>
    <cellStyle name="Normal 2 2 2 2 2 3 5 2 2 11" xfId="10993" xr:uid="{00000000-0005-0000-0000-0000EF2A0000}"/>
    <cellStyle name="Normal 2 2 2 2 2 3 5 2 2 2" xfId="10994" xr:uid="{00000000-0005-0000-0000-0000F02A0000}"/>
    <cellStyle name="Normal 2 2 2 2 2 3 5 2 2 2 2" xfId="10995" xr:uid="{00000000-0005-0000-0000-0000F12A0000}"/>
    <cellStyle name="Normal 2 2 2 2 2 3 5 2 2 3" xfId="10996" xr:uid="{00000000-0005-0000-0000-0000F22A0000}"/>
    <cellStyle name="Normal 2 2 2 2 2 3 5 2 2 3 2" xfId="10997" xr:uid="{00000000-0005-0000-0000-0000F32A0000}"/>
    <cellStyle name="Normal 2 2 2 2 2 3 5 2 2 4" xfId="10998" xr:uid="{00000000-0005-0000-0000-0000F42A0000}"/>
    <cellStyle name="Normal 2 2 2 2 2 3 5 2 2 4 2" xfId="10999" xr:uid="{00000000-0005-0000-0000-0000F52A0000}"/>
    <cellStyle name="Normal 2 2 2 2 2 3 5 2 2 5" xfId="11000" xr:uid="{00000000-0005-0000-0000-0000F62A0000}"/>
    <cellStyle name="Normal 2 2 2 2 2 3 5 2 2 5 2" xfId="11001" xr:uid="{00000000-0005-0000-0000-0000F72A0000}"/>
    <cellStyle name="Normal 2 2 2 2 2 3 5 2 2 6" xfId="11002" xr:uid="{00000000-0005-0000-0000-0000F82A0000}"/>
    <cellStyle name="Normal 2 2 2 2 2 3 5 2 2 6 2" xfId="11003" xr:uid="{00000000-0005-0000-0000-0000F92A0000}"/>
    <cellStyle name="Normal 2 2 2 2 2 3 5 2 2 7" xfId="11004" xr:uid="{00000000-0005-0000-0000-0000FA2A0000}"/>
    <cellStyle name="Normal 2 2 2 2 2 3 5 2 2 7 2" xfId="11005" xr:uid="{00000000-0005-0000-0000-0000FB2A0000}"/>
    <cellStyle name="Normal 2 2 2 2 2 3 5 2 2 8" xfId="11006" xr:uid="{00000000-0005-0000-0000-0000FC2A0000}"/>
    <cellStyle name="Normal 2 2 2 2 2 3 5 2 2 8 2" xfId="11007" xr:uid="{00000000-0005-0000-0000-0000FD2A0000}"/>
    <cellStyle name="Normal 2 2 2 2 2 3 5 2 2 9" xfId="11008" xr:uid="{00000000-0005-0000-0000-0000FE2A0000}"/>
    <cellStyle name="Normal 2 2 2 2 2 3 5 2 2 9 2" xfId="11009" xr:uid="{00000000-0005-0000-0000-0000FF2A0000}"/>
    <cellStyle name="Normal 2 2 2 2 2 3 5 2 3" xfId="11010" xr:uid="{00000000-0005-0000-0000-0000002B0000}"/>
    <cellStyle name="Normal 2 2 2 2 2 3 5 2 3 2" xfId="11011" xr:uid="{00000000-0005-0000-0000-0000012B0000}"/>
    <cellStyle name="Normal 2 2 2 2 2 3 5 2 4" xfId="11012" xr:uid="{00000000-0005-0000-0000-0000022B0000}"/>
    <cellStyle name="Normal 2 2 2 2 2 3 5 2 4 2" xfId="11013" xr:uid="{00000000-0005-0000-0000-0000032B0000}"/>
    <cellStyle name="Normal 2 2 2 2 2 3 5 2 5" xfId="11014" xr:uid="{00000000-0005-0000-0000-0000042B0000}"/>
    <cellStyle name="Normal 2 2 2 2 2 3 5 2 5 2" xfId="11015" xr:uid="{00000000-0005-0000-0000-0000052B0000}"/>
    <cellStyle name="Normal 2 2 2 2 2 3 5 2 6" xfId="11016" xr:uid="{00000000-0005-0000-0000-0000062B0000}"/>
    <cellStyle name="Normal 2 2 2 2 2 3 5 2 6 2" xfId="11017" xr:uid="{00000000-0005-0000-0000-0000072B0000}"/>
    <cellStyle name="Normal 2 2 2 2 2 3 5 2 7" xfId="11018" xr:uid="{00000000-0005-0000-0000-0000082B0000}"/>
    <cellStyle name="Normal 2 2 2 2 2 3 5 2 7 2" xfId="11019" xr:uid="{00000000-0005-0000-0000-0000092B0000}"/>
    <cellStyle name="Normal 2 2 2 2 2 3 5 2 8" xfId="11020" xr:uid="{00000000-0005-0000-0000-00000A2B0000}"/>
    <cellStyle name="Normal 2 2 2 2 2 3 5 2 8 2" xfId="11021" xr:uid="{00000000-0005-0000-0000-00000B2B0000}"/>
    <cellStyle name="Normal 2 2 2 2 2 3 5 2 9" xfId="11022" xr:uid="{00000000-0005-0000-0000-00000C2B0000}"/>
    <cellStyle name="Normal 2 2 2 2 2 3 5 2 9 2" xfId="11023" xr:uid="{00000000-0005-0000-0000-00000D2B0000}"/>
    <cellStyle name="Normal 2 2 2 2 2 3 5 3" xfId="11024" xr:uid="{00000000-0005-0000-0000-00000E2B0000}"/>
    <cellStyle name="Normal 2 2 2 2 2 3 5 3 10" xfId="11025" xr:uid="{00000000-0005-0000-0000-00000F2B0000}"/>
    <cellStyle name="Normal 2 2 2 2 2 3 5 3 10 2" xfId="11026" xr:uid="{00000000-0005-0000-0000-0000102B0000}"/>
    <cellStyle name="Normal 2 2 2 2 2 3 5 3 11" xfId="11027" xr:uid="{00000000-0005-0000-0000-0000112B0000}"/>
    <cellStyle name="Normal 2 2 2 2 2 3 5 3 2" xfId="11028" xr:uid="{00000000-0005-0000-0000-0000122B0000}"/>
    <cellStyle name="Normal 2 2 2 2 2 3 5 3 2 2" xfId="11029" xr:uid="{00000000-0005-0000-0000-0000132B0000}"/>
    <cellStyle name="Normal 2 2 2 2 2 3 5 3 3" xfId="11030" xr:uid="{00000000-0005-0000-0000-0000142B0000}"/>
    <cellStyle name="Normal 2 2 2 2 2 3 5 3 3 2" xfId="11031" xr:uid="{00000000-0005-0000-0000-0000152B0000}"/>
    <cellStyle name="Normal 2 2 2 2 2 3 5 3 4" xfId="11032" xr:uid="{00000000-0005-0000-0000-0000162B0000}"/>
    <cellStyle name="Normal 2 2 2 2 2 3 5 3 4 2" xfId="11033" xr:uid="{00000000-0005-0000-0000-0000172B0000}"/>
    <cellStyle name="Normal 2 2 2 2 2 3 5 3 5" xfId="11034" xr:uid="{00000000-0005-0000-0000-0000182B0000}"/>
    <cellStyle name="Normal 2 2 2 2 2 3 5 3 5 2" xfId="11035" xr:uid="{00000000-0005-0000-0000-0000192B0000}"/>
    <cellStyle name="Normal 2 2 2 2 2 3 5 3 6" xfId="11036" xr:uid="{00000000-0005-0000-0000-00001A2B0000}"/>
    <cellStyle name="Normal 2 2 2 2 2 3 5 3 6 2" xfId="11037" xr:uid="{00000000-0005-0000-0000-00001B2B0000}"/>
    <cellStyle name="Normal 2 2 2 2 2 3 5 3 7" xfId="11038" xr:uid="{00000000-0005-0000-0000-00001C2B0000}"/>
    <cellStyle name="Normal 2 2 2 2 2 3 5 3 7 2" xfId="11039" xr:uid="{00000000-0005-0000-0000-00001D2B0000}"/>
    <cellStyle name="Normal 2 2 2 2 2 3 5 3 8" xfId="11040" xr:uid="{00000000-0005-0000-0000-00001E2B0000}"/>
    <cellStyle name="Normal 2 2 2 2 2 3 5 3 8 2" xfId="11041" xr:uid="{00000000-0005-0000-0000-00001F2B0000}"/>
    <cellStyle name="Normal 2 2 2 2 2 3 5 3 9" xfId="11042" xr:uid="{00000000-0005-0000-0000-0000202B0000}"/>
    <cellStyle name="Normal 2 2 2 2 2 3 5 3 9 2" xfId="11043" xr:uid="{00000000-0005-0000-0000-0000212B0000}"/>
    <cellStyle name="Normal 2 2 2 2 2 3 5 4" xfId="11044" xr:uid="{00000000-0005-0000-0000-0000222B0000}"/>
    <cellStyle name="Normal 2 2 2 2 2 3 5 4 2" xfId="11045" xr:uid="{00000000-0005-0000-0000-0000232B0000}"/>
    <cellStyle name="Normal 2 2 2 2 2 3 5 5" xfId="11046" xr:uid="{00000000-0005-0000-0000-0000242B0000}"/>
    <cellStyle name="Normal 2 2 2 2 2 3 5 5 2" xfId="11047" xr:uid="{00000000-0005-0000-0000-0000252B0000}"/>
    <cellStyle name="Normal 2 2 2 2 2 3 5 6" xfId="11048" xr:uid="{00000000-0005-0000-0000-0000262B0000}"/>
    <cellStyle name="Normal 2 2 2 2 2 3 5 6 2" xfId="11049" xr:uid="{00000000-0005-0000-0000-0000272B0000}"/>
    <cellStyle name="Normal 2 2 2 2 2 3 5 7" xfId="11050" xr:uid="{00000000-0005-0000-0000-0000282B0000}"/>
    <cellStyle name="Normal 2 2 2 2 2 3 5 7 2" xfId="11051" xr:uid="{00000000-0005-0000-0000-0000292B0000}"/>
    <cellStyle name="Normal 2 2 2 2 2 3 5 8" xfId="11052" xr:uid="{00000000-0005-0000-0000-00002A2B0000}"/>
    <cellStyle name="Normal 2 2 2 2 2 3 5 8 2" xfId="11053" xr:uid="{00000000-0005-0000-0000-00002B2B0000}"/>
    <cellStyle name="Normal 2 2 2 2 2 3 5 9" xfId="11054" xr:uid="{00000000-0005-0000-0000-00002C2B0000}"/>
    <cellStyle name="Normal 2 2 2 2 2 3 5 9 2" xfId="11055" xr:uid="{00000000-0005-0000-0000-00002D2B0000}"/>
    <cellStyle name="Normal 2 2 2 2 2 3 6" xfId="11056" xr:uid="{00000000-0005-0000-0000-00002E2B0000}"/>
    <cellStyle name="Normal 2 2 2 2 2 3 6 10" xfId="11057" xr:uid="{00000000-0005-0000-0000-00002F2B0000}"/>
    <cellStyle name="Normal 2 2 2 2 2 3 6 10 2" xfId="11058" xr:uid="{00000000-0005-0000-0000-0000302B0000}"/>
    <cellStyle name="Normal 2 2 2 2 2 3 6 11" xfId="11059" xr:uid="{00000000-0005-0000-0000-0000312B0000}"/>
    <cellStyle name="Normal 2 2 2 2 2 3 6 11 2" xfId="11060" xr:uid="{00000000-0005-0000-0000-0000322B0000}"/>
    <cellStyle name="Normal 2 2 2 2 2 3 6 12" xfId="11061" xr:uid="{00000000-0005-0000-0000-0000332B0000}"/>
    <cellStyle name="Normal 2 2 2 2 2 3 6 12 2" xfId="11062" xr:uid="{00000000-0005-0000-0000-0000342B0000}"/>
    <cellStyle name="Normal 2 2 2 2 2 3 6 13" xfId="11063" xr:uid="{00000000-0005-0000-0000-0000352B0000}"/>
    <cellStyle name="Normal 2 2 2 2 2 3 6 2" xfId="11064" xr:uid="{00000000-0005-0000-0000-0000362B0000}"/>
    <cellStyle name="Normal 2 2 2 2 2 3 6 2 10" xfId="11065" xr:uid="{00000000-0005-0000-0000-0000372B0000}"/>
    <cellStyle name="Normal 2 2 2 2 2 3 6 2 10 2" xfId="11066" xr:uid="{00000000-0005-0000-0000-0000382B0000}"/>
    <cellStyle name="Normal 2 2 2 2 2 3 6 2 11" xfId="11067" xr:uid="{00000000-0005-0000-0000-0000392B0000}"/>
    <cellStyle name="Normal 2 2 2 2 2 3 6 2 11 2" xfId="11068" xr:uid="{00000000-0005-0000-0000-00003A2B0000}"/>
    <cellStyle name="Normal 2 2 2 2 2 3 6 2 12" xfId="11069" xr:uid="{00000000-0005-0000-0000-00003B2B0000}"/>
    <cellStyle name="Normal 2 2 2 2 2 3 6 2 2" xfId="11070" xr:uid="{00000000-0005-0000-0000-00003C2B0000}"/>
    <cellStyle name="Normal 2 2 2 2 2 3 6 2 2 10" xfId="11071" xr:uid="{00000000-0005-0000-0000-00003D2B0000}"/>
    <cellStyle name="Normal 2 2 2 2 2 3 6 2 2 10 2" xfId="11072" xr:uid="{00000000-0005-0000-0000-00003E2B0000}"/>
    <cellStyle name="Normal 2 2 2 2 2 3 6 2 2 11" xfId="11073" xr:uid="{00000000-0005-0000-0000-00003F2B0000}"/>
    <cellStyle name="Normal 2 2 2 2 2 3 6 2 2 2" xfId="11074" xr:uid="{00000000-0005-0000-0000-0000402B0000}"/>
    <cellStyle name="Normal 2 2 2 2 2 3 6 2 2 2 2" xfId="11075" xr:uid="{00000000-0005-0000-0000-0000412B0000}"/>
    <cellStyle name="Normal 2 2 2 2 2 3 6 2 2 3" xfId="11076" xr:uid="{00000000-0005-0000-0000-0000422B0000}"/>
    <cellStyle name="Normal 2 2 2 2 2 3 6 2 2 3 2" xfId="11077" xr:uid="{00000000-0005-0000-0000-0000432B0000}"/>
    <cellStyle name="Normal 2 2 2 2 2 3 6 2 2 4" xfId="11078" xr:uid="{00000000-0005-0000-0000-0000442B0000}"/>
    <cellStyle name="Normal 2 2 2 2 2 3 6 2 2 4 2" xfId="11079" xr:uid="{00000000-0005-0000-0000-0000452B0000}"/>
    <cellStyle name="Normal 2 2 2 2 2 3 6 2 2 5" xfId="11080" xr:uid="{00000000-0005-0000-0000-0000462B0000}"/>
    <cellStyle name="Normal 2 2 2 2 2 3 6 2 2 5 2" xfId="11081" xr:uid="{00000000-0005-0000-0000-0000472B0000}"/>
    <cellStyle name="Normal 2 2 2 2 2 3 6 2 2 6" xfId="11082" xr:uid="{00000000-0005-0000-0000-0000482B0000}"/>
    <cellStyle name="Normal 2 2 2 2 2 3 6 2 2 6 2" xfId="11083" xr:uid="{00000000-0005-0000-0000-0000492B0000}"/>
    <cellStyle name="Normal 2 2 2 2 2 3 6 2 2 7" xfId="11084" xr:uid="{00000000-0005-0000-0000-00004A2B0000}"/>
    <cellStyle name="Normal 2 2 2 2 2 3 6 2 2 7 2" xfId="11085" xr:uid="{00000000-0005-0000-0000-00004B2B0000}"/>
    <cellStyle name="Normal 2 2 2 2 2 3 6 2 2 8" xfId="11086" xr:uid="{00000000-0005-0000-0000-00004C2B0000}"/>
    <cellStyle name="Normal 2 2 2 2 2 3 6 2 2 8 2" xfId="11087" xr:uid="{00000000-0005-0000-0000-00004D2B0000}"/>
    <cellStyle name="Normal 2 2 2 2 2 3 6 2 2 9" xfId="11088" xr:uid="{00000000-0005-0000-0000-00004E2B0000}"/>
    <cellStyle name="Normal 2 2 2 2 2 3 6 2 2 9 2" xfId="11089" xr:uid="{00000000-0005-0000-0000-00004F2B0000}"/>
    <cellStyle name="Normal 2 2 2 2 2 3 6 2 3" xfId="11090" xr:uid="{00000000-0005-0000-0000-0000502B0000}"/>
    <cellStyle name="Normal 2 2 2 2 2 3 6 2 3 2" xfId="11091" xr:uid="{00000000-0005-0000-0000-0000512B0000}"/>
    <cellStyle name="Normal 2 2 2 2 2 3 6 2 4" xfId="11092" xr:uid="{00000000-0005-0000-0000-0000522B0000}"/>
    <cellStyle name="Normal 2 2 2 2 2 3 6 2 4 2" xfId="11093" xr:uid="{00000000-0005-0000-0000-0000532B0000}"/>
    <cellStyle name="Normal 2 2 2 2 2 3 6 2 5" xfId="11094" xr:uid="{00000000-0005-0000-0000-0000542B0000}"/>
    <cellStyle name="Normal 2 2 2 2 2 3 6 2 5 2" xfId="11095" xr:uid="{00000000-0005-0000-0000-0000552B0000}"/>
    <cellStyle name="Normal 2 2 2 2 2 3 6 2 6" xfId="11096" xr:uid="{00000000-0005-0000-0000-0000562B0000}"/>
    <cellStyle name="Normal 2 2 2 2 2 3 6 2 6 2" xfId="11097" xr:uid="{00000000-0005-0000-0000-0000572B0000}"/>
    <cellStyle name="Normal 2 2 2 2 2 3 6 2 7" xfId="11098" xr:uid="{00000000-0005-0000-0000-0000582B0000}"/>
    <cellStyle name="Normal 2 2 2 2 2 3 6 2 7 2" xfId="11099" xr:uid="{00000000-0005-0000-0000-0000592B0000}"/>
    <cellStyle name="Normal 2 2 2 2 2 3 6 2 8" xfId="11100" xr:uid="{00000000-0005-0000-0000-00005A2B0000}"/>
    <cellStyle name="Normal 2 2 2 2 2 3 6 2 8 2" xfId="11101" xr:uid="{00000000-0005-0000-0000-00005B2B0000}"/>
    <cellStyle name="Normal 2 2 2 2 2 3 6 2 9" xfId="11102" xr:uid="{00000000-0005-0000-0000-00005C2B0000}"/>
    <cellStyle name="Normal 2 2 2 2 2 3 6 2 9 2" xfId="11103" xr:uid="{00000000-0005-0000-0000-00005D2B0000}"/>
    <cellStyle name="Normal 2 2 2 2 2 3 6 3" xfId="11104" xr:uid="{00000000-0005-0000-0000-00005E2B0000}"/>
    <cellStyle name="Normal 2 2 2 2 2 3 6 3 10" xfId="11105" xr:uid="{00000000-0005-0000-0000-00005F2B0000}"/>
    <cellStyle name="Normal 2 2 2 2 2 3 6 3 10 2" xfId="11106" xr:uid="{00000000-0005-0000-0000-0000602B0000}"/>
    <cellStyle name="Normal 2 2 2 2 2 3 6 3 11" xfId="11107" xr:uid="{00000000-0005-0000-0000-0000612B0000}"/>
    <cellStyle name="Normal 2 2 2 2 2 3 6 3 2" xfId="11108" xr:uid="{00000000-0005-0000-0000-0000622B0000}"/>
    <cellStyle name="Normal 2 2 2 2 2 3 6 3 2 2" xfId="11109" xr:uid="{00000000-0005-0000-0000-0000632B0000}"/>
    <cellStyle name="Normal 2 2 2 2 2 3 6 3 3" xfId="11110" xr:uid="{00000000-0005-0000-0000-0000642B0000}"/>
    <cellStyle name="Normal 2 2 2 2 2 3 6 3 3 2" xfId="11111" xr:uid="{00000000-0005-0000-0000-0000652B0000}"/>
    <cellStyle name="Normal 2 2 2 2 2 3 6 3 4" xfId="11112" xr:uid="{00000000-0005-0000-0000-0000662B0000}"/>
    <cellStyle name="Normal 2 2 2 2 2 3 6 3 4 2" xfId="11113" xr:uid="{00000000-0005-0000-0000-0000672B0000}"/>
    <cellStyle name="Normal 2 2 2 2 2 3 6 3 5" xfId="11114" xr:uid="{00000000-0005-0000-0000-0000682B0000}"/>
    <cellStyle name="Normal 2 2 2 2 2 3 6 3 5 2" xfId="11115" xr:uid="{00000000-0005-0000-0000-0000692B0000}"/>
    <cellStyle name="Normal 2 2 2 2 2 3 6 3 6" xfId="11116" xr:uid="{00000000-0005-0000-0000-00006A2B0000}"/>
    <cellStyle name="Normal 2 2 2 2 2 3 6 3 6 2" xfId="11117" xr:uid="{00000000-0005-0000-0000-00006B2B0000}"/>
    <cellStyle name="Normal 2 2 2 2 2 3 6 3 7" xfId="11118" xr:uid="{00000000-0005-0000-0000-00006C2B0000}"/>
    <cellStyle name="Normal 2 2 2 2 2 3 6 3 7 2" xfId="11119" xr:uid="{00000000-0005-0000-0000-00006D2B0000}"/>
    <cellStyle name="Normal 2 2 2 2 2 3 6 3 8" xfId="11120" xr:uid="{00000000-0005-0000-0000-00006E2B0000}"/>
    <cellStyle name="Normal 2 2 2 2 2 3 6 3 8 2" xfId="11121" xr:uid="{00000000-0005-0000-0000-00006F2B0000}"/>
    <cellStyle name="Normal 2 2 2 2 2 3 6 3 9" xfId="11122" xr:uid="{00000000-0005-0000-0000-0000702B0000}"/>
    <cellStyle name="Normal 2 2 2 2 2 3 6 3 9 2" xfId="11123" xr:uid="{00000000-0005-0000-0000-0000712B0000}"/>
    <cellStyle name="Normal 2 2 2 2 2 3 6 4" xfId="11124" xr:uid="{00000000-0005-0000-0000-0000722B0000}"/>
    <cellStyle name="Normal 2 2 2 2 2 3 6 4 2" xfId="11125" xr:uid="{00000000-0005-0000-0000-0000732B0000}"/>
    <cellStyle name="Normal 2 2 2 2 2 3 6 5" xfId="11126" xr:uid="{00000000-0005-0000-0000-0000742B0000}"/>
    <cellStyle name="Normal 2 2 2 2 2 3 6 5 2" xfId="11127" xr:uid="{00000000-0005-0000-0000-0000752B0000}"/>
    <cellStyle name="Normal 2 2 2 2 2 3 6 6" xfId="11128" xr:uid="{00000000-0005-0000-0000-0000762B0000}"/>
    <cellStyle name="Normal 2 2 2 2 2 3 6 6 2" xfId="11129" xr:uid="{00000000-0005-0000-0000-0000772B0000}"/>
    <cellStyle name="Normal 2 2 2 2 2 3 6 7" xfId="11130" xr:uid="{00000000-0005-0000-0000-0000782B0000}"/>
    <cellStyle name="Normal 2 2 2 2 2 3 6 7 2" xfId="11131" xr:uid="{00000000-0005-0000-0000-0000792B0000}"/>
    <cellStyle name="Normal 2 2 2 2 2 3 6 8" xfId="11132" xr:uid="{00000000-0005-0000-0000-00007A2B0000}"/>
    <cellStyle name="Normal 2 2 2 2 2 3 6 8 2" xfId="11133" xr:uid="{00000000-0005-0000-0000-00007B2B0000}"/>
    <cellStyle name="Normal 2 2 2 2 2 3 6 9" xfId="11134" xr:uid="{00000000-0005-0000-0000-00007C2B0000}"/>
    <cellStyle name="Normal 2 2 2 2 2 3 6 9 2" xfId="11135" xr:uid="{00000000-0005-0000-0000-00007D2B0000}"/>
    <cellStyle name="Normal 2 2 2 2 2 4" xfId="11136" xr:uid="{00000000-0005-0000-0000-00007E2B0000}"/>
    <cellStyle name="Normal 2 2 2 2 2 4 10" xfId="11137" xr:uid="{00000000-0005-0000-0000-00007F2B0000}"/>
    <cellStyle name="Normal 2 2 2 2 2 4 10 2" xfId="11138" xr:uid="{00000000-0005-0000-0000-0000802B0000}"/>
    <cellStyle name="Normal 2 2 2 2 2 4 11" xfId="11139" xr:uid="{00000000-0005-0000-0000-0000812B0000}"/>
    <cellStyle name="Normal 2 2 2 2 2 4 11 2" xfId="11140" xr:uid="{00000000-0005-0000-0000-0000822B0000}"/>
    <cellStyle name="Normal 2 2 2 2 2 4 12" xfId="11141" xr:uid="{00000000-0005-0000-0000-0000832B0000}"/>
    <cellStyle name="Normal 2 2 2 2 2 4 12 2" xfId="11142" xr:uid="{00000000-0005-0000-0000-0000842B0000}"/>
    <cellStyle name="Normal 2 2 2 2 2 4 13" xfId="11143" xr:uid="{00000000-0005-0000-0000-0000852B0000}"/>
    <cellStyle name="Normal 2 2 2 2 2 4 2" xfId="11144" xr:uid="{00000000-0005-0000-0000-0000862B0000}"/>
    <cellStyle name="Normal 2 2 2 2 2 4 2 10" xfId="11145" xr:uid="{00000000-0005-0000-0000-0000872B0000}"/>
    <cellStyle name="Normal 2 2 2 2 2 4 2 10 2" xfId="11146" xr:uid="{00000000-0005-0000-0000-0000882B0000}"/>
    <cellStyle name="Normal 2 2 2 2 2 4 2 11" xfId="11147" xr:uid="{00000000-0005-0000-0000-0000892B0000}"/>
    <cellStyle name="Normal 2 2 2 2 2 4 2 11 2" xfId="11148" xr:uid="{00000000-0005-0000-0000-00008A2B0000}"/>
    <cellStyle name="Normal 2 2 2 2 2 4 2 12" xfId="11149" xr:uid="{00000000-0005-0000-0000-00008B2B0000}"/>
    <cellStyle name="Normal 2 2 2 2 2 4 2 2" xfId="11150" xr:uid="{00000000-0005-0000-0000-00008C2B0000}"/>
    <cellStyle name="Normal 2 2 2 2 2 4 2 2 10" xfId="11151" xr:uid="{00000000-0005-0000-0000-00008D2B0000}"/>
    <cellStyle name="Normal 2 2 2 2 2 4 2 2 10 2" xfId="11152" xr:uid="{00000000-0005-0000-0000-00008E2B0000}"/>
    <cellStyle name="Normal 2 2 2 2 2 4 2 2 11" xfId="11153" xr:uid="{00000000-0005-0000-0000-00008F2B0000}"/>
    <cellStyle name="Normal 2 2 2 2 2 4 2 2 2" xfId="11154" xr:uid="{00000000-0005-0000-0000-0000902B0000}"/>
    <cellStyle name="Normal 2 2 2 2 2 4 2 2 2 2" xfId="11155" xr:uid="{00000000-0005-0000-0000-0000912B0000}"/>
    <cellStyle name="Normal 2 2 2 2 2 4 2 2 3" xfId="11156" xr:uid="{00000000-0005-0000-0000-0000922B0000}"/>
    <cellStyle name="Normal 2 2 2 2 2 4 2 2 3 2" xfId="11157" xr:uid="{00000000-0005-0000-0000-0000932B0000}"/>
    <cellStyle name="Normal 2 2 2 2 2 4 2 2 4" xfId="11158" xr:uid="{00000000-0005-0000-0000-0000942B0000}"/>
    <cellStyle name="Normal 2 2 2 2 2 4 2 2 4 2" xfId="11159" xr:uid="{00000000-0005-0000-0000-0000952B0000}"/>
    <cellStyle name="Normal 2 2 2 2 2 4 2 2 5" xfId="11160" xr:uid="{00000000-0005-0000-0000-0000962B0000}"/>
    <cellStyle name="Normal 2 2 2 2 2 4 2 2 5 2" xfId="11161" xr:uid="{00000000-0005-0000-0000-0000972B0000}"/>
    <cellStyle name="Normal 2 2 2 2 2 4 2 2 6" xfId="11162" xr:uid="{00000000-0005-0000-0000-0000982B0000}"/>
    <cellStyle name="Normal 2 2 2 2 2 4 2 2 6 2" xfId="11163" xr:uid="{00000000-0005-0000-0000-0000992B0000}"/>
    <cellStyle name="Normal 2 2 2 2 2 4 2 2 7" xfId="11164" xr:uid="{00000000-0005-0000-0000-00009A2B0000}"/>
    <cellStyle name="Normal 2 2 2 2 2 4 2 2 7 2" xfId="11165" xr:uid="{00000000-0005-0000-0000-00009B2B0000}"/>
    <cellStyle name="Normal 2 2 2 2 2 4 2 2 8" xfId="11166" xr:uid="{00000000-0005-0000-0000-00009C2B0000}"/>
    <cellStyle name="Normal 2 2 2 2 2 4 2 2 8 2" xfId="11167" xr:uid="{00000000-0005-0000-0000-00009D2B0000}"/>
    <cellStyle name="Normal 2 2 2 2 2 4 2 2 9" xfId="11168" xr:uid="{00000000-0005-0000-0000-00009E2B0000}"/>
    <cellStyle name="Normal 2 2 2 2 2 4 2 2 9 2" xfId="11169" xr:uid="{00000000-0005-0000-0000-00009F2B0000}"/>
    <cellStyle name="Normal 2 2 2 2 2 4 2 3" xfId="11170" xr:uid="{00000000-0005-0000-0000-0000A02B0000}"/>
    <cellStyle name="Normal 2 2 2 2 2 4 2 3 2" xfId="11171" xr:uid="{00000000-0005-0000-0000-0000A12B0000}"/>
    <cellStyle name="Normal 2 2 2 2 2 4 2 4" xfId="11172" xr:uid="{00000000-0005-0000-0000-0000A22B0000}"/>
    <cellStyle name="Normal 2 2 2 2 2 4 2 4 2" xfId="11173" xr:uid="{00000000-0005-0000-0000-0000A32B0000}"/>
    <cellStyle name="Normal 2 2 2 2 2 4 2 5" xfId="11174" xr:uid="{00000000-0005-0000-0000-0000A42B0000}"/>
    <cellStyle name="Normal 2 2 2 2 2 4 2 5 2" xfId="11175" xr:uid="{00000000-0005-0000-0000-0000A52B0000}"/>
    <cellStyle name="Normal 2 2 2 2 2 4 2 6" xfId="11176" xr:uid="{00000000-0005-0000-0000-0000A62B0000}"/>
    <cellStyle name="Normal 2 2 2 2 2 4 2 6 2" xfId="11177" xr:uid="{00000000-0005-0000-0000-0000A72B0000}"/>
    <cellStyle name="Normal 2 2 2 2 2 4 2 7" xfId="11178" xr:uid="{00000000-0005-0000-0000-0000A82B0000}"/>
    <cellStyle name="Normal 2 2 2 2 2 4 2 7 2" xfId="11179" xr:uid="{00000000-0005-0000-0000-0000A92B0000}"/>
    <cellStyle name="Normal 2 2 2 2 2 4 2 8" xfId="11180" xr:uid="{00000000-0005-0000-0000-0000AA2B0000}"/>
    <cellStyle name="Normal 2 2 2 2 2 4 2 8 2" xfId="11181" xr:uid="{00000000-0005-0000-0000-0000AB2B0000}"/>
    <cellStyle name="Normal 2 2 2 2 2 4 2 9" xfId="11182" xr:uid="{00000000-0005-0000-0000-0000AC2B0000}"/>
    <cellStyle name="Normal 2 2 2 2 2 4 2 9 2" xfId="11183" xr:uid="{00000000-0005-0000-0000-0000AD2B0000}"/>
    <cellStyle name="Normal 2 2 2 2 2 4 3" xfId="11184" xr:uid="{00000000-0005-0000-0000-0000AE2B0000}"/>
    <cellStyle name="Normal 2 2 2 2 2 4 3 10" xfId="11185" xr:uid="{00000000-0005-0000-0000-0000AF2B0000}"/>
    <cellStyle name="Normal 2 2 2 2 2 4 3 10 2" xfId="11186" xr:uid="{00000000-0005-0000-0000-0000B02B0000}"/>
    <cellStyle name="Normal 2 2 2 2 2 4 3 11" xfId="11187" xr:uid="{00000000-0005-0000-0000-0000B12B0000}"/>
    <cellStyle name="Normal 2 2 2 2 2 4 3 2" xfId="11188" xr:uid="{00000000-0005-0000-0000-0000B22B0000}"/>
    <cellStyle name="Normal 2 2 2 2 2 4 3 2 2" xfId="11189" xr:uid="{00000000-0005-0000-0000-0000B32B0000}"/>
    <cellStyle name="Normal 2 2 2 2 2 4 3 3" xfId="11190" xr:uid="{00000000-0005-0000-0000-0000B42B0000}"/>
    <cellStyle name="Normal 2 2 2 2 2 4 3 3 2" xfId="11191" xr:uid="{00000000-0005-0000-0000-0000B52B0000}"/>
    <cellStyle name="Normal 2 2 2 2 2 4 3 4" xfId="11192" xr:uid="{00000000-0005-0000-0000-0000B62B0000}"/>
    <cellStyle name="Normal 2 2 2 2 2 4 3 4 2" xfId="11193" xr:uid="{00000000-0005-0000-0000-0000B72B0000}"/>
    <cellStyle name="Normal 2 2 2 2 2 4 3 5" xfId="11194" xr:uid="{00000000-0005-0000-0000-0000B82B0000}"/>
    <cellStyle name="Normal 2 2 2 2 2 4 3 5 2" xfId="11195" xr:uid="{00000000-0005-0000-0000-0000B92B0000}"/>
    <cellStyle name="Normal 2 2 2 2 2 4 3 6" xfId="11196" xr:uid="{00000000-0005-0000-0000-0000BA2B0000}"/>
    <cellStyle name="Normal 2 2 2 2 2 4 3 6 2" xfId="11197" xr:uid="{00000000-0005-0000-0000-0000BB2B0000}"/>
    <cellStyle name="Normal 2 2 2 2 2 4 3 7" xfId="11198" xr:uid="{00000000-0005-0000-0000-0000BC2B0000}"/>
    <cellStyle name="Normal 2 2 2 2 2 4 3 7 2" xfId="11199" xr:uid="{00000000-0005-0000-0000-0000BD2B0000}"/>
    <cellStyle name="Normal 2 2 2 2 2 4 3 8" xfId="11200" xr:uid="{00000000-0005-0000-0000-0000BE2B0000}"/>
    <cellStyle name="Normal 2 2 2 2 2 4 3 8 2" xfId="11201" xr:uid="{00000000-0005-0000-0000-0000BF2B0000}"/>
    <cellStyle name="Normal 2 2 2 2 2 4 3 9" xfId="11202" xr:uid="{00000000-0005-0000-0000-0000C02B0000}"/>
    <cellStyle name="Normal 2 2 2 2 2 4 3 9 2" xfId="11203" xr:uid="{00000000-0005-0000-0000-0000C12B0000}"/>
    <cellStyle name="Normal 2 2 2 2 2 4 4" xfId="11204" xr:uid="{00000000-0005-0000-0000-0000C22B0000}"/>
    <cellStyle name="Normal 2 2 2 2 2 4 4 2" xfId="11205" xr:uid="{00000000-0005-0000-0000-0000C32B0000}"/>
    <cellStyle name="Normal 2 2 2 2 2 4 5" xfId="11206" xr:uid="{00000000-0005-0000-0000-0000C42B0000}"/>
    <cellStyle name="Normal 2 2 2 2 2 4 5 2" xfId="11207" xr:uid="{00000000-0005-0000-0000-0000C52B0000}"/>
    <cellStyle name="Normal 2 2 2 2 2 4 6" xfId="11208" xr:uid="{00000000-0005-0000-0000-0000C62B0000}"/>
    <cellStyle name="Normal 2 2 2 2 2 4 6 2" xfId="11209" xr:uid="{00000000-0005-0000-0000-0000C72B0000}"/>
    <cellStyle name="Normal 2 2 2 2 2 4 7" xfId="11210" xr:uid="{00000000-0005-0000-0000-0000C82B0000}"/>
    <cellStyle name="Normal 2 2 2 2 2 4 7 2" xfId="11211" xr:uid="{00000000-0005-0000-0000-0000C92B0000}"/>
    <cellStyle name="Normal 2 2 2 2 2 4 8" xfId="11212" xr:uid="{00000000-0005-0000-0000-0000CA2B0000}"/>
    <cellStyle name="Normal 2 2 2 2 2 4 8 2" xfId="11213" xr:uid="{00000000-0005-0000-0000-0000CB2B0000}"/>
    <cellStyle name="Normal 2 2 2 2 2 4 9" xfId="11214" xr:uid="{00000000-0005-0000-0000-0000CC2B0000}"/>
    <cellStyle name="Normal 2 2 2 2 2 4 9 2" xfId="11215" xr:uid="{00000000-0005-0000-0000-0000CD2B0000}"/>
    <cellStyle name="Normal 2 2 2 2 2 5" xfId="11216" xr:uid="{00000000-0005-0000-0000-0000CE2B0000}"/>
    <cellStyle name="Normal 2 2 2 2 2 5 10" xfId="11217" xr:uid="{00000000-0005-0000-0000-0000CF2B0000}"/>
    <cellStyle name="Normal 2 2 2 2 2 5 10 2" xfId="11218" xr:uid="{00000000-0005-0000-0000-0000D02B0000}"/>
    <cellStyle name="Normal 2 2 2 2 2 5 11" xfId="11219" xr:uid="{00000000-0005-0000-0000-0000D12B0000}"/>
    <cellStyle name="Normal 2 2 2 2 2 5 11 2" xfId="11220" xr:uid="{00000000-0005-0000-0000-0000D22B0000}"/>
    <cellStyle name="Normal 2 2 2 2 2 5 12" xfId="11221" xr:uid="{00000000-0005-0000-0000-0000D32B0000}"/>
    <cellStyle name="Normal 2 2 2 2 2 5 12 2" xfId="11222" xr:uid="{00000000-0005-0000-0000-0000D42B0000}"/>
    <cellStyle name="Normal 2 2 2 2 2 5 13" xfId="11223" xr:uid="{00000000-0005-0000-0000-0000D52B0000}"/>
    <cellStyle name="Normal 2 2 2 2 2 5 2" xfId="11224" xr:uid="{00000000-0005-0000-0000-0000D62B0000}"/>
    <cellStyle name="Normal 2 2 2 2 2 5 2 10" xfId="11225" xr:uid="{00000000-0005-0000-0000-0000D72B0000}"/>
    <cellStyle name="Normal 2 2 2 2 2 5 2 10 2" xfId="11226" xr:uid="{00000000-0005-0000-0000-0000D82B0000}"/>
    <cellStyle name="Normal 2 2 2 2 2 5 2 11" xfId="11227" xr:uid="{00000000-0005-0000-0000-0000D92B0000}"/>
    <cellStyle name="Normal 2 2 2 2 2 5 2 11 2" xfId="11228" xr:uid="{00000000-0005-0000-0000-0000DA2B0000}"/>
    <cellStyle name="Normal 2 2 2 2 2 5 2 12" xfId="11229" xr:uid="{00000000-0005-0000-0000-0000DB2B0000}"/>
    <cellStyle name="Normal 2 2 2 2 2 5 2 2" xfId="11230" xr:uid="{00000000-0005-0000-0000-0000DC2B0000}"/>
    <cellStyle name="Normal 2 2 2 2 2 5 2 2 10" xfId="11231" xr:uid="{00000000-0005-0000-0000-0000DD2B0000}"/>
    <cellStyle name="Normal 2 2 2 2 2 5 2 2 10 2" xfId="11232" xr:uid="{00000000-0005-0000-0000-0000DE2B0000}"/>
    <cellStyle name="Normal 2 2 2 2 2 5 2 2 11" xfId="11233" xr:uid="{00000000-0005-0000-0000-0000DF2B0000}"/>
    <cellStyle name="Normal 2 2 2 2 2 5 2 2 2" xfId="11234" xr:uid="{00000000-0005-0000-0000-0000E02B0000}"/>
    <cellStyle name="Normal 2 2 2 2 2 5 2 2 2 2" xfId="11235" xr:uid="{00000000-0005-0000-0000-0000E12B0000}"/>
    <cellStyle name="Normal 2 2 2 2 2 5 2 2 3" xfId="11236" xr:uid="{00000000-0005-0000-0000-0000E22B0000}"/>
    <cellStyle name="Normal 2 2 2 2 2 5 2 2 3 2" xfId="11237" xr:uid="{00000000-0005-0000-0000-0000E32B0000}"/>
    <cellStyle name="Normal 2 2 2 2 2 5 2 2 4" xfId="11238" xr:uid="{00000000-0005-0000-0000-0000E42B0000}"/>
    <cellStyle name="Normal 2 2 2 2 2 5 2 2 4 2" xfId="11239" xr:uid="{00000000-0005-0000-0000-0000E52B0000}"/>
    <cellStyle name="Normal 2 2 2 2 2 5 2 2 5" xfId="11240" xr:uid="{00000000-0005-0000-0000-0000E62B0000}"/>
    <cellStyle name="Normal 2 2 2 2 2 5 2 2 5 2" xfId="11241" xr:uid="{00000000-0005-0000-0000-0000E72B0000}"/>
    <cellStyle name="Normal 2 2 2 2 2 5 2 2 6" xfId="11242" xr:uid="{00000000-0005-0000-0000-0000E82B0000}"/>
    <cellStyle name="Normal 2 2 2 2 2 5 2 2 6 2" xfId="11243" xr:uid="{00000000-0005-0000-0000-0000E92B0000}"/>
    <cellStyle name="Normal 2 2 2 2 2 5 2 2 7" xfId="11244" xr:uid="{00000000-0005-0000-0000-0000EA2B0000}"/>
    <cellStyle name="Normal 2 2 2 2 2 5 2 2 7 2" xfId="11245" xr:uid="{00000000-0005-0000-0000-0000EB2B0000}"/>
    <cellStyle name="Normal 2 2 2 2 2 5 2 2 8" xfId="11246" xr:uid="{00000000-0005-0000-0000-0000EC2B0000}"/>
    <cellStyle name="Normal 2 2 2 2 2 5 2 2 8 2" xfId="11247" xr:uid="{00000000-0005-0000-0000-0000ED2B0000}"/>
    <cellStyle name="Normal 2 2 2 2 2 5 2 2 9" xfId="11248" xr:uid="{00000000-0005-0000-0000-0000EE2B0000}"/>
    <cellStyle name="Normal 2 2 2 2 2 5 2 2 9 2" xfId="11249" xr:uid="{00000000-0005-0000-0000-0000EF2B0000}"/>
    <cellStyle name="Normal 2 2 2 2 2 5 2 3" xfId="11250" xr:uid="{00000000-0005-0000-0000-0000F02B0000}"/>
    <cellStyle name="Normal 2 2 2 2 2 5 2 3 2" xfId="11251" xr:uid="{00000000-0005-0000-0000-0000F12B0000}"/>
    <cellStyle name="Normal 2 2 2 2 2 5 2 4" xfId="11252" xr:uid="{00000000-0005-0000-0000-0000F22B0000}"/>
    <cellStyle name="Normal 2 2 2 2 2 5 2 4 2" xfId="11253" xr:uid="{00000000-0005-0000-0000-0000F32B0000}"/>
    <cellStyle name="Normal 2 2 2 2 2 5 2 5" xfId="11254" xr:uid="{00000000-0005-0000-0000-0000F42B0000}"/>
    <cellStyle name="Normal 2 2 2 2 2 5 2 5 2" xfId="11255" xr:uid="{00000000-0005-0000-0000-0000F52B0000}"/>
    <cellStyle name="Normal 2 2 2 2 2 5 2 6" xfId="11256" xr:uid="{00000000-0005-0000-0000-0000F62B0000}"/>
    <cellStyle name="Normal 2 2 2 2 2 5 2 6 2" xfId="11257" xr:uid="{00000000-0005-0000-0000-0000F72B0000}"/>
    <cellStyle name="Normal 2 2 2 2 2 5 2 7" xfId="11258" xr:uid="{00000000-0005-0000-0000-0000F82B0000}"/>
    <cellStyle name="Normal 2 2 2 2 2 5 2 7 2" xfId="11259" xr:uid="{00000000-0005-0000-0000-0000F92B0000}"/>
    <cellStyle name="Normal 2 2 2 2 2 5 2 8" xfId="11260" xr:uid="{00000000-0005-0000-0000-0000FA2B0000}"/>
    <cellStyle name="Normal 2 2 2 2 2 5 2 8 2" xfId="11261" xr:uid="{00000000-0005-0000-0000-0000FB2B0000}"/>
    <cellStyle name="Normal 2 2 2 2 2 5 2 9" xfId="11262" xr:uid="{00000000-0005-0000-0000-0000FC2B0000}"/>
    <cellStyle name="Normal 2 2 2 2 2 5 2 9 2" xfId="11263" xr:uid="{00000000-0005-0000-0000-0000FD2B0000}"/>
    <cellStyle name="Normal 2 2 2 2 2 5 3" xfId="11264" xr:uid="{00000000-0005-0000-0000-0000FE2B0000}"/>
    <cellStyle name="Normal 2 2 2 2 2 5 3 10" xfId="11265" xr:uid="{00000000-0005-0000-0000-0000FF2B0000}"/>
    <cellStyle name="Normal 2 2 2 2 2 5 3 10 2" xfId="11266" xr:uid="{00000000-0005-0000-0000-0000002C0000}"/>
    <cellStyle name="Normal 2 2 2 2 2 5 3 11" xfId="11267" xr:uid="{00000000-0005-0000-0000-0000012C0000}"/>
    <cellStyle name="Normal 2 2 2 2 2 5 3 2" xfId="11268" xr:uid="{00000000-0005-0000-0000-0000022C0000}"/>
    <cellStyle name="Normal 2 2 2 2 2 5 3 2 2" xfId="11269" xr:uid="{00000000-0005-0000-0000-0000032C0000}"/>
    <cellStyle name="Normal 2 2 2 2 2 5 3 3" xfId="11270" xr:uid="{00000000-0005-0000-0000-0000042C0000}"/>
    <cellStyle name="Normal 2 2 2 2 2 5 3 3 2" xfId="11271" xr:uid="{00000000-0005-0000-0000-0000052C0000}"/>
    <cellStyle name="Normal 2 2 2 2 2 5 3 4" xfId="11272" xr:uid="{00000000-0005-0000-0000-0000062C0000}"/>
    <cellStyle name="Normal 2 2 2 2 2 5 3 4 2" xfId="11273" xr:uid="{00000000-0005-0000-0000-0000072C0000}"/>
    <cellStyle name="Normal 2 2 2 2 2 5 3 5" xfId="11274" xr:uid="{00000000-0005-0000-0000-0000082C0000}"/>
    <cellStyle name="Normal 2 2 2 2 2 5 3 5 2" xfId="11275" xr:uid="{00000000-0005-0000-0000-0000092C0000}"/>
    <cellStyle name="Normal 2 2 2 2 2 5 3 6" xfId="11276" xr:uid="{00000000-0005-0000-0000-00000A2C0000}"/>
    <cellStyle name="Normal 2 2 2 2 2 5 3 6 2" xfId="11277" xr:uid="{00000000-0005-0000-0000-00000B2C0000}"/>
    <cellStyle name="Normal 2 2 2 2 2 5 3 7" xfId="11278" xr:uid="{00000000-0005-0000-0000-00000C2C0000}"/>
    <cellStyle name="Normal 2 2 2 2 2 5 3 7 2" xfId="11279" xr:uid="{00000000-0005-0000-0000-00000D2C0000}"/>
    <cellStyle name="Normal 2 2 2 2 2 5 3 8" xfId="11280" xr:uid="{00000000-0005-0000-0000-00000E2C0000}"/>
    <cellStyle name="Normal 2 2 2 2 2 5 3 8 2" xfId="11281" xr:uid="{00000000-0005-0000-0000-00000F2C0000}"/>
    <cellStyle name="Normal 2 2 2 2 2 5 3 9" xfId="11282" xr:uid="{00000000-0005-0000-0000-0000102C0000}"/>
    <cellStyle name="Normal 2 2 2 2 2 5 3 9 2" xfId="11283" xr:uid="{00000000-0005-0000-0000-0000112C0000}"/>
    <cellStyle name="Normal 2 2 2 2 2 5 4" xfId="11284" xr:uid="{00000000-0005-0000-0000-0000122C0000}"/>
    <cellStyle name="Normal 2 2 2 2 2 5 4 2" xfId="11285" xr:uid="{00000000-0005-0000-0000-0000132C0000}"/>
    <cellStyle name="Normal 2 2 2 2 2 5 5" xfId="11286" xr:uid="{00000000-0005-0000-0000-0000142C0000}"/>
    <cellStyle name="Normal 2 2 2 2 2 5 5 2" xfId="11287" xr:uid="{00000000-0005-0000-0000-0000152C0000}"/>
    <cellStyle name="Normal 2 2 2 2 2 5 6" xfId="11288" xr:uid="{00000000-0005-0000-0000-0000162C0000}"/>
    <cellStyle name="Normal 2 2 2 2 2 5 6 2" xfId="11289" xr:uid="{00000000-0005-0000-0000-0000172C0000}"/>
    <cellStyle name="Normal 2 2 2 2 2 5 7" xfId="11290" xr:uid="{00000000-0005-0000-0000-0000182C0000}"/>
    <cellStyle name="Normal 2 2 2 2 2 5 7 2" xfId="11291" xr:uid="{00000000-0005-0000-0000-0000192C0000}"/>
    <cellStyle name="Normal 2 2 2 2 2 5 8" xfId="11292" xr:uid="{00000000-0005-0000-0000-00001A2C0000}"/>
    <cellStyle name="Normal 2 2 2 2 2 5 8 2" xfId="11293" xr:uid="{00000000-0005-0000-0000-00001B2C0000}"/>
    <cellStyle name="Normal 2 2 2 2 2 5 9" xfId="11294" xr:uid="{00000000-0005-0000-0000-00001C2C0000}"/>
    <cellStyle name="Normal 2 2 2 2 2 5 9 2" xfId="11295" xr:uid="{00000000-0005-0000-0000-00001D2C0000}"/>
    <cellStyle name="Normal 2 2 2 2 2 6" xfId="11296" xr:uid="{00000000-0005-0000-0000-00001E2C0000}"/>
    <cellStyle name="Normal 2 2 2 2 2 6 2" xfId="11297" xr:uid="{00000000-0005-0000-0000-00001F2C0000}"/>
    <cellStyle name="Normal 2 2 2 2 2 6 2 10" xfId="11298" xr:uid="{00000000-0005-0000-0000-0000202C0000}"/>
    <cellStyle name="Normal 2 2 2 2 2 6 2 10 2" xfId="11299" xr:uid="{00000000-0005-0000-0000-0000212C0000}"/>
    <cellStyle name="Normal 2 2 2 2 2 6 2 11" xfId="11300" xr:uid="{00000000-0005-0000-0000-0000222C0000}"/>
    <cellStyle name="Normal 2 2 2 2 2 6 2 11 2" xfId="11301" xr:uid="{00000000-0005-0000-0000-0000232C0000}"/>
    <cellStyle name="Normal 2 2 2 2 2 6 2 12" xfId="11302" xr:uid="{00000000-0005-0000-0000-0000242C0000}"/>
    <cellStyle name="Normal 2 2 2 2 2 6 2 12 2" xfId="11303" xr:uid="{00000000-0005-0000-0000-0000252C0000}"/>
    <cellStyle name="Normal 2 2 2 2 2 6 2 13" xfId="11304" xr:uid="{00000000-0005-0000-0000-0000262C0000}"/>
    <cellStyle name="Normal 2 2 2 2 2 6 2 2" xfId="11305" xr:uid="{00000000-0005-0000-0000-0000272C0000}"/>
    <cellStyle name="Normal 2 2 2 2 2 6 2 2 10" xfId="11306" xr:uid="{00000000-0005-0000-0000-0000282C0000}"/>
    <cellStyle name="Normal 2 2 2 2 2 6 2 2 10 2" xfId="11307" xr:uid="{00000000-0005-0000-0000-0000292C0000}"/>
    <cellStyle name="Normal 2 2 2 2 2 6 2 2 11" xfId="11308" xr:uid="{00000000-0005-0000-0000-00002A2C0000}"/>
    <cellStyle name="Normal 2 2 2 2 2 6 2 2 11 2" xfId="11309" xr:uid="{00000000-0005-0000-0000-00002B2C0000}"/>
    <cellStyle name="Normal 2 2 2 2 2 6 2 2 12" xfId="11310" xr:uid="{00000000-0005-0000-0000-00002C2C0000}"/>
    <cellStyle name="Normal 2 2 2 2 2 6 2 2 2" xfId="11311" xr:uid="{00000000-0005-0000-0000-00002D2C0000}"/>
    <cellStyle name="Normal 2 2 2 2 2 6 2 2 2 10" xfId="11312" xr:uid="{00000000-0005-0000-0000-00002E2C0000}"/>
    <cellStyle name="Normal 2 2 2 2 2 6 2 2 2 10 2" xfId="11313" xr:uid="{00000000-0005-0000-0000-00002F2C0000}"/>
    <cellStyle name="Normal 2 2 2 2 2 6 2 2 2 11" xfId="11314" xr:uid="{00000000-0005-0000-0000-0000302C0000}"/>
    <cellStyle name="Normal 2 2 2 2 2 6 2 2 2 2" xfId="11315" xr:uid="{00000000-0005-0000-0000-0000312C0000}"/>
    <cellStyle name="Normal 2 2 2 2 2 6 2 2 2 2 2" xfId="11316" xr:uid="{00000000-0005-0000-0000-0000322C0000}"/>
    <cellStyle name="Normal 2 2 2 2 2 6 2 2 2 3" xfId="11317" xr:uid="{00000000-0005-0000-0000-0000332C0000}"/>
    <cellStyle name="Normal 2 2 2 2 2 6 2 2 2 3 2" xfId="11318" xr:uid="{00000000-0005-0000-0000-0000342C0000}"/>
    <cellStyle name="Normal 2 2 2 2 2 6 2 2 2 4" xfId="11319" xr:uid="{00000000-0005-0000-0000-0000352C0000}"/>
    <cellStyle name="Normal 2 2 2 2 2 6 2 2 2 4 2" xfId="11320" xr:uid="{00000000-0005-0000-0000-0000362C0000}"/>
    <cellStyle name="Normal 2 2 2 2 2 6 2 2 2 5" xfId="11321" xr:uid="{00000000-0005-0000-0000-0000372C0000}"/>
    <cellStyle name="Normal 2 2 2 2 2 6 2 2 2 5 2" xfId="11322" xr:uid="{00000000-0005-0000-0000-0000382C0000}"/>
    <cellStyle name="Normal 2 2 2 2 2 6 2 2 2 6" xfId="11323" xr:uid="{00000000-0005-0000-0000-0000392C0000}"/>
    <cellStyle name="Normal 2 2 2 2 2 6 2 2 2 6 2" xfId="11324" xr:uid="{00000000-0005-0000-0000-00003A2C0000}"/>
    <cellStyle name="Normal 2 2 2 2 2 6 2 2 2 7" xfId="11325" xr:uid="{00000000-0005-0000-0000-00003B2C0000}"/>
    <cellStyle name="Normal 2 2 2 2 2 6 2 2 2 7 2" xfId="11326" xr:uid="{00000000-0005-0000-0000-00003C2C0000}"/>
    <cellStyle name="Normal 2 2 2 2 2 6 2 2 2 8" xfId="11327" xr:uid="{00000000-0005-0000-0000-00003D2C0000}"/>
    <cellStyle name="Normal 2 2 2 2 2 6 2 2 2 8 2" xfId="11328" xr:uid="{00000000-0005-0000-0000-00003E2C0000}"/>
    <cellStyle name="Normal 2 2 2 2 2 6 2 2 2 9" xfId="11329" xr:uid="{00000000-0005-0000-0000-00003F2C0000}"/>
    <cellStyle name="Normal 2 2 2 2 2 6 2 2 2 9 2" xfId="11330" xr:uid="{00000000-0005-0000-0000-0000402C0000}"/>
    <cellStyle name="Normal 2 2 2 2 2 6 2 2 3" xfId="11331" xr:uid="{00000000-0005-0000-0000-0000412C0000}"/>
    <cellStyle name="Normal 2 2 2 2 2 6 2 2 3 2" xfId="11332" xr:uid="{00000000-0005-0000-0000-0000422C0000}"/>
    <cellStyle name="Normal 2 2 2 2 2 6 2 2 4" xfId="11333" xr:uid="{00000000-0005-0000-0000-0000432C0000}"/>
    <cellStyle name="Normal 2 2 2 2 2 6 2 2 4 2" xfId="11334" xr:uid="{00000000-0005-0000-0000-0000442C0000}"/>
    <cellStyle name="Normal 2 2 2 2 2 6 2 2 5" xfId="11335" xr:uid="{00000000-0005-0000-0000-0000452C0000}"/>
    <cellStyle name="Normal 2 2 2 2 2 6 2 2 5 2" xfId="11336" xr:uid="{00000000-0005-0000-0000-0000462C0000}"/>
    <cellStyle name="Normal 2 2 2 2 2 6 2 2 6" xfId="11337" xr:uid="{00000000-0005-0000-0000-0000472C0000}"/>
    <cellStyle name="Normal 2 2 2 2 2 6 2 2 6 2" xfId="11338" xr:uid="{00000000-0005-0000-0000-0000482C0000}"/>
    <cellStyle name="Normal 2 2 2 2 2 6 2 2 7" xfId="11339" xr:uid="{00000000-0005-0000-0000-0000492C0000}"/>
    <cellStyle name="Normal 2 2 2 2 2 6 2 2 7 2" xfId="11340" xr:uid="{00000000-0005-0000-0000-00004A2C0000}"/>
    <cellStyle name="Normal 2 2 2 2 2 6 2 2 8" xfId="11341" xr:uid="{00000000-0005-0000-0000-00004B2C0000}"/>
    <cellStyle name="Normal 2 2 2 2 2 6 2 2 8 2" xfId="11342" xr:uid="{00000000-0005-0000-0000-00004C2C0000}"/>
    <cellStyle name="Normal 2 2 2 2 2 6 2 2 9" xfId="11343" xr:uid="{00000000-0005-0000-0000-00004D2C0000}"/>
    <cellStyle name="Normal 2 2 2 2 2 6 2 2 9 2" xfId="11344" xr:uid="{00000000-0005-0000-0000-00004E2C0000}"/>
    <cellStyle name="Normal 2 2 2 2 2 6 2 3" xfId="11345" xr:uid="{00000000-0005-0000-0000-00004F2C0000}"/>
    <cellStyle name="Normal 2 2 2 2 2 6 2 3 10" xfId="11346" xr:uid="{00000000-0005-0000-0000-0000502C0000}"/>
    <cellStyle name="Normal 2 2 2 2 2 6 2 3 10 2" xfId="11347" xr:uid="{00000000-0005-0000-0000-0000512C0000}"/>
    <cellStyle name="Normal 2 2 2 2 2 6 2 3 11" xfId="11348" xr:uid="{00000000-0005-0000-0000-0000522C0000}"/>
    <cellStyle name="Normal 2 2 2 2 2 6 2 3 2" xfId="11349" xr:uid="{00000000-0005-0000-0000-0000532C0000}"/>
    <cellStyle name="Normal 2 2 2 2 2 6 2 3 2 2" xfId="11350" xr:uid="{00000000-0005-0000-0000-0000542C0000}"/>
    <cellStyle name="Normal 2 2 2 2 2 6 2 3 3" xfId="11351" xr:uid="{00000000-0005-0000-0000-0000552C0000}"/>
    <cellStyle name="Normal 2 2 2 2 2 6 2 3 3 2" xfId="11352" xr:uid="{00000000-0005-0000-0000-0000562C0000}"/>
    <cellStyle name="Normal 2 2 2 2 2 6 2 3 4" xfId="11353" xr:uid="{00000000-0005-0000-0000-0000572C0000}"/>
    <cellStyle name="Normal 2 2 2 2 2 6 2 3 4 2" xfId="11354" xr:uid="{00000000-0005-0000-0000-0000582C0000}"/>
    <cellStyle name="Normal 2 2 2 2 2 6 2 3 5" xfId="11355" xr:uid="{00000000-0005-0000-0000-0000592C0000}"/>
    <cellStyle name="Normal 2 2 2 2 2 6 2 3 5 2" xfId="11356" xr:uid="{00000000-0005-0000-0000-00005A2C0000}"/>
    <cellStyle name="Normal 2 2 2 2 2 6 2 3 6" xfId="11357" xr:uid="{00000000-0005-0000-0000-00005B2C0000}"/>
    <cellStyle name="Normal 2 2 2 2 2 6 2 3 6 2" xfId="11358" xr:uid="{00000000-0005-0000-0000-00005C2C0000}"/>
    <cellStyle name="Normal 2 2 2 2 2 6 2 3 7" xfId="11359" xr:uid="{00000000-0005-0000-0000-00005D2C0000}"/>
    <cellStyle name="Normal 2 2 2 2 2 6 2 3 7 2" xfId="11360" xr:uid="{00000000-0005-0000-0000-00005E2C0000}"/>
    <cellStyle name="Normal 2 2 2 2 2 6 2 3 8" xfId="11361" xr:uid="{00000000-0005-0000-0000-00005F2C0000}"/>
    <cellStyle name="Normal 2 2 2 2 2 6 2 3 8 2" xfId="11362" xr:uid="{00000000-0005-0000-0000-0000602C0000}"/>
    <cellStyle name="Normal 2 2 2 2 2 6 2 3 9" xfId="11363" xr:uid="{00000000-0005-0000-0000-0000612C0000}"/>
    <cellStyle name="Normal 2 2 2 2 2 6 2 3 9 2" xfId="11364" xr:uid="{00000000-0005-0000-0000-0000622C0000}"/>
    <cellStyle name="Normal 2 2 2 2 2 6 2 4" xfId="11365" xr:uid="{00000000-0005-0000-0000-0000632C0000}"/>
    <cellStyle name="Normal 2 2 2 2 2 6 2 4 2" xfId="11366" xr:uid="{00000000-0005-0000-0000-0000642C0000}"/>
    <cellStyle name="Normal 2 2 2 2 2 6 2 5" xfId="11367" xr:uid="{00000000-0005-0000-0000-0000652C0000}"/>
    <cellStyle name="Normal 2 2 2 2 2 6 2 5 2" xfId="11368" xr:uid="{00000000-0005-0000-0000-0000662C0000}"/>
    <cellStyle name="Normal 2 2 2 2 2 6 2 6" xfId="11369" xr:uid="{00000000-0005-0000-0000-0000672C0000}"/>
    <cellStyle name="Normal 2 2 2 2 2 6 2 6 2" xfId="11370" xr:uid="{00000000-0005-0000-0000-0000682C0000}"/>
    <cellStyle name="Normal 2 2 2 2 2 6 2 7" xfId="11371" xr:uid="{00000000-0005-0000-0000-0000692C0000}"/>
    <cellStyle name="Normal 2 2 2 2 2 6 2 7 2" xfId="11372" xr:uid="{00000000-0005-0000-0000-00006A2C0000}"/>
    <cellStyle name="Normal 2 2 2 2 2 6 2 8" xfId="11373" xr:uid="{00000000-0005-0000-0000-00006B2C0000}"/>
    <cellStyle name="Normal 2 2 2 2 2 6 2 8 2" xfId="11374" xr:uid="{00000000-0005-0000-0000-00006C2C0000}"/>
    <cellStyle name="Normal 2 2 2 2 2 6 2 9" xfId="11375" xr:uid="{00000000-0005-0000-0000-00006D2C0000}"/>
    <cellStyle name="Normal 2 2 2 2 2 6 2 9 2" xfId="11376" xr:uid="{00000000-0005-0000-0000-00006E2C0000}"/>
    <cellStyle name="Normal 2 2 2 2 2 6 3" xfId="11377" xr:uid="{00000000-0005-0000-0000-00006F2C0000}"/>
    <cellStyle name="Normal 2 2 2 2 2 6 3 10" xfId="11378" xr:uid="{00000000-0005-0000-0000-0000702C0000}"/>
    <cellStyle name="Normal 2 2 2 2 2 6 3 10 2" xfId="11379" xr:uid="{00000000-0005-0000-0000-0000712C0000}"/>
    <cellStyle name="Normal 2 2 2 2 2 6 3 11" xfId="11380" xr:uid="{00000000-0005-0000-0000-0000722C0000}"/>
    <cellStyle name="Normal 2 2 2 2 2 6 3 11 2" xfId="11381" xr:uid="{00000000-0005-0000-0000-0000732C0000}"/>
    <cellStyle name="Normal 2 2 2 2 2 6 3 12" xfId="11382" xr:uid="{00000000-0005-0000-0000-0000742C0000}"/>
    <cellStyle name="Normal 2 2 2 2 2 6 3 12 2" xfId="11383" xr:uid="{00000000-0005-0000-0000-0000752C0000}"/>
    <cellStyle name="Normal 2 2 2 2 2 6 3 13" xfId="11384" xr:uid="{00000000-0005-0000-0000-0000762C0000}"/>
    <cellStyle name="Normal 2 2 2 2 2 6 3 2" xfId="11385" xr:uid="{00000000-0005-0000-0000-0000772C0000}"/>
    <cellStyle name="Normal 2 2 2 2 2 6 3 2 10" xfId="11386" xr:uid="{00000000-0005-0000-0000-0000782C0000}"/>
    <cellStyle name="Normal 2 2 2 2 2 6 3 2 10 2" xfId="11387" xr:uid="{00000000-0005-0000-0000-0000792C0000}"/>
    <cellStyle name="Normal 2 2 2 2 2 6 3 2 11" xfId="11388" xr:uid="{00000000-0005-0000-0000-00007A2C0000}"/>
    <cellStyle name="Normal 2 2 2 2 2 6 3 2 11 2" xfId="11389" xr:uid="{00000000-0005-0000-0000-00007B2C0000}"/>
    <cellStyle name="Normal 2 2 2 2 2 6 3 2 12" xfId="11390" xr:uid="{00000000-0005-0000-0000-00007C2C0000}"/>
    <cellStyle name="Normal 2 2 2 2 2 6 3 2 2" xfId="11391" xr:uid="{00000000-0005-0000-0000-00007D2C0000}"/>
    <cellStyle name="Normal 2 2 2 2 2 6 3 2 2 10" xfId="11392" xr:uid="{00000000-0005-0000-0000-00007E2C0000}"/>
    <cellStyle name="Normal 2 2 2 2 2 6 3 2 2 10 2" xfId="11393" xr:uid="{00000000-0005-0000-0000-00007F2C0000}"/>
    <cellStyle name="Normal 2 2 2 2 2 6 3 2 2 11" xfId="11394" xr:uid="{00000000-0005-0000-0000-0000802C0000}"/>
    <cellStyle name="Normal 2 2 2 2 2 6 3 2 2 2" xfId="11395" xr:uid="{00000000-0005-0000-0000-0000812C0000}"/>
    <cellStyle name="Normal 2 2 2 2 2 6 3 2 2 2 2" xfId="11396" xr:uid="{00000000-0005-0000-0000-0000822C0000}"/>
    <cellStyle name="Normal 2 2 2 2 2 6 3 2 2 3" xfId="11397" xr:uid="{00000000-0005-0000-0000-0000832C0000}"/>
    <cellStyle name="Normal 2 2 2 2 2 6 3 2 2 3 2" xfId="11398" xr:uid="{00000000-0005-0000-0000-0000842C0000}"/>
    <cellStyle name="Normal 2 2 2 2 2 6 3 2 2 4" xfId="11399" xr:uid="{00000000-0005-0000-0000-0000852C0000}"/>
    <cellStyle name="Normal 2 2 2 2 2 6 3 2 2 4 2" xfId="11400" xr:uid="{00000000-0005-0000-0000-0000862C0000}"/>
    <cellStyle name="Normal 2 2 2 2 2 6 3 2 2 5" xfId="11401" xr:uid="{00000000-0005-0000-0000-0000872C0000}"/>
    <cellStyle name="Normal 2 2 2 2 2 6 3 2 2 5 2" xfId="11402" xr:uid="{00000000-0005-0000-0000-0000882C0000}"/>
    <cellStyle name="Normal 2 2 2 2 2 6 3 2 2 6" xfId="11403" xr:uid="{00000000-0005-0000-0000-0000892C0000}"/>
    <cellStyle name="Normal 2 2 2 2 2 6 3 2 2 6 2" xfId="11404" xr:uid="{00000000-0005-0000-0000-00008A2C0000}"/>
    <cellStyle name="Normal 2 2 2 2 2 6 3 2 2 7" xfId="11405" xr:uid="{00000000-0005-0000-0000-00008B2C0000}"/>
    <cellStyle name="Normal 2 2 2 2 2 6 3 2 2 7 2" xfId="11406" xr:uid="{00000000-0005-0000-0000-00008C2C0000}"/>
    <cellStyle name="Normal 2 2 2 2 2 6 3 2 2 8" xfId="11407" xr:uid="{00000000-0005-0000-0000-00008D2C0000}"/>
    <cellStyle name="Normal 2 2 2 2 2 6 3 2 2 8 2" xfId="11408" xr:uid="{00000000-0005-0000-0000-00008E2C0000}"/>
    <cellStyle name="Normal 2 2 2 2 2 6 3 2 2 9" xfId="11409" xr:uid="{00000000-0005-0000-0000-00008F2C0000}"/>
    <cellStyle name="Normal 2 2 2 2 2 6 3 2 2 9 2" xfId="11410" xr:uid="{00000000-0005-0000-0000-0000902C0000}"/>
    <cellStyle name="Normal 2 2 2 2 2 6 3 2 3" xfId="11411" xr:uid="{00000000-0005-0000-0000-0000912C0000}"/>
    <cellStyle name="Normal 2 2 2 2 2 6 3 2 3 2" xfId="11412" xr:uid="{00000000-0005-0000-0000-0000922C0000}"/>
    <cellStyle name="Normal 2 2 2 2 2 6 3 2 4" xfId="11413" xr:uid="{00000000-0005-0000-0000-0000932C0000}"/>
    <cellStyle name="Normal 2 2 2 2 2 6 3 2 4 2" xfId="11414" xr:uid="{00000000-0005-0000-0000-0000942C0000}"/>
    <cellStyle name="Normal 2 2 2 2 2 6 3 2 5" xfId="11415" xr:uid="{00000000-0005-0000-0000-0000952C0000}"/>
    <cellStyle name="Normal 2 2 2 2 2 6 3 2 5 2" xfId="11416" xr:uid="{00000000-0005-0000-0000-0000962C0000}"/>
    <cellStyle name="Normal 2 2 2 2 2 6 3 2 6" xfId="11417" xr:uid="{00000000-0005-0000-0000-0000972C0000}"/>
    <cellStyle name="Normal 2 2 2 2 2 6 3 2 6 2" xfId="11418" xr:uid="{00000000-0005-0000-0000-0000982C0000}"/>
    <cellStyle name="Normal 2 2 2 2 2 6 3 2 7" xfId="11419" xr:uid="{00000000-0005-0000-0000-0000992C0000}"/>
    <cellStyle name="Normal 2 2 2 2 2 6 3 2 7 2" xfId="11420" xr:uid="{00000000-0005-0000-0000-00009A2C0000}"/>
    <cellStyle name="Normal 2 2 2 2 2 6 3 2 8" xfId="11421" xr:uid="{00000000-0005-0000-0000-00009B2C0000}"/>
    <cellStyle name="Normal 2 2 2 2 2 6 3 2 8 2" xfId="11422" xr:uid="{00000000-0005-0000-0000-00009C2C0000}"/>
    <cellStyle name="Normal 2 2 2 2 2 6 3 2 9" xfId="11423" xr:uid="{00000000-0005-0000-0000-00009D2C0000}"/>
    <cellStyle name="Normal 2 2 2 2 2 6 3 2 9 2" xfId="11424" xr:uid="{00000000-0005-0000-0000-00009E2C0000}"/>
    <cellStyle name="Normal 2 2 2 2 2 6 3 3" xfId="11425" xr:uid="{00000000-0005-0000-0000-00009F2C0000}"/>
    <cellStyle name="Normal 2 2 2 2 2 6 3 3 10" xfId="11426" xr:uid="{00000000-0005-0000-0000-0000A02C0000}"/>
    <cellStyle name="Normal 2 2 2 2 2 6 3 3 10 2" xfId="11427" xr:uid="{00000000-0005-0000-0000-0000A12C0000}"/>
    <cellStyle name="Normal 2 2 2 2 2 6 3 3 11" xfId="11428" xr:uid="{00000000-0005-0000-0000-0000A22C0000}"/>
    <cellStyle name="Normal 2 2 2 2 2 6 3 3 2" xfId="11429" xr:uid="{00000000-0005-0000-0000-0000A32C0000}"/>
    <cellStyle name="Normal 2 2 2 2 2 6 3 3 2 2" xfId="11430" xr:uid="{00000000-0005-0000-0000-0000A42C0000}"/>
    <cellStyle name="Normal 2 2 2 2 2 6 3 3 3" xfId="11431" xr:uid="{00000000-0005-0000-0000-0000A52C0000}"/>
    <cellStyle name="Normal 2 2 2 2 2 6 3 3 3 2" xfId="11432" xr:uid="{00000000-0005-0000-0000-0000A62C0000}"/>
    <cellStyle name="Normal 2 2 2 2 2 6 3 3 4" xfId="11433" xr:uid="{00000000-0005-0000-0000-0000A72C0000}"/>
    <cellStyle name="Normal 2 2 2 2 2 6 3 3 4 2" xfId="11434" xr:uid="{00000000-0005-0000-0000-0000A82C0000}"/>
    <cellStyle name="Normal 2 2 2 2 2 6 3 3 5" xfId="11435" xr:uid="{00000000-0005-0000-0000-0000A92C0000}"/>
    <cellStyle name="Normal 2 2 2 2 2 6 3 3 5 2" xfId="11436" xr:uid="{00000000-0005-0000-0000-0000AA2C0000}"/>
    <cellStyle name="Normal 2 2 2 2 2 6 3 3 6" xfId="11437" xr:uid="{00000000-0005-0000-0000-0000AB2C0000}"/>
    <cellStyle name="Normal 2 2 2 2 2 6 3 3 6 2" xfId="11438" xr:uid="{00000000-0005-0000-0000-0000AC2C0000}"/>
    <cellStyle name="Normal 2 2 2 2 2 6 3 3 7" xfId="11439" xr:uid="{00000000-0005-0000-0000-0000AD2C0000}"/>
    <cellStyle name="Normal 2 2 2 2 2 6 3 3 7 2" xfId="11440" xr:uid="{00000000-0005-0000-0000-0000AE2C0000}"/>
    <cellStyle name="Normal 2 2 2 2 2 6 3 3 8" xfId="11441" xr:uid="{00000000-0005-0000-0000-0000AF2C0000}"/>
    <cellStyle name="Normal 2 2 2 2 2 6 3 3 8 2" xfId="11442" xr:uid="{00000000-0005-0000-0000-0000B02C0000}"/>
    <cellStyle name="Normal 2 2 2 2 2 6 3 3 9" xfId="11443" xr:uid="{00000000-0005-0000-0000-0000B12C0000}"/>
    <cellStyle name="Normal 2 2 2 2 2 6 3 3 9 2" xfId="11444" xr:uid="{00000000-0005-0000-0000-0000B22C0000}"/>
    <cellStyle name="Normal 2 2 2 2 2 6 3 4" xfId="11445" xr:uid="{00000000-0005-0000-0000-0000B32C0000}"/>
    <cellStyle name="Normal 2 2 2 2 2 6 3 4 2" xfId="11446" xr:uid="{00000000-0005-0000-0000-0000B42C0000}"/>
    <cellStyle name="Normal 2 2 2 2 2 6 3 5" xfId="11447" xr:uid="{00000000-0005-0000-0000-0000B52C0000}"/>
    <cellStyle name="Normal 2 2 2 2 2 6 3 5 2" xfId="11448" xr:uid="{00000000-0005-0000-0000-0000B62C0000}"/>
    <cellStyle name="Normal 2 2 2 2 2 6 3 6" xfId="11449" xr:uid="{00000000-0005-0000-0000-0000B72C0000}"/>
    <cellStyle name="Normal 2 2 2 2 2 6 3 6 2" xfId="11450" xr:uid="{00000000-0005-0000-0000-0000B82C0000}"/>
    <cellStyle name="Normal 2 2 2 2 2 6 3 7" xfId="11451" xr:uid="{00000000-0005-0000-0000-0000B92C0000}"/>
    <cellStyle name="Normal 2 2 2 2 2 6 3 7 2" xfId="11452" xr:uid="{00000000-0005-0000-0000-0000BA2C0000}"/>
    <cellStyle name="Normal 2 2 2 2 2 6 3 8" xfId="11453" xr:uid="{00000000-0005-0000-0000-0000BB2C0000}"/>
    <cellStyle name="Normal 2 2 2 2 2 6 3 8 2" xfId="11454" xr:uid="{00000000-0005-0000-0000-0000BC2C0000}"/>
    <cellStyle name="Normal 2 2 2 2 2 6 3 9" xfId="11455" xr:uid="{00000000-0005-0000-0000-0000BD2C0000}"/>
    <cellStyle name="Normal 2 2 2 2 2 6 3 9 2" xfId="11456" xr:uid="{00000000-0005-0000-0000-0000BE2C0000}"/>
    <cellStyle name="Normal 2 2 2 2 2 6 4" xfId="11457" xr:uid="{00000000-0005-0000-0000-0000BF2C0000}"/>
    <cellStyle name="Normal 2 2 2 2 2 6 4 10" xfId="11458" xr:uid="{00000000-0005-0000-0000-0000C02C0000}"/>
    <cellStyle name="Normal 2 2 2 2 2 6 4 10 2" xfId="11459" xr:uid="{00000000-0005-0000-0000-0000C12C0000}"/>
    <cellStyle name="Normal 2 2 2 2 2 6 4 11" xfId="11460" xr:uid="{00000000-0005-0000-0000-0000C22C0000}"/>
    <cellStyle name="Normal 2 2 2 2 2 6 4 11 2" xfId="11461" xr:uid="{00000000-0005-0000-0000-0000C32C0000}"/>
    <cellStyle name="Normal 2 2 2 2 2 6 4 12" xfId="11462" xr:uid="{00000000-0005-0000-0000-0000C42C0000}"/>
    <cellStyle name="Normal 2 2 2 2 2 6 4 12 2" xfId="11463" xr:uid="{00000000-0005-0000-0000-0000C52C0000}"/>
    <cellStyle name="Normal 2 2 2 2 2 6 4 13" xfId="11464" xr:uid="{00000000-0005-0000-0000-0000C62C0000}"/>
    <cellStyle name="Normal 2 2 2 2 2 6 4 2" xfId="11465" xr:uid="{00000000-0005-0000-0000-0000C72C0000}"/>
    <cellStyle name="Normal 2 2 2 2 2 6 4 2 10" xfId="11466" xr:uid="{00000000-0005-0000-0000-0000C82C0000}"/>
    <cellStyle name="Normal 2 2 2 2 2 6 4 2 10 2" xfId="11467" xr:uid="{00000000-0005-0000-0000-0000C92C0000}"/>
    <cellStyle name="Normal 2 2 2 2 2 6 4 2 11" xfId="11468" xr:uid="{00000000-0005-0000-0000-0000CA2C0000}"/>
    <cellStyle name="Normal 2 2 2 2 2 6 4 2 11 2" xfId="11469" xr:uid="{00000000-0005-0000-0000-0000CB2C0000}"/>
    <cellStyle name="Normal 2 2 2 2 2 6 4 2 12" xfId="11470" xr:uid="{00000000-0005-0000-0000-0000CC2C0000}"/>
    <cellStyle name="Normal 2 2 2 2 2 6 4 2 2" xfId="11471" xr:uid="{00000000-0005-0000-0000-0000CD2C0000}"/>
    <cellStyle name="Normal 2 2 2 2 2 6 4 2 2 10" xfId="11472" xr:uid="{00000000-0005-0000-0000-0000CE2C0000}"/>
    <cellStyle name="Normal 2 2 2 2 2 6 4 2 2 10 2" xfId="11473" xr:uid="{00000000-0005-0000-0000-0000CF2C0000}"/>
    <cellStyle name="Normal 2 2 2 2 2 6 4 2 2 11" xfId="11474" xr:uid="{00000000-0005-0000-0000-0000D02C0000}"/>
    <cellStyle name="Normal 2 2 2 2 2 6 4 2 2 2" xfId="11475" xr:uid="{00000000-0005-0000-0000-0000D12C0000}"/>
    <cellStyle name="Normal 2 2 2 2 2 6 4 2 2 2 2" xfId="11476" xr:uid="{00000000-0005-0000-0000-0000D22C0000}"/>
    <cellStyle name="Normal 2 2 2 2 2 6 4 2 2 3" xfId="11477" xr:uid="{00000000-0005-0000-0000-0000D32C0000}"/>
    <cellStyle name="Normal 2 2 2 2 2 6 4 2 2 3 2" xfId="11478" xr:uid="{00000000-0005-0000-0000-0000D42C0000}"/>
    <cellStyle name="Normal 2 2 2 2 2 6 4 2 2 4" xfId="11479" xr:uid="{00000000-0005-0000-0000-0000D52C0000}"/>
    <cellStyle name="Normal 2 2 2 2 2 6 4 2 2 4 2" xfId="11480" xr:uid="{00000000-0005-0000-0000-0000D62C0000}"/>
    <cellStyle name="Normal 2 2 2 2 2 6 4 2 2 5" xfId="11481" xr:uid="{00000000-0005-0000-0000-0000D72C0000}"/>
    <cellStyle name="Normal 2 2 2 2 2 6 4 2 2 5 2" xfId="11482" xr:uid="{00000000-0005-0000-0000-0000D82C0000}"/>
    <cellStyle name="Normal 2 2 2 2 2 6 4 2 2 6" xfId="11483" xr:uid="{00000000-0005-0000-0000-0000D92C0000}"/>
    <cellStyle name="Normal 2 2 2 2 2 6 4 2 2 6 2" xfId="11484" xr:uid="{00000000-0005-0000-0000-0000DA2C0000}"/>
    <cellStyle name="Normal 2 2 2 2 2 6 4 2 2 7" xfId="11485" xr:uid="{00000000-0005-0000-0000-0000DB2C0000}"/>
    <cellStyle name="Normal 2 2 2 2 2 6 4 2 2 7 2" xfId="11486" xr:uid="{00000000-0005-0000-0000-0000DC2C0000}"/>
    <cellStyle name="Normal 2 2 2 2 2 6 4 2 2 8" xfId="11487" xr:uid="{00000000-0005-0000-0000-0000DD2C0000}"/>
    <cellStyle name="Normal 2 2 2 2 2 6 4 2 2 8 2" xfId="11488" xr:uid="{00000000-0005-0000-0000-0000DE2C0000}"/>
    <cellStyle name="Normal 2 2 2 2 2 6 4 2 2 9" xfId="11489" xr:uid="{00000000-0005-0000-0000-0000DF2C0000}"/>
    <cellStyle name="Normal 2 2 2 2 2 6 4 2 2 9 2" xfId="11490" xr:uid="{00000000-0005-0000-0000-0000E02C0000}"/>
    <cellStyle name="Normal 2 2 2 2 2 6 4 2 3" xfId="11491" xr:uid="{00000000-0005-0000-0000-0000E12C0000}"/>
    <cellStyle name="Normal 2 2 2 2 2 6 4 2 3 2" xfId="11492" xr:uid="{00000000-0005-0000-0000-0000E22C0000}"/>
    <cellStyle name="Normal 2 2 2 2 2 6 4 2 4" xfId="11493" xr:uid="{00000000-0005-0000-0000-0000E32C0000}"/>
    <cellStyle name="Normal 2 2 2 2 2 6 4 2 4 2" xfId="11494" xr:uid="{00000000-0005-0000-0000-0000E42C0000}"/>
    <cellStyle name="Normal 2 2 2 2 2 6 4 2 5" xfId="11495" xr:uid="{00000000-0005-0000-0000-0000E52C0000}"/>
    <cellStyle name="Normal 2 2 2 2 2 6 4 2 5 2" xfId="11496" xr:uid="{00000000-0005-0000-0000-0000E62C0000}"/>
    <cellStyle name="Normal 2 2 2 2 2 6 4 2 6" xfId="11497" xr:uid="{00000000-0005-0000-0000-0000E72C0000}"/>
    <cellStyle name="Normal 2 2 2 2 2 6 4 2 6 2" xfId="11498" xr:uid="{00000000-0005-0000-0000-0000E82C0000}"/>
    <cellStyle name="Normal 2 2 2 2 2 6 4 2 7" xfId="11499" xr:uid="{00000000-0005-0000-0000-0000E92C0000}"/>
    <cellStyle name="Normal 2 2 2 2 2 6 4 2 7 2" xfId="11500" xr:uid="{00000000-0005-0000-0000-0000EA2C0000}"/>
    <cellStyle name="Normal 2 2 2 2 2 6 4 2 8" xfId="11501" xr:uid="{00000000-0005-0000-0000-0000EB2C0000}"/>
    <cellStyle name="Normal 2 2 2 2 2 6 4 2 8 2" xfId="11502" xr:uid="{00000000-0005-0000-0000-0000EC2C0000}"/>
    <cellStyle name="Normal 2 2 2 2 2 6 4 2 9" xfId="11503" xr:uid="{00000000-0005-0000-0000-0000ED2C0000}"/>
    <cellStyle name="Normal 2 2 2 2 2 6 4 2 9 2" xfId="11504" xr:uid="{00000000-0005-0000-0000-0000EE2C0000}"/>
    <cellStyle name="Normal 2 2 2 2 2 6 4 3" xfId="11505" xr:uid="{00000000-0005-0000-0000-0000EF2C0000}"/>
    <cellStyle name="Normal 2 2 2 2 2 6 4 3 10" xfId="11506" xr:uid="{00000000-0005-0000-0000-0000F02C0000}"/>
    <cellStyle name="Normal 2 2 2 2 2 6 4 3 10 2" xfId="11507" xr:uid="{00000000-0005-0000-0000-0000F12C0000}"/>
    <cellStyle name="Normal 2 2 2 2 2 6 4 3 11" xfId="11508" xr:uid="{00000000-0005-0000-0000-0000F22C0000}"/>
    <cellStyle name="Normal 2 2 2 2 2 6 4 3 2" xfId="11509" xr:uid="{00000000-0005-0000-0000-0000F32C0000}"/>
    <cellStyle name="Normal 2 2 2 2 2 6 4 3 2 2" xfId="11510" xr:uid="{00000000-0005-0000-0000-0000F42C0000}"/>
    <cellStyle name="Normal 2 2 2 2 2 6 4 3 3" xfId="11511" xr:uid="{00000000-0005-0000-0000-0000F52C0000}"/>
    <cellStyle name="Normal 2 2 2 2 2 6 4 3 3 2" xfId="11512" xr:uid="{00000000-0005-0000-0000-0000F62C0000}"/>
    <cellStyle name="Normal 2 2 2 2 2 6 4 3 4" xfId="11513" xr:uid="{00000000-0005-0000-0000-0000F72C0000}"/>
    <cellStyle name="Normal 2 2 2 2 2 6 4 3 4 2" xfId="11514" xr:uid="{00000000-0005-0000-0000-0000F82C0000}"/>
    <cellStyle name="Normal 2 2 2 2 2 6 4 3 5" xfId="11515" xr:uid="{00000000-0005-0000-0000-0000F92C0000}"/>
    <cellStyle name="Normal 2 2 2 2 2 6 4 3 5 2" xfId="11516" xr:uid="{00000000-0005-0000-0000-0000FA2C0000}"/>
    <cellStyle name="Normal 2 2 2 2 2 6 4 3 6" xfId="11517" xr:uid="{00000000-0005-0000-0000-0000FB2C0000}"/>
    <cellStyle name="Normal 2 2 2 2 2 6 4 3 6 2" xfId="11518" xr:uid="{00000000-0005-0000-0000-0000FC2C0000}"/>
    <cellStyle name="Normal 2 2 2 2 2 6 4 3 7" xfId="11519" xr:uid="{00000000-0005-0000-0000-0000FD2C0000}"/>
    <cellStyle name="Normal 2 2 2 2 2 6 4 3 7 2" xfId="11520" xr:uid="{00000000-0005-0000-0000-0000FE2C0000}"/>
    <cellStyle name="Normal 2 2 2 2 2 6 4 3 8" xfId="11521" xr:uid="{00000000-0005-0000-0000-0000FF2C0000}"/>
    <cellStyle name="Normal 2 2 2 2 2 6 4 3 8 2" xfId="11522" xr:uid="{00000000-0005-0000-0000-0000002D0000}"/>
    <cellStyle name="Normal 2 2 2 2 2 6 4 3 9" xfId="11523" xr:uid="{00000000-0005-0000-0000-0000012D0000}"/>
    <cellStyle name="Normal 2 2 2 2 2 6 4 3 9 2" xfId="11524" xr:uid="{00000000-0005-0000-0000-0000022D0000}"/>
    <cellStyle name="Normal 2 2 2 2 2 6 4 4" xfId="11525" xr:uid="{00000000-0005-0000-0000-0000032D0000}"/>
    <cellStyle name="Normal 2 2 2 2 2 6 4 4 2" xfId="11526" xr:uid="{00000000-0005-0000-0000-0000042D0000}"/>
    <cellStyle name="Normal 2 2 2 2 2 6 4 5" xfId="11527" xr:uid="{00000000-0005-0000-0000-0000052D0000}"/>
    <cellStyle name="Normal 2 2 2 2 2 6 4 5 2" xfId="11528" xr:uid="{00000000-0005-0000-0000-0000062D0000}"/>
    <cellStyle name="Normal 2 2 2 2 2 6 4 6" xfId="11529" xr:uid="{00000000-0005-0000-0000-0000072D0000}"/>
    <cellStyle name="Normal 2 2 2 2 2 6 4 6 2" xfId="11530" xr:uid="{00000000-0005-0000-0000-0000082D0000}"/>
    <cellStyle name="Normal 2 2 2 2 2 6 4 7" xfId="11531" xr:uid="{00000000-0005-0000-0000-0000092D0000}"/>
    <cellStyle name="Normal 2 2 2 2 2 6 4 7 2" xfId="11532" xr:uid="{00000000-0005-0000-0000-00000A2D0000}"/>
    <cellStyle name="Normal 2 2 2 2 2 6 4 8" xfId="11533" xr:uid="{00000000-0005-0000-0000-00000B2D0000}"/>
    <cellStyle name="Normal 2 2 2 2 2 6 4 8 2" xfId="11534" xr:uid="{00000000-0005-0000-0000-00000C2D0000}"/>
    <cellStyle name="Normal 2 2 2 2 2 6 4 9" xfId="11535" xr:uid="{00000000-0005-0000-0000-00000D2D0000}"/>
    <cellStyle name="Normal 2 2 2 2 2 6 4 9 2" xfId="11536" xr:uid="{00000000-0005-0000-0000-00000E2D0000}"/>
    <cellStyle name="Normal 2 2 2 2 2 6 5" xfId="11537" xr:uid="{00000000-0005-0000-0000-00000F2D0000}"/>
    <cellStyle name="Normal 2 2 2 2 2 6 5 10" xfId="11538" xr:uid="{00000000-0005-0000-0000-0000102D0000}"/>
    <cellStyle name="Normal 2 2 2 2 2 6 5 10 2" xfId="11539" xr:uid="{00000000-0005-0000-0000-0000112D0000}"/>
    <cellStyle name="Normal 2 2 2 2 2 6 5 11" xfId="11540" xr:uid="{00000000-0005-0000-0000-0000122D0000}"/>
    <cellStyle name="Normal 2 2 2 2 2 6 5 11 2" xfId="11541" xr:uid="{00000000-0005-0000-0000-0000132D0000}"/>
    <cellStyle name="Normal 2 2 2 2 2 6 5 12" xfId="11542" xr:uid="{00000000-0005-0000-0000-0000142D0000}"/>
    <cellStyle name="Normal 2 2 2 2 2 6 5 12 2" xfId="11543" xr:uid="{00000000-0005-0000-0000-0000152D0000}"/>
    <cellStyle name="Normal 2 2 2 2 2 6 5 13" xfId="11544" xr:uid="{00000000-0005-0000-0000-0000162D0000}"/>
    <cellStyle name="Normal 2 2 2 2 2 6 5 2" xfId="11545" xr:uid="{00000000-0005-0000-0000-0000172D0000}"/>
    <cellStyle name="Normal 2 2 2 2 2 6 5 2 10" xfId="11546" xr:uid="{00000000-0005-0000-0000-0000182D0000}"/>
    <cellStyle name="Normal 2 2 2 2 2 6 5 2 10 2" xfId="11547" xr:uid="{00000000-0005-0000-0000-0000192D0000}"/>
    <cellStyle name="Normal 2 2 2 2 2 6 5 2 11" xfId="11548" xr:uid="{00000000-0005-0000-0000-00001A2D0000}"/>
    <cellStyle name="Normal 2 2 2 2 2 6 5 2 11 2" xfId="11549" xr:uid="{00000000-0005-0000-0000-00001B2D0000}"/>
    <cellStyle name="Normal 2 2 2 2 2 6 5 2 12" xfId="11550" xr:uid="{00000000-0005-0000-0000-00001C2D0000}"/>
    <cellStyle name="Normal 2 2 2 2 2 6 5 2 2" xfId="11551" xr:uid="{00000000-0005-0000-0000-00001D2D0000}"/>
    <cellStyle name="Normal 2 2 2 2 2 6 5 2 2 10" xfId="11552" xr:uid="{00000000-0005-0000-0000-00001E2D0000}"/>
    <cellStyle name="Normal 2 2 2 2 2 6 5 2 2 10 2" xfId="11553" xr:uid="{00000000-0005-0000-0000-00001F2D0000}"/>
    <cellStyle name="Normal 2 2 2 2 2 6 5 2 2 11" xfId="11554" xr:uid="{00000000-0005-0000-0000-0000202D0000}"/>
    <cellStyle name="Normal 2 2 2 2 2 6 5 2 2 2" xfId="11555" xr:uid="{00000000-0005-0000-0000-0000212D0000}"/>
    <cellStyle name="Normal 2 2 2 2 2 6 5 2 2 2 2" xfId="11556" xr:uid="{00000000-0005-0000-0000-0000222D0000}"/>
    <cellStyle name="Normal 2 2 2 2 2 6 5 2 2 3" xfId="11557" xr:uid="{00000000-0005-0000-0000-0000232D0000}"/>
    <cellStyle name="Normal 2 2 2 2 2 6 5 2 2 3 2" xfId="11558" xr:uid="{00000000-0005-0000-0000-0000242D0000}"/>
    <cellStyle name="Normal 2 2 2 2 2 6 5 2 2 4" xfId="11559" xr:uid="{00000000-0005-0000-0000-0000252D0000}"/>
    <cellStyle name="Normal 2 2 2 2 2 6 5 2 2 4 2" xfId="11560" xr:uid="{00000000-0005-0000-0000-0000262D0000}"/>
    <cellStyle name="Normal 2 2 2 2 2 6 5 2 2 5" xfId="11561" xr:uid="{00000000-0005-0000-0000-0000272D0000}"/>
    <cellStyle name="Normal 2 2 2 2 2 6 5 2 2 5 2" xfId="11562" xr:uid="{00000000-0005-0000-0000-0000282D0000}"/>
    <cellStyle name="Normal 2 2 2 2 2 6 5 2 2 6" xfId="11563" xr:uid="{00000000-0005-0000-0000-0000292D0000}"/>
    <cellStyle name="Normal 2 2 2 2 2 6 5 2 2 6 2" xfId="11564" xr:uid="{00000000-0005-0000-0000-00002A2D0000}"/>
    <cellStyle name="Normal 2 2 2 2 2 6 5 2 2 7" xfId="11565" xr:uid="{00000000-0005-0000-0000-00002B2D0000}"/>
    <cellStyle name="Normal 2 2 2 2 2 6 5 2 2 7 2" xfId="11566" xr:uid="{00000000-0005-0000-0000-00002C2D0000}"/>
    <cellStyle name="Normal 2 2 2 2 2 6 5 2 2 8" xfId="11567" xr:uid="{00000000-0005-0000-0000-00002D2D0000}"/>
    <cellStyle name="Normal 2 2 2 2 2 6 5 2 2 8 2" xfId="11568" xr:uid="{00000000-0005-0000-0000-00002E2D0000}"/>
    <cellStyle name="Normal 2 2 2 2 2 6 5 2 2 9" xfId="11569" xr:uid="{00000000-0005-0000-0000-00002F2D0000}"/>
    <cellStyle name="Normal 2 2 2 2 2 6 5 2 2 9 2" xfId="11570" xr:uid="{00000000-0005-0000-0000-0000302D0000}"/>
    <cellStyle name="Normal 2 2 2 2 2 6 5 2 3" xfId="11571" xr:uid="{00000000-0005-0000-0000-0000312D0000}"/>
    <cellStyle name="Normal 2 2 2 2 2 6 5 2 3 2" xfId="11572" xr:uid="{00000000-0005-0000-0000-0000322D0000}"/>
    <cellStyle name="Normal 2 2 2 2 2 6 5 2 4" xfId="11573" xr:uid="{00000000-0005-0000-0000-0000332D0000}"/>
    <cellStyle name="Normal 2 2 2 2 2 6 5 2 4 2" xfId="11574" xr:uid="{00000000-0005-0000-0000-0000342D0000}"/>
    <cellStyle name="Normal 2 2 2 2 2 6 5 2 5" xfId="11575" xr:uid="{00000000-0005-0000-0000-0000352D0000}"/>
    <cellStyle name="Normal 2 2 2 2 2 6 5 2 5 2" xfId="11576" xr:uid="{00000000-0005-0000-0000-0000362D0000}"/>
    <cellStyle name="Normal 2 2 2 2 2 6 5 2 6" xfId="11577" xr:uid="{00000000-0005-0000-0000-0000372D0000}"/>
    <cellStyle name="Normal 2 2 2 2 2 6 5 2 6 2" xfId="11578" xr:uid="{00000000-0005-0000-0000-0000382D0000}"/>
    <cellStyle name="Normal 2 2 2 2 2 6 5 2 7" xfId="11579" xr:uid="{00000000-0005-0000-0000-0000392D0000}"/>
    <cellStyle name="Normal 2 2 2 2 2 6 5 2 7 2" xfId="11580" xr:uid="{00000000-0005-0000-0000-00003A2D0000}"/>
    <cellStyle name="Normal 2 2 2 2 2 6 5 2 8" xfId="11581" xr:uid="{00000000-0005-0000-0000-00003B2D0000}"/>
    <cellStyle name="Normal 2 2 2 2 2 6 5 2 8 2" xfId="11582" xr:uid="{00000000-0005-0000-0000-00003C2D0000}"/>
    <cellStyle name="Normal 2 2 2 2 2 6 5 2 9" xfId="11583" xr:uid="{00000000-0005-0000-0000-00003D2D0000}"/>
    <cellStyle name="Normal 2 2 2 2 2 6 5 2 9 2" xfId="11584" xr:uid="{00000000-0005-0000-0000-00003E2D0000}"/>
    <cellStyle name="Normal 2 2 2 2 2 6 5 3" xfId="11585" xr:uid="{00000000-0005-0000-0000-00003F2D0000}"/>
    <cellStyle name="Normal 2 2 2 2 2 6 5 3 10" xfId="11586" xr:uid="{00000000-0005-0000-0000-0000402D0000}"/>
    <cellStyle name="Normal 2 2 2 2 2 6 5 3 10 2" xfId="11587" xr:uid="{00000000-0005-0000-0000-0000412D0000}"/>
    <cellStyle name="Normal 2 2 2 2 2 6 5 3 11" xfId="11588" xr:uid="{00000000-0005-0000-0000-0000422D0000}"/>
    <cellStyle name="Normal 2 2 2 2 2 6 5 3 2" xfId="11589" xr:uid="{00000000-0005-0000-0000-0000432D0000}"/>
    <cellStyle name="Normal 2 2 2 2 2 6 5 3 2 2" xfId="11590" xr:uid="{00000000-0005-0000-0000-0000442D0000}"/>
    <cellStyle name="Normal 2 2 2 2 2 6 5 3 3" xfId="11591" xr:uid="{00000000-0005-0000-0000-0000452D0000}"/>
    <cellStyle name="Normal 2 2 2 2 2 6 5 3 3 2" xfId="11592" xr:uid="{00000000-0005-0000-0000-0000462D0000}"/>
    <cellStyle name="Normal 2 2 2 2 2 6 5 3 4" xfId="11593" xr:uid="{00000000-0005-0000-0000-0000472D0000}"/>
    <cellStyle name="Normal 2 2 2 2 2 6 5 3 4 2" xfId="11594" xr:uid="{00000000-0005-0000-0000-0000482D0000}"/>
    <cellStyle name="Normal 2 2 2 2 2 6 5 3 5" xfId="11595" xr:uid="{00000000-0005-0000-0000-0000492D0000}"/>
    <cellStyle name="Normal 2 2 2 2 2 6 5 3 5 2" xfId="11596" xr:uid="{00000000-0005-0000-0000-00004A2D0000}"/>
    <cellStyle name="Normal 2 2 2 2 2 6 5 3 6" xfId="11597" xr:uid="{00000000-0005-0000-0000-00004B2D0000}"/>
    <cellStyle name="Normal 2 2 2 2 2 6 5 3 6 2" xfId="11598" xr:uid="{00000000-0005-0000-0000-00004C2D0000}"/>
    <cellStyle name="Normal 2 2 2 2 2 6 5 3 7" xfId="11599" xr:uid="{00000000-0005-0000-0000-00004D2D0000}"/>
    <cellStyle name="Normal 2 2 2 2 2 6 5 3 7 2" xfId="11600" xr:uid="{00000000-0005-0000-0000-00004E2D0000}"/>
    <cellStyle name="Normal 2 2 2 2 2 6 5 3 8" xfId="11601" xr:uid="{00000000-0005-0000-0000-00004F2D0000}"/>
    <cellStyle name="Normal 2 2 2 2 2 6 5 3 8 2" xfId="11602" xr:uid="{00000000-0005-0000-0000-0000502D0000}"/>
    <cellStyle name="Normal 2 2 2 2 2 6 5 3 9" xfId="11603" xr:uid="{00000000-0005-0000-0000-0000512D0000}"/>
    <cellStyle name="Normal 2 2 2 2 2 6 5 3 9 2" xfId="11604" xr:uid="{00000000-0005-0000-0000-0000522D0000}"/>
    <cellStyle name="Normal 2 2 2 2 2 6 5 4" xfId="11605" xr:uid="{00000000-0005-0000-0000-0000532D0000}"/>
    <cellStyle name="Normal 2 2 2 2 2 6 5 4 2" xfId="11606" xr:uid="{00000000-0005-0000-0000-0000542D0000}"/>
    <cellStyle name="Normal 2 2 2 2 2 6 5 5" xfId="11607" xr:uid="{00000000-0005-0000-0000-0000552D0000}"/>
    <cellStyle name="Normal 2 2 2 2 2 6 5 5 2" xfId="11608" xr:uid="{00000000-0005-0000-0000-0000562D0000}"/>
    <cellStyle name="Normal 2 2 2 2 2 6 5 6" xfId="11609" xr:uid="{00000000-0005-0000-0000-0000572D0000}"/>
    <cellStyle name="Normal 2 2 2 2 2 6 5 6 2" xfId="11610" xr:uid="{00000000-0005-0000-0000-0000582D0000}"/>
    <cellStyle name="Normal 2 2 2 2 2 6 5 7" xfId="11611" xr:uid="{00000000-0005-0000-0000-0000592D0000}"/>
    <cellStyle name="Normal 2 2 2 2 2 6 5 7 2" xfId="11612" xr:uid="{00000000-0005-0000-0000-00005A2D0000}"/>
    <cellStyle name="Normal 2 2 2 2 2 6 5 8" xfId="11613" xr:uid="{00000000-0005-0000-0000-00005B2D0000}"/>
    <cellStyle name="Normal 2 2 2 2 2 6 5 8 2" xfId="11614" xr:uid="{00000000-0005-0000-0000-00005C2D0000}"/>
    <cellStyle name="Normal 2 2 2 2 2 6 5 9" xfId="11615" xr:uid="{00000000-0005-0000-0000-00005D2D0000}"/>
    <cellStyle name="Normal 2 2 2 2 2 6 5 9 2" xfId="11616" xr:uid="{00000000-0005-0000-0000-00005E2D0000}"/>
    <cellStyle name="Normal 2 2 2 2 2 7" xfId="11617" xr:uid="{00000000-0005-0000-0000-00005F2D0000}"/>
    <cellStyle name="Normal 2 2 2 2 2 8" xfId="11618" xr:uid="{00000000-0005-0000-0000-0000602D0000}"/>
    <cellStyle name="Normal 2 2 2 2 2 9" xfId="11619" xr:uid="{00000000-0005-0000-0000-0000612D0000}"/>
    <cellStyle name="Normal 2 2 2 2 3" xfId="11620" xr:uid="{00000000-0005-0000-0000-0000622D0000}"/>
    <cellStyle name="Normal 2 2 2 2 4" xfId="11621" xr:uid="{00000000-0005-0000-0000-0000632D0000}"/>
    <cellStyle name="Normal 2 2 2 2 5" xfId="11622" xr:uid="{00000000-0005-0000-0000-0000642D0000}"/>
    <cellStyle name="Normal 2 2 2 2 6" xfId="11623" xr:uid="{00000000-0005-0000-0000-0000652D0000}"/>
    <cellStyle name="Normal 2 2 2 2 7" xfId="11624" xr:uid="{00000000-0005-0000-0000-0000662D0000}"/>
    <cellStyle name="Normal 2 2 2 2 8" xfId="11625" xr:uid="{00000000-0005-0000-0000-0000672D0000}"/>
    <cellStyle name="Normal 2 2 2 2 9" xfId="11626" xr:uid="{00000000-0005-0000-0000-0000682D0000}"/>
    <cellStyle name="Normal 2 2 2 2 9 10" xfId="11627" xr:uid="{00000000-0005-0000-0000-0000692D0000}"/>
    <cellStyle name="Normal 2 2 2 2 9 10 2" xfId="11628" xr:uid="{00000000-0005-0000-0000-00006A2D0000}"/>
    <cellStyle name="Normal 2 2 2 2 9 11" xfId="11629" xr:uid="{00000000-0005-0000-0000-00006B2D0000}"/>
    <cellStyle name="Normal 2 2 2 2 9 11 2" xfId="11630" xr:uid="{00000000-0005-0000-0000-00006C2D0000}"/>
    <cellStyle name="Normal 2 2 2 2 9 12" xfId="11631" xr:uid="{00000000-0005-0000-0000-00006D2D0000}"/>
    <cellStyle name="Normal 2 2 2 2 9 12 2" xfId="11632" xr:uid="{00000000-0005-0000-0000-00006E2D0000}"/>
    <cellStyle name="Normal 2 2 2 2 9 13" xfId="11633" xr:uid="{00000000-0005-0000-0000-00006F2D0000}"/>
    <cellStyle name="Normal 2 2 2 2 9 13 2" xfId="11634" xr:uid="{00000000-0005-0000-0000-0000702D0000}"/>
    <cellStyle name="Normal 2 2 2 2 9 14" xfId="11635" xr:uid="{00000000-0005-0000-0000-0000712D0000}"/>
    <cellStyle name="Normal 2 2 2 2 9 14 2" xfId="11636" xr:uid="{00000000-0005-0000-0000-0000722D0000}"/>
    <cellStyle name="Normal 2 2 2 2 9 15" xfId="11637" xr:uid="{00000000-0005-0000-0000-0000732D0000}"/>
    <cellStyle name="Normal 2 2 2 2 9 15 2" xfId="11638" xr:uid="{00000000-0005-0000-0000-0000742D0000}"/>
    <cellStyle name="Normal 2 2 2 2 9 16" xfId="11639" xr:uid="{00000000-0005-0000-0000-0000752D0000}"/>
    <cellStyle name="Normal 2 2 2 2 9 16 2" xfId="11640" xr:uid="{00000000-0005-0000-0000-0000762D0000}"/>
    <cellStyle name="Normal 2 2 2 2 9 17" xfId="11641" xr:uid="{00000000-0005-0000-0000-0000772D0000}"/>
    <cellStyle name="Normal 2 2 2 2 9 17 2" xfId="11642" xr:uid="{00000000-0005-0000-0000-0000782D0000}"/>
    <cellStyle name="Normal 2 2 2 2 9 18" xfId="11643" xr:uid="{00000000-0005-0000-0000-0000792D0000}"/>
    <cellStyle name="Normal 2 2 2 2 9 2" xfId="11644" xr:uid="{00000000-0005-0000-0000-00007A2D0000}"/>
    <cellStyle name="Normal 2 2 2 2 9 2 2" xfId="11645" xr:uid="{00000000-0005-0000-0000-00007B2D0000}"/>
    <cellStyle name="Normal 2 2 2 2 9 2 2 10" xfId="11646" xr:uid="{00000000-0005-0000-0000-00007C2D0000}"/>
    <cellStyle name="Normal 2 2 2 2 9 2 2 10 2" xfId="11647" xr:uid="{00000000-0005-0000-0000-00007D2D0000}"/>
    <cellStyle name="Normal 2 2 2 2 9 2 2 11" xfId="11648" xr:uid="{00000000-0005-0000-0000-00007E2D0000}"/>
    <cellStyle name="Normal 2 2 2 2 9 2 2 11 2" xfId="11649" xr:uid="{00000000-0005-0000-0000-00007F2D0000}"/>
    <cellStyle name="Normal 2 2 2 2 9 2 2 12" xfId="11650" xr:uid="{00000000-0005-0000-0000-0000802D0000}"/>
    <cellStyle name="Normal 2 2 2 2 9 2 2 12 2" xfId="11651" xr:uid="{00000000-0005-0000-0000-0000812D0000}"/>
    <cellStyle name="Normal 2 2 2 2 9 2 2 13" xfId="11652" xr:uid="{00000000-0005-0000-0000-0000822D0000}"/>
    <cellStyle name="Normal 2 2 2 2 9 2 2 13 2" xfId="11653" xr:uid="{00000000-0005-0000-0000-0000832D0000}"/>
    <cellStyle name="Normal 2 2 2 2 9 2 2 14" xfId="11654" xr:uid="{00000000-0005-0000-0000-0000842D0000}"/>
    <cellStyle name="Normal 2 2 2 2 9 2 2 14 2" xfId="11655" xr:uid="{00000000-0005-0000-0000-0000852D0000}"/>
    <cellStyle name="Normal 2 2 2 2 9 2 2 15" xfId="11656" xr:uid="{00000000-0005-0000-0000-0000862D0000}"/>
    <cellStyle name="Normal 2 2 2 2 9 2 2 15 2" xfId="11657" xr:uid="{00000000-0005-0000-0000-0000872D0000}"/>
    <cellStyle name="Normal 2 2 2 2 9 2 2 16" xfId="11658" xr:uid="{00000000-0005-0000-0000-0000882D0000}"/>
    <cellStyle name="Normal 2 2 2 2 9 2 2 16 2" xfId="11659" xr:uid="{00000000-0005-0000-0000-0000892D0000}"/>
    <cellStyle name="Normal 2 2 2 2 9 2 2 17" xfId="11660" xr:uid="{00000000-0005-0000-0000-00008A2D0000}"/>
    <cellStyle name="Normal 2 2 2 2 9 2 2 2" xfId="11661" xr:uid="{00000000-0005-0000-0000-00008B2D0000}"/>
    <cellStyle name="Normal 2 2 2 2 9 2 2 3" xfId="11662" xr:uid="{00000000-0005-0000-0000-00008C2D0000}"/>
    <cellStyle name="Normal 2 2 2 2 9 2 2 4" xfId="11663" xr:uid="{00000000-0005-0000-0000-00008D2D0000}"/>
    <cellStyle name="Normal 2 2 2 2 9 2 2 5" xfId="11664" xr:uid="{00000000-0005-0000-0000-00008E2D0000}"/>
    <cellStyle name="Normal 2 2 2 2 9 2 2 6" xfId="11665" xr:uid="{00000000-0005-0000-0000-00008F2D0000}"/>
    <cellStyle name="Normal 2 2 2 2 9 2 2 6 10" xfId="11666" xr:uid="{00000000-0005-0000-0000-0000902D0000}"/>
    <cellStyle name="Normal 2 2 2 2 9 2 2 6 10 2" xfId="11667" xr:uid="{00000000-0005-0000-0000-0000912D0000}"/>
    <cellStyle name="Normal 2 2 2 2 9 2 2 6 11" xfId="11668" xr:uid="{00000000-0005-0000-0000-0000922D0000}"/>
    <cellStyle name="Normal 2 2 2 2 9 2 2 6 11 2" xfId="11669" xr:uid="{00000000-0005-0000-0000-0000932D0000}"/>
    <cellStyle name="Normal 2 2 2 2 9 2 2 6 12" xfId="11670" xr:uid="{00000000-0005-0000-0000-0000942D0000}"/>
    <cellStyle name="Normal 2 2 2 2 9 2 2 6 2" xfId="11671" xr:uid="{00000000-0005-0000-0000-0000952D0000}"/>
    <cellStyle name="Normal 2 2 2 2 9 2 2 6 2 10" xfId="11672" xr:uid="{00000000-0005-0000-0000-0000962D0000}"/>
    <cellStyle name="Normal 2 2 2 2 9 2 2 6 2 10 2" xfId="11673" xr:uid="{00000000-0005-0000-0000-0000972D0000}"/>
    <cellStyle name="Normal 2 2 2 2 9 2 2 6 2 11" xfId="11674" xr:uid="{00000000-0005-0000-0000-0000982D0000}"/>
    <cellStyle name="Normal 2 2 2 2 9 2 2 6 2 2" xfId="11675" xr:uid="{00000000-0005-0000-0000-0000992D0000}"/>
    <cellStyle name="Normal 2 2 2 2 9 2 2 6 2 2 2" xfId="11676" xr:uid="{00000000-0005-0000-0000-00009A2D0000}"/>
    <cellStyle name="Normal 2 2 2 2 9 2 2 6 2 3" xfId="11677" xr:uid="{00000000-0005-0000-0000-00009B2D0000}"/>
    <cellStyle name="Normal 2 2 2 2 9 2 2 6 2 3 2" xfId="11678" xr:uid="{00000000-0005-0000-0000-00009C2D0000}"/>
    <cellStyle name="Normal 2 2 2 2 9 2 2 6 2 4" xfId="11679" xr:uid="{00000000-0005-0000-0000-00009D2D0000}"/>
    <cellStyle name="Normal 2 2 2 2 9 2 2 6 2 4 2" xfId="11680" xr:uid="{00000000-0005-0000-0000-00009E2D0000}"/>
    <cellStyle name="Normal 2 2 2 2 9 2 2 6 2 5" xfId="11681" xr:uid="{00000000-0005-0000-0000-00009F2D0000}"/>
    <cellStyle name="Normal 2 2 2 2 9 2 2 6 2 5 2" xfId="11682" xr:uid="{00000000-0005-0000-0000-0000A02D0000}"/>
    <cellStyle name="Normal 2 2 2 2 9 2 2 6 2 6" xfId="11683" xr:uid="{00000000-0005-0000-0000-0000A12D0000}"/>
    <cellStyle name="Normal 2 2 2 2 9 2 2 6 2 6 2" xfId="11684" xr:uid="{00000000-0005-0000-0000-0000A22D0000}"/>
    <cellStyle name="Normal 2 2 2 2 9 2 2 6 2 7" xfId="11685" xr:uid="{00000000-0005-0000-0000-0000A32D0000}"/>
    <cellStyle name="Normal 2 2 2 2 9 2 2 6 2 7 2" xfId="11686" xr:uid="{00000000-0005-0000-0000-0000A42D0000}"/>
    <cellStyle name="Normal 2 2 2 2 9 2 2 6 2 8" xfId="11687" xr:uid="{00000000-0005-0000-0000-0000A52D0000}"/>
    <cellStyle name="Normal 2 2 2 2 9 2 2 6 2 8 2" xfId="11688" xr:uid="{00000000-0005-0000-0000-0000A62D0000}"/>
    <cellStyle name="Normal 2 2 2 2 9 2 2 6 2 9" xfId="11689" xr:uid="{00000000-0005-0000-0000-0000A72D0000}"/>
    <cellStyle name="Normal 2 2 2 2 9 2 2 6 2 9 2" xfId="11690" xr:uid="{00000000-0005-0000-0000-0000A82D0000}"/>
    <cellStyle name="Normal 2 2 2 2 9 2 2 6 3" xfId="11691" xr:uid="{00000000-0005-0000-0000-0000A92D0000}"/>
    <cellStyle name="Normal 2 2 2 2 9 2 2 6 3 2" xfId="11692" xr:uid="{00000000-0005-0000-0000-0000AA2D0000}"/>
    <cellStyle name="Normal 2 2 2 2 9 2 2 6 4" xfId="11693" xr:uid="{00000000-0005-0000-0000-0000AB2D0000}"/>
    <cellStyle name="Normal 2 2 2 2 9 2 2 6 4 2" xfId="11694" xr:uid="{00000000-0005-0000-0000-0000AC2D0000}"/>
    <cellStyle name="Normal 2 2 2 2 9 2 2 6 5" xfId="11695" xr:uid="{00000000-0005-0000-0000-0000AD2D0000}"/>
    <cellStyle name="Normal 2 2 2 2 9 2 2 6 5 2" xfId="11696" xr:uid="{00000000-0005-0000-0000-0000AE2D0000}"/>
    <cellStyle name="Normal 2 2 2 2 9 2 2 6 6" xfId="11697" xr:uid="{00000000-0005-0000-0000-0000AF2D0000}"/>
    <cellStyle name="Normal 2 2 2 2 9 2 2 6 6 2" xfId="11698" xr:uid="{00000000-0005-0000-0000-0000B02D0000}"/>
    <cellStyle name="Normal 2 2 2 2 9 2 2 6 7" xfId="11699" xr:uid="{00000000-0005-0000-0000-0000B12D0000}"/>
    <cellStyle name="Normal 2 2 2 2 9 2 2 6 7 2" xfId="11700" xr:uid="{00000000-0005-0000-0000-0000B22D0000}"/>
    <cellStyle name="Normal 2 2 2 2 9 2 2 6 8" xfId="11701" xr:uid="{00000000-0005-0000-0000-0000B32D0000}"/>
    <cellStyle name="Normal 2 2 2 2 9 2 2 6 8 2" xfId="11702" xr:uid="{00000000-0005-0000-0000-0000B42D0000}"/>
    <cellStyle name="Normal 2 2 2 2 9 2 2 6 9" xfId="11703" xr:uid="{00000000-0005-0000-0000-0000B52D0000}"/>
    <cellStyle name="Normal 2 2 2 2 9 2 2 6 9 2" xfId="11704" xr:uid="{00000000-0005-0000-0000-0000B62D0000}"/>
    <cellStyle name="Normal 2 2 2 2 9 2 2 7" xfId="11705" xr:uid="{00000000-0005-0000-0000-0000B72D0000}"/>
    <cellStyle name="Normal 2 2 2 2 9 2 2 7 10" xfId="11706" xr:uid="{00000000-0005-0000-0000-0000B82D0000}"/>
    <cellStyle name="Normal 2 2 2 2 9 2 2 7 10 2" xfId="11707" xr:uid="{00000000-0005-0000-0000-0000B92D0000}"/>
    <cellStyle name="Normal 2 2 2 2 9 2 2 7 11" xfId="11708" xr:uid="{00000000-0005-0000-0000-0000BA2D0000}"/>
    <cellStyle name="Normal 2 2 2 2 9 2 2 7 2" xfId="11709" xr:uid="{00000000-0005-0000-0000-0000BB2D0000}"/>
    <cellStyle name="Normal 2 2 2 2 9 2 2 7 2 2" xfId="11710" xr:uid="{00000000-0005-0000-0000-0000BC2D0000}"/>
    <cellStyle name="Normal 2 2 2 2 9 2 2 7 3" xfId="11711" xr:uid="{00000000-0005-0000-0000-0000BD2D0000}"/>
    <cellStyle name="Normal 2 2 2 2 9 2 2 7 3 2" xfId="11712" xr:uid="{00000000-0005-0000-0000-0000BE2D0000}"/>
    <cellStyle name="Normal 2 2 2 2 9 2 2 7 4" xfId="11713" xr:uid="{00000000-0005-0000-0000-0000BF2D0000}"/>
    <cellStyle name="Normal 2 2 2 2 9 2 2 7 4 2" xfId="11714" xr:uid="{00000000-0005-0000-0000-0000C02D0000}"/>
    <cellStyle name="Normal 2 2 2 2 9 2 2 7 5" xfId="11715" xr:uid="{00000000-0005-0000-0000-0000C12D0000}"/>
    <cellStyle name="Normal 2 2 2 2 9 2 2 7 5 2" xfId="11716" xr:uid="{00000000-0005-0000-0000-0000C22D0000}"/>
    <cellStyle name="Normal 2 2 2 2 9 2 2 7 6" xfId="11717" xr:uid="{00000000-0005-0000-0000-0000C32D0000}"/>
    <cellStyle name="Normal 2 2 2 2 9 2 2 7 6 2" xfId="11718" xr:uid="{00000000-0005-0000-0000-0000C42D0000}"/>
    <cellStyle name="Normal 2 2 2 2 9 2 2 7 7" xfId="11719" xr:uid="{00000000-0005-0000-0000-0000C52D0000}"/>
    <cellStyle name="Normal 2 2 2 2 9 2 2 7 7 2" xfId="11720" xr:uid="{00000000-0005-0000-0000-0000C62D0000}"/>
    <cellStyle name="Normal 2 2 2 2 9 2 2 7 8" xfId="11721" xr:uid="{00000000-0005-0000-0000-0000C72D0000}"/>
    <cellStyle name="Normal 2 2 2 2 9 2 2 7 8 2" xfId="11722" xr:uid="{00000000-0005-0000-0000-0000C82D0000}"/>
    <cellStyle name="Normal 2 2 2 2 9 2 2 7 9" xfId="11723" xr:uid="{00000000-0005-0000-0000-0000C92D0000}"/>
    <cellStyle name="Normal 2 2 2 2 9 2 2 7 9 2" xfId="11724" xr:uid="{00000000-0005-0000-0000-0000CA2D0000}"/>
    <cellStyle name="Normal 2 2 2 2 9 2 2 8" xfId="11725" xr:uid="{00000000-0005-0000-0000-0000CB2D0000}"/>
    <cellStyle name="Normal 2 2 2 2 9 2 2 8 2" xfId="11726" xr:uid="{00000000-0005-0000-0000-0000CC2D0000}"/>
    <cellStyle name="Normal 2 2 2 2 9 2 2 9" xfId="11727" xr:uid="{00000000-0005-0000-0000-0000CD2D0000}"/>
    <cellStyle name="Normal 2 2 2 2 9 2 2 9 2" xfId="11728" xr:uid="{00000000-0005-0000-0000-0000CE2D0000}"/>
    <cellStyle name="Normal 2 2 2 2 9 2 3" xfId="11729" xr:uid="{00000000-0005-0000-0000-0000CF2D0000}"/>
    <cellStyle name="Normal 2 2 2 2 9 2 3 10" xfId="11730" xr:uid="{00000000-0005-0000-0000-0000D02D0000}"/>
    <cellStyle name="Normal 2 2 2 2 9 2 3 10 2" xfId="11731" xr:uid="{00000000-0005-0000-0000-0000D12D0000}"/>
    <cellStyle name="Normal 2 2 2 2 9 2 3 11" xfId="11732" xr:uid="{00000000-0005-0000-0000-0000D22D0000}"/>
    <cellStyle name="Normal 2 2 2 2 9 2 3 11 2" xfId="11733" xr:uid="{00000000-0005-0000-0000-0000D32D0000}"/>
    <cellStyle name="Normal 2 2 2 2 9 2 3 12" xfId="11734" xr:uid="{00000000-0005-0000-0000-0000D42D0000}"/>
    <cellStyle name="Normal 2 2 2 2 9 2 3 12 2" xfId="11735" xr:uid="{00000000-0005-0000-0000-0000D52D0000}"/>
    <cellStyle name="Normal 2 2 2 2 9 2 3 13" xfId="11736" xr:uid="{00000000-0005-0000-0000-0000D62D0000}"/>
    <cellStyle name="Normal 2 2 2 2 9 2 3 2" xfId="11737" xr:uid="{00000000-0005-0000-0000-0000D72D0000}"/>
    <cellStyle name="Normal 2 2 2 2 9 2 3 2 10" xfId="11738" xr:uid="{00000000-0005-0000-0000-0000D82D0000}"/>
    <cellStyle name="Normal 2 2 2 2 9 2 3 2 10 2" xfId="11739" xr:uid="{00000000-0005-0000-0000-0000D92D0000}"/>
    <cellStyle name="Normal 2 2 2 2 9 2 3 2 11" xfId="11740" xr:uid="{00000000-0005-0000-0000-0000DA2D0000}"/>
    <cellStyle name="Normal 2 2 2 2 9 2 3 2 11 2" xfId="11741" xr:uid="{00000000-0005-0000-0000-0000DB2D0000}"/>
    <cellStyle name="Normal 2 2 2 2 9 2 3 2 12" xfId="11742" xr:uid="{00000000-0005-0000-0000-0000DC2D0000}"/>
    <cellStyle name="Normal 2 2 2 2 9 2 3 2 2" xfId="11743" xr:uid="{00000000-0005-0000-0000-0000DD2D0000}"/>
    <cellStyle name="Normal 2 2 2 2 9 2 3 2 2 10" xfId="11744" xr:uid="{00000000-0005-0000-0000-0000DE2D0000}"/>
    <cellStyle name="Normal 2 2 2 2 9 2 3 2 2 10 2" xfId="11745" xr:uid="{00000000-0005-0000-0000-0000DF2D0000}"/>
    <cellStyle name="Normal 2 2 2 2 9 2 3 2 2 11" xfId="11746" xr:uid="{00000000-0005-0000-0000-0000E02D0000}"/>
    <cellStyle name="Normal 2 2 2 2 9 2 3 2 2 2" xfId="11747" xr:uid="{00000000-0005-0000-0000-0000E12D0000}"/>
    <cellStyle name="Normal 2 2 2 2 9 2 3 2 2 2 2" xfId="11748" xr:uid="{00000000-0005-0000-0000-0000E22D0000}"/>
    <cellStyle name="Normal 2 2 2 2 9 2 3 2 2 3" xfId="11749" xr:uid="{00000000-0005-0000-0000-0000E32D0000}"/>
    <cellStyle name="Normal 2 2 2 2 9 2 3 2 2 3 2" xfId="11750" xr:uid="{00000000-0005-0000-0000-0000E42D0000}"/>
    <cellStyle name="Normal 2 2 2 2 9 2 3 2 2 4" xfId="11751" xr:uid="{00000000-0005-0000-0000-0000E52D0000}"/>
    <cellStyle name="Normal 2 2 2 2 9 2 3 2 2 4 2" xfId="11752" xr:uid="{00000000-0005-0000-0000-0000E62D0000}"/>
    <cellStyle name="Normal 2 2 2 2 9 2 3 2 2 5" xfId="11753" xr:uid="{00000000-0005-0000-0000-0000E72D0000}"/>
    <cellStyle name="Normal 2 2 2 2 9 2 3 2 2 5 2" xfId="11754" xr:uid="{00000000-0005-0000-0000-0000E82D0000}"/>
    <cellStyle name="Normal 2 2 2 2 9 2 3 2 2 6" xfId="11755" xr:uid="{00000000-0005-0000-0000-0000E92D0000}"/>
    <cellStyle name="Normal 2 2 2 2 9 2 3 2 2 6 2" xfId="11756" xr:uid="{00000000-0005-0000-0000-0000EA2D0000}"/>
    <cellStyle name="Normal 2 2 2 2 9 2 3 2 2 7" xfId="11757" xr:uid="{00000000-0005-0000-0000-0000EB2D0000}"/>
    <cellStyle name="Normal 2 2 2 2 9 2 3 2 2 7 2" xfId="11758" xr:uid="{00000000-0005-0000-0000-0000EC2D0000}"/>
    <cellStyle name="Normal 2 2 2 2 9 2 3 2 2 8" xfId="11759" xr:uid="{00000000-0005-0000-0000-0000ED2D0000}"/>
    <cellStyle name="Normal 2 2 2 2 9 2 3 2 2 8 2" xfId="11760" xr:uid="{00000000-0005-0000-0000-0000EE2D0000}"/>
    <cellStyle name="Normal 2 2 2 2 9 2 3 2 2 9" xfId="11761" xr:uid="{00000000-0005-0000-0000-0000EF2D0000}"/>
    <cellStyle name="Normal 2 2 2 2 9 2 3 2 2 9 2" xfId="11762" xr:uid="{00000000-0005-0000-0000-0000F02D0000}"/>
    <cellStyle name="Normal 2 2 2 2 9 2 3 2 3" xfId="11763" xr:uid="{00000000-0005-0000-0000-0000F12D0000}"/>
    <cellStyle name="Normal 2 2 2 2 9 2 3 2 3 2" xfId="11764" xr:uid="{00000000-0005-0000-0000-0000F22D0000}"/>
    <cellStyle name="Normal 2 2 2 2 9 2 3 2 4" xfId="11765" xr:uid="{00000000-0005-0000-0000-0000F32D0000}"/>
    <cellStyle name="Normal 2 2 2 2 9 2 3 2 4 2" xfId="11766" xr:uid="{00000000-0005-0000-0000-0000F42D0000}"/>
    <cellStyle name="Normal 2 2 2 2 9 2 3 2 5" xfId="11767" xr:uid="{00000000-0005-0000-0000-0000F52D0000}"/>
    <cellStyle name="Normal 2 2 2 2 9 2 3 2 5 2" xfId="11768" xr:uid="{00000000-0005-0000-0000-0000F62D0000}"/>
    <cellStyle name="Normal 2 2 2 2 9 2 3 2 6" xfId="11769" xr:uid="{00000000-0005-0000-0000-0000F72D0000}"/>
    <cellStyle name="Normal 2 2 2 2 9 2 3 2 6 2" xfId="11770" xr:uid="{00000000-0005-0000-0000-0000F82D0000}"/>
    <cellStyle name="Normal 2 2 2 2 9 2 3 2 7" xfId="11771" xr:uid="{00000000-0005-0000-0000-0000F92D0000}"/>
    <cellStyle name="Normal 2 2 2 2 9 2 3 2 7 2" xfId="11772" xr:uid="{00000000-0005-0000-0000-0000FA2D0000}"/>
    <cellStyle name="Normal 2 2 2 2 9 2 3 2 8" xfId="11773" xr:uid="{00000000-0005-0000-0000-0000FB2D0000}"/>
    <cellStyle name="Normal 2 2 2 2 9 2 3 2 8 2" xfId="11774" xr:uid="{00000000-0005-0000-0000-0000FC2D0000}"/>
    <cellStyle name="Normal 2 2 2 2 9 2 3 2 9" xfId="11775" xr:uid="{00000000-0005-0000-0000-0000FD2D0000}"/>
    <cellStyle name="Normal 2 2 2 2 9 2 3 2 9 2" xfId="11776" xr:uid="{00000000-0005-0000-0000-0000FE2D0000}"/>
    <cellStyle name="Normal 2 2 2 2 9 2 3 3" xfId="11777" xr:uid="{00000000-0005-0000-0000-0000FF2D0000}"/>
    <cellStyle name="Normal 2 2 2 2 9 2 3 3 10" xfId="11778" xr:uid="{00000000-0005-0000-0000-0000002E0000}"/>
    <cellStyle name="Normal 2 2 2 2 9 2 3 3 10 2" xfId="11779" xr:uid="{00000000-0005-0000-0000-0000012E0000}"/>
    <cellStyle name="Normal 2 2 2 2 9 2 3 3 11" xfId="11780" xr:uid="{00000000-0005-0000-0000-0000022E0000}"/>
    <cellStyle name="Normal 2 2 2 2 9 2 3 3 2" xfId="11781" xr:uid="{00000000-0005-0000-0000-0000032E0000}"/>
    <cellStyle name="Normal 2 2 2 2 9 2 3 3 2 2" xfId="11782" xr:uid="{00000000-0005-0000-0000-0000042E0000}"/>
    <cellStyle name="Normal 2 2 2 2 9 2 3 3 3" xfId="11783" xr:uid="{00000000-0005-0000-0000-0000052E0000}"/>
    <cellStyle name="Normal 2 2 2 2 9 2 3 3 3 2" xfId="11784" xr:uid="{00000000-0005-0000-0000-0000062E0000}"/>
    <cellStyle name="Normal 2 2 2 2 9 2 3 3 4" xfId="11785" xr:uid="{00000000-0005-0000-0000-0000072E0000}"/>
    <cellStyle name="Normal 2 2 2 2 9 2 3 3 4 2" xfId="11786" xr:uid="{00000000-0005-0000-0000-0000082E0000}"/>
    <cellStyle name="Normal 2 2 2 2 9 2 3 3 5" xfId="11787" xr:uid="{00000000-0005-0000-0000-0000092E0000}"/>
    <cellStyle name="Normal 2 2 2 2 9 2 3 3 5 2" xfId="11788" xr:uid="{00000000-0005-0000-0000-00000A2E0000}"/>
    <cellStyle name="Normal 2 2 2 2 9 2 3 3 6" xfId="11789" xr:uid="{00000000-0005-0000-0000-00000B2E0000}"/>
    <cellStyle name="Normal 2 2 2 2 9 2 3 3 6 2" xfId="11790" xr:uid="{00000000-0005-0000-0000-00000C2E0000}"/>
    <cellStyle name="Normal 2 2 2 2 9 2 3 3 7" xfId="11791" xr:uid="{00000000-0005-0000-0000-00000D2E0000}"/>
    <cellStyle name="Normal 2 2 2 2 9 2 3 3 7 2" xfId="11792" xr:uid="{00000000-0005-0000-0000-00000E2E0000}"/>
    <cellStyle name="Normal 2 2 2 2 9 2 3 3 8" xfId="11793" xr:uid="{00000000-0005-0000-0000-00000F2E0000}"/>
    <cellStyle name="Normal 2 2 2 2 9 2 3 3 8 2" xfId="11794" xr:uid="{00000000-0005-0000-0000-0000102E0000}"/>
    <cellStyle name="Normal 2 2 2 2 9 2 3 3 9" xfId="11795" xr:uid="{00000000-0005-0000-0000-0000112E0000}"/>
    <cellStyle name="Normal 2 2 2 2 9 2 3 3 9 2" xfId="11796" xr:uid="{00000000-0005-0000-0000-0000122E0000}"/>
    <cellStyle name="Normal 2 2 2 2 9 2 3 4" xfId="11797" xr:uid="{00000000-0005-0000-0000-0000132E0000}"/>
    <cellStyle name="Normal 2 2 2 2 9 2 3 4 2" xfId="11798" xr:uid="{00000000-0005-0000-0000-0000142E0000}"/>
    <cellStyle name="Normal 2 2 2 2 9 2 3 5" xfId="11799" xr:uid="{00000000-0005-0000-0000-0000152E0000}"/>
    <cellStyle name="Normal 2 2 2 2 9 2 3 5 2" xfId="11800" xr:uid="{00000000-0005-0000-0000-0000162E0000}"/>
    <cellStyle name="Normal 2 2 2 2 9 2 3 6" xfId="11801" xr:uid="{00000000-0005-0000-0000-0000172E0000}"/>
    <cellStyle name="Normal 2 2 2 2 9 2 3 6 2" xfId="11802" xr:uid="{00000000-0005-0000-0000-0000182E0000}"/>
    <cellStyle name="Normal 2 2 2 2 9 2 3 7" xfId="11803" xr:uid="{00000000-0005-0000-0000-0000192E0000}"/>
    <cellStyle name="Normal 2 2 2 2 9 2 3 7 2" xfId="11804" xr:uid="{00000000-0005-0000-0000-00001A2E0000}"/>
    <cellStyle name="Normal 2 2 2 2 9 2 3 8" xfId="11805" xr:uid="{00000000-0005-0000-0000-00001B2E0000}"/>
    <cellStyle name="Normal 2 2 2 2 9 2 3 8 2" xfId="11806" xr:uid="{00000000-0005-0000-0000-00001C2E0000}"/>
    <cellStyle name="Normal 2 2 2 2 9 2 3 9" xfId="11807" xr:uid="{00000000-0005-0000-0000-00001D2E0000}"/>
    <cellStyle name="Normal 2 2 2 2 9 2 3 9 2" xfId="11808" xr:uid="{00000000-0005-0000-0000-00001E2E0000}"/>
    <cellStyle name="Normal 2 2 2 2 9 2 4" xfId="11809" xr:uid="{00000000-0005-0000-0000-00001F2E0000}"/>
    <cellStyle name="Normal 2 2 2 2 9 2 4 10" xfId="11810" xr:uid="{00000000-0005-0000-0000-0000202E0000}"/>
    <cellStyle name="Normal 2 2 2 2 9 2 4 10 2" xfId="11811" xr:uid="{00000000-0005-0000-0000-0000212E0000}"/>
    <cellStyle name="Normal 2 2 2 2 9 2 4 11" xfId="11812" xr:uid="{00000000-0005-0000-0000-0000222E0000}"/>
    <cellStyle name="Normal 2 2 2 2 9 2 4 11 2" xfId="11813" xr:uid="{00000000-0005-0000-0000-0000232E0000}"/>
    <cellStyle name="Normal 2 2 2 2 9 2 4 12" xfId="11814" xr:uid="{00000000-0005-0000-0000-0000242E0000}"/>
    <cellStyle name="Normal 2 2 2 2 9 2 4 12 2" xfId="11815" xr:uid="{00000000-0005-0000-0000-0000252E0000}"/>
    <cellStyle name="Normal 2 2 2 2 9 2 4 13" xfId="11816" xr:uid="{00000000-0005-0000-0000-0000262E0000}"/>
    <cellStyle name="Normal 2 2 2 2 9 2 4 2" xfId="11817" xr:uid="{00000000-0005-0000-0000-0000272E0000}"/>
    <cellStyle name="Normal 2 2 2 2 9 2 4 2 10" xfId="11818" xr:uid="{00000000-0005-0000-0000-0000282E0000}"/>
    <cellStyle name="Normal 2 2 2 2 9 2 4 2 10 2" xfId="11819" xr:uid="{00000000-0005-0000-0000-0000292E0000}"/>
    <cellStyle name="Normal 2 2 2 2 9 2 4 2 11" xfId="11820" xr:uid="{00000000-0005-0000-0000-00002A2E0000}"/>
    <cellStyle name="Normal 2 2 2 2 9 2 4 2 11 2" xfId="11821" xr:uid="{00000000-0005-0000-0000-00002B2E0000}"/>
    <cellStyle name="Normal 2 2 2 2 9 2 4 2 12" xfId="11822" xr:uid="{00000000-0005-0000-0000-00002C2E0000}"/>
    <cellStyle name="Normal 2 2 2 2 9 2 4 2 2" xfId="11823" xr:uid="{00000000-0005-0000-0000-00002D2E0000}"/>
    <cellStyle name="Normal 2 2 2 2 9 2 4 2 2 10" xfId="11824" xr:uid="{00000000-0005-0000-0000-00002E2E0000}"/>
    <cellStyle name="Normal 2 2 2 2 9 2 4 2 2 10 2" xfId="11825" xr:uid="{00000000-0005-0000-0000-00002F2E0000}"/>
    <cellStyle name="Normal 2 2 2 2 9 2 4 2 2 11" xfId="11826" xr:uid="{00000000-0005-0000-0000-0000302E0000}"/>
    <cellStyle name="Normal 2 2 2 2 9 2 4 2 2 2" xfId="11827" xr:uid="{00000000-0005-0000-0000-0000312E0000}"/>
    <cellStyle name="Normal 2 2 2 2 9 2 4 2 2 2 2" xfId="11828" xr:uid="{00000000-0005-0000-0000-0000322E0000}"/>
    <cellStyle name="Normal 2 2 2 2 9 2 4 2 2 3" xfId="11829" xr:uid="{00000000-0005-0000-0000-0000332E0000}"/>
    <cellStyle name="Normal 2 2 2 2 9 2 4 2 2 3 2" xfId="11830" xr:uid="{00000000-0005-0000-0000-0000342E0000}"/>
    <cellStyle name="Normal 2 2 2 2 9 2 4 2 2 4" xfId="11831" xr:uid="{00000000-0005-0000-0000-0000352E0000}"/>
    <cellStyle name="Normal 2 2 2 2 9 2 4 2 2 4 2" xfId="11832" xr:uid="{00000000-0005-0000-0000-0000362E0000}"/>
    <cellStyle name="Normal 2 2 2 2 9 2 4 2 2 5" xfId="11833" xr:uid="{00000000-0005-0000-0000-0000372E0000}"/>
    <cellStyle name="Normal 2 2 2 2 9 2 4 2 2 5 2" xfId="11834" xr:uid="{00000000-0005-0000-0000-0000382E0000}"/>
    <cellStyle name="Normal 2 2 2 2 9 2 4 2 2 6" xfId="11835" xr:uid="{00000000-0005-0000-0000-0000392E0000}"/>
    <cellStyle name="Normal 2 2 2 2 9 2 4 2 2 6 2" xfId="11836" xr:uid="{00000000-0005-0000-0000-00003A2E0000}"/>
    <cellStyle name="Normal 2 2 2 2 9 2 4 2 2 7" xfId="11837" xr:uid="{00000000-0005-0000-0000-00003B2E0000}"/>
    <cellStyle name="Normal 2 2 2 2 9 2 4 2 2 7 2" xfId="11838" xr:uid="{00000000-0005-0000-0000-00003C2E0000}"/>
    <cellStyle name="Normal 2 2 2 2 9 2 4 2 2 8" xfId="11839" xr:uid="{00000000-0005-0000-0000-00003D2E0000}"/>
    <cellStyle name="Normal 2 2 2 2 9 2 4 2 2 8 2" xfId="11840" xr:uid="{00000000-0005-0000-0000-00003E2E0000}"/>
    <cellStyle name="Normal 2 2 2 2 9 2 4 2 2 9" xfId="11841" xr:uid="{00000000-0005-0000-0000-00003F2E0000}"/>
    <cellStyle name="Normal 2 2 2 2 9 2 4 2 2 9 2" xfId="11842" xr:uid="{00000000-0005-0000-0000-0000402E0000}"/>
    <cellStyle name="Normal 2 2 2 2 9 2 4 2 3" xfId="11843" xr:uid="{00000000-0005-0000-0000-0000412E0000}"/>
    <cellStyle name="Normal 2 2 2 2 9 2 4 2 3 2" xfId="11844" xr:uid="{00000000-0005-0000-0000-0000422E0000}"/>
    <cellStyle name="Normal 2 2 2 2 9 2 4 2 4" xfId="11845" xr:uid="{00000000-0005-0000-0000-0000432E0000}"/>
    <cellStyle name="Normal 2 2 2 2 9 2 4 2 4 2" xfId="11846" xr:uid="{00000000-0005-0000-0000-0000442E0000}"/>
    <cellStyle name="Normal 2 2 2 2 9 2 4 2 5" xfId="11847" xr:uid="{00000000-0005-0000-0000-0000452E0000}"/>
    <cellStyle name="Normal 2 2 2 2 9 2 4 2 5 2" xfId="11848" xr:uid="{00000000-0005-0000-0000-0000462E0000}"/>
    <cellStyle name="Normal 2 2 2 2 9 2 4 2 6" xfId="11849" xr:uid="{00000000-0005-0000-0000-0000472E0000}"/>
    <cellStyle name="Normal 2 2 2 2 9 2 4 2 6 2" xfId="11850" xr:uid="{00000000-0005-0000-0000-0000482E0000}"/>
    <cellStyle name="Normal 2 2 2 2 9 2 4 2 7" xfId="11851" xr:uid="{00000000-0005-0000-0000-0000492E0000}"/>
    <cellStyle name="Normal 2 2 2 2 9 2 4 2 7 2" xfId="11852" xr:uid="{00000000-0005-0000-0000-00004A2E0000}"/>
    <cellStyle name="Normal 2 2 2 2 9 2 4 2 8" xfId="11853" xr:uid="{00000000-0005-0000-0000-00004B2E0000}"/>
    <cellStyle name="Normal 2 2 2 2 9 2 4 2 8 2" xfId="11854" xr:uid="{00000000-0005-0000-0000-00004C2E0000}"/>
    <cellStyle name="Normal 2 2 2 2 9 2 4 2 9" xfId="11855" xr:uid="{00000000-0005-0000-0000-00004D2E0000}"/>
    <cellStyle name="Normal 2 2 2 2 9 2 4 2 9 2" xfId="11856" xr:uid="{00000000-0005-0000-0000-00004E2E0000}"/>
    <cellStyle name="Normal 2 2 2 2 9 2 4 3" xfId="11857" xr:uid="{00000000-0005-0000-0000-00004F2E0000}"/>
    <cellStyle name="Normal 2 2 2 2 9 2 4 3 10" xfId="11858" xr:uid="{00000000-0005-0000-0000-0000502E0000}"/>
    <cellStyle name="Normal 2 2 2 2 9 2 4 3 10 2" xfId="11859" xr:uid="{00000000-0005-0000-0000-0000512E0000}"/>
    <cellStyle name="Normal 2 2 2 2 9 2 4 3 11" xfId="11860" xr:uid="{00000000-0005-0000-0000-0000522E0000}"/>
    <cellStyle name="Normal 2 2 2 2 9 2 4 3 2" xfId="11861" xr:uid="{00000000-0005-0000-0000-0000532E0000}"/>
    <cellStyle name="Normal 2 2 2 2 9 2 4 3 2 2" xfId="11862" xr:uid="{00000000-0005-0000-0000-0000542E0000}"/>
    <cellStyle name="Normal 2 2 2 2 9 2 4 3 3" xfId="11863" xr:uid="{00000000-0005-0000-0000-0000552E0000}"/>
    <cellStyle name="Normal 2 2 2 2 9 2 4 3 3 2" xfId="11864" xr:uid="{00000000-0005-0000-0000-0000562E0000}"/>
    <cellStyle name="Normal 2 2 2 2 9 2 4 3 4" xfId="11865" xr:uid="{00000000-0005-0000-0000-0000572E0000}"/>
    <cellStyle name="Normal 2 2 2 2 9 2 4 3 4 2" xfId="11866" xr:uid="{00000000-0005-0000-0000-0000582E0000}"/>
    <cellStyle name="Normal 2 2 2 2 9 2 4 3 5" xfId="11867" xr:uid="{00000000-0005-0000-0000-0000592E0000}"/>
    <cellStyle name="Normal 2 2 2 2 9 2 4 3 5 2" xfId="11868" xr:uid="{00000000-0005-0000-0000-00005A2E0000}"/>
    <cellStyle name="Normal 2 2 2 2 9 2 4 3 6" xfId="11869" xr:uid="{00000000-0005-0000-0000-00005B2E0000}"/>
    <cellStyle name="Normal 2 2 2 2 9 2 4 3 6 2" xfId="11870" xr:uid="{00000000-0005-0000-0000-00005C2E0000}"/>
    <cellStyle name="Normal 2 2 2 2 9 2 4 3 7" xfId="11871" xr:uid="{00000000-0005-0000-0000-00005D2E0000}"/>
    <cellStyle name="Normal 2 2 2 2 9 2 4 3 7 2" xfId="11872" xr:uid="{00000000-0005-0000-0000-00005E2E0000}"/>
    <cellStyle name="Normal 2 2 2 2 9 2 4 3 8" xfId="11873" xr:uid="{00000000-0005-0000-0000-00005F2E0000}"/>
    <cellStyle name="Normal 2 2 2 2 9 2 4 3 8 2" xfId="11874" xr:uid="{00000000-0005-0000-0000-0000602E0000}"/>
    <cellStyle name="Normal 2 2 2 2 9 2 4 3 9" xfId="11875" xr:uid="{00000000-0005-0000-0000-0000612E0000}"/>
    <cellStyle name="Normal 2 2 2 2 9 2 4 3 9 2" xfId="11876" xr:uid="{00000000-0005-0000-0000-0000622E0000}"/>
    <cellStyle name="Normal 2 2 2 2 9 2 4 4" xfId="11877" xr:uid="{00000000-0005-0000-0000-0000632E0000}"/>
    <cellStyle name="Normal 2 2 2 2 9 2 4 4 2" xfId="11878" xr:uid="{00000000-0005-0000-0000-0000642E0000}"/>
    <cellStyle name="Normal 2 2 2 2 9 2 4 5" xfId="11879" xr:uid="{00000000-0005-0000-0000-0000652E0000}"/>
    <cellStyle name="Normal 2 2 2 2 9 2 4 5 2" xfId="11880" xr:uid="{00000000-0005-0000-0000-0000662E0000}"/>
    <cellStyle name="Normal 2 2 2 2 9 2 4 6" xfId="11881" xr:uid="{00000000-0005-0000-0000-0000672E0000}"/>
    <cellStyle name="Normal 2 2 2 2 9 2 4 6 2" xfId="11882" xr:uid="{00000000-0005-0000-0000-0000682E0000}"/>
    <cellStyle name="Normal 2 2 2 2 9 2 4 7" xfId="11883" xr:uid="{00000000-0005-0000-0000-0000692E0000}"/>
    <cellStyle name="Normal 2 2 2 2 9 2 4 7 2" xfId="11884" xr:uid="{00000000-0005-0000-0000-00006A2E0000}"/>
    <cellStyle name="Normal 2 2 2 2 9 2 4 8" xfId="11885" xr:uid="{00000000-0005-0000-0000-00006B2E0000}"/>
    <cellStyle name="Normal 2 2 2 2 9 2 4 8 2" xfId="11886" xr:uid="{00000000-0005-0000-0000-00006C2E0000}"/>
    <cellStyle name="Normal 2 2 2 2 9 2 4 9" xfId="11887" xr:uid="{00000000-0005-0000-0000-00006D2E0000}"/>
    <cellStyle name="Normal 2 2 2 2 9 2 4 9 2" xfId="11888" xr:uid="{00000000-0005-0000-0000-00006E2E0000}"/>
    <cellStyle name="Normal 2 2 2 2 9 2 5" xfId="11889" xr:uid="{00000000-0005-0000-0000-00006F2E0000}"/>
    <cellStyle name="Normal 2 2 2 2 9 2 5 10" xfId="11890" xr:uid="{00000000-0005-0000-0000-0000702E0000}"/>
    <cellStyle name="Normal 2 2 2 2 9 2 5 10 2" xfId="11891" xr:uid="{00000000-0005-0000-0000-0000712E0000}"/>
    <cellStyle name="Normal 2 2 2 2 9 2 5 11" xfId="11892" xr:uid="{00000000-0005-0000-0000-0000722E0000}"/>
    <cellStyle name="Normal 2 2 2 2 9 2 5 11 2" xfId="11893" xr:uid="{00000000-0005-0000-0000-0000732E0000}"/>
    <cellStyle name="Normal 2 2 2 2 9 2 5 12" xfId="11894" xr:uid="{00000000-0005-0000-0000-0000742E0000}"/>
    <cellStyle name="Normal 2 2 2 2 9 2 5 12 2" xfId="11895" xr:uid="{00000000-0005-0000-0000-0000752E0000}"/>
    <cellStyle name="Normal 2 2 2 2 9 2 5 13" xfId="11896" xr:uid="{00000000-0005-0000-0000-0000762E0000}"/>
    <cellStyle name="Normal 2 2 2 2 9 2 5 2" xfId="11897" xr:uid="{00000000-0005-0000-0000-0000772E0000}"/>
    <cellStyle name="Normal 2 2 2 2 9 2 5 2 10" xfId="11898" xr:uid="{00000000-0005-0000-0000-0000782E0000}"/>
    <cellStyle name="Normal 2 2 2 2 9 2 5 2 10 2" xfId="11899" xr:uid="{00000000-0005-0000-0000-0000792E0000}"/>
    <cellStyle name="Normal 2 2 2 2 9 2 5 2 11" xfId="11900" xr:uid="{00000000-0005-0000-0000-00007A2E0000}"/>
    <cellStyle name="Normal 2 2 2 2 9 2 5 2 11 2" xfId="11901" xr:uid="{00000000-0005-0000-0000-00007B2E0000}"/>
    <cellStyle name="Normal 2 2 2 2 9 2 5 2 12" xfId="11902" xr:uid="{00000000-0005-0000-0000-00007C2E0000}"/>
    <cellStyle name="Normal 2 2 2 2 9 2 5 2 2" xfId="11903" xr:uid="{00000000-0005-0000-0000-00007D2E0000}"/>
    <cellStyle name="Normal 2 2 2 2 9 2 5 2 2 10" xfId="11904" xr:uid="{00000000-0005-0000-0000-00007E2E0000}"/>
    <cellStyle name="Normal 2 2 2 2 9 2 5 2 2 10 2" xfId="11905" xr:uid="{00000000-0005-0000-0000-00007F2E0000}"/>
    <cellStyle name="Normal 2 2 2 2 9 2 5 2 2 11" xfId="11906" xr:uid="{00000000-0005-0000-0000-0000802E0000}"/>
    <cellStyle name="Normal 2 2 2 2 9 2 5 2 2 2" xfId="11907" xr:uid="{00000000-0005-0000-0000-0000812E0000}"/>
    <cellStyle name="Normal 2 2 2 2 9 2 5 2 2 2 2" xfId="11908" xr:uid="{00000000-0005-0000-0000-0000822E0000}"/>
    <cellStyle name="Normal 2 2 2 2 9 2 5 2 2 3" xfId="11909" xr:uid="{00000000-0005-0000-0000-0000832E0000}"/>
    <cellStyle name="Normal 2 2 2 2 9 2 5 2 2 3 2" xfId="11910" xr:uid="{00000000-0005-0000-0000-0000842E0000}"/>
    <cellStyle name="Normal 2 2 2 2 9 2 5 2 2 4" xfId="11911" xr:uid="{00000000-0005-0000-0000-0000852E0000}"/>
    <cellStyle name="Normal 2 2 2 2 9 2 5 2 2 4 2" xfId="11912" xr:uid="{00000000-0005-0000-0000-0000862E0000}"/>
    <cellStyle name="Normal 2 2 2 2 9 2 5 2 2 5" xfId="11913" xr:uid="{00000000-0005-0000-0000-0000872E0000}"/>
    <cellStyle name="Normal 2 2 2 2 9 2 5 2 2 5 2" xfId="11914" xr:uid="{00000000-0005-0000-0000-0000882E0000}"/>
    <cellStyle name="Normal 2 2 2 2 9 2 5 2 2 6" xfId="11915" xr:uid="{00000000-0005-0000-0000-0000892E0000}"/>
    <cellStyle name="Normal 2 2 2 2 9 2 5 2 2 6 2" xfId="11916" xr:uid="{00000000-0005-0000-0000-00008A2E0000}"/>
    <cellStyle name="Normal 2 2 2 2 9 2 5 2 2 7" xfId="11917" xr:uid="{00000000-0005-0000-0000-00008B2E0000}"/>
    <cellStyle name="Normal 2 2 2 2 9 2 5 2 2 7 2" xfId="11918" xr:uid="{00000000-0005-0000-0000-00008C2E0000}"/>
    <cellStyle name="Normal 2 2 2 2 9 2 5 2 2 8" xfId="11919" xr:uid="{00000000-0005-0000-0000-00008D2E0000}"/>
    <cellStyle name="Normal 2 2 2 2 9 2 5 2 2 8 2" xfId="11920" xr:uid="{00000000-0005-0000-0000-00008E2E0000}"/>
    <cellStyle name="Normal 2 2 2 2 9 2 5 2 2 9" xfId="11921" xr:uid="{00000000-0005-0000-0000-00008F2E0000}"/>
    <cellStyle name="Normal 2 2 2 2 9 2 5 2 2 9 2" xfId="11922" xr:uid="{00000000-0005-0000-0000-0000902E0000}"/>
    <cellStyle name="Normal 2 2 2 2 9 2 5 2 3" xfId="11923" xr:uid="{00000000-0005-0000-0000-0000912E0000}"/>
    <cellStyle name="Normal 2 2 2 2 9 2 5 2 3 2" xfId="11924" xr:uid="{00000000-0005-0000-0000-0000922E0000}"/>
    <cellStyle name="Normal 2 2 2 2 9 2 5 2 4" xfId="11925" xr:uid="{00000000-0005-0000-0000-0000932E0000}"/>
    <cellStyle name="Normal 2 2 2 2 9 2 5 2 4 2" xfId="11926" xr:uid="{00000000-0005-0000-0000-0000942E0000}"/>
    <cellStyle name="Normal 2 2 2 2 9 2 5 2 5" xfId="11927" xr:uid="{00000000-0005-0000-0000-0000952E0000}"/>
    <cellStyle name="Normal 2 2 2 2 9 2 5 2 5 2" xfId="11928" xr:uid="{00000000-0005-0000-0000-0000962E0000}"/>
    <cellStyle name="Normal 2 2 2 2 9 2 5 2 6" xfId="11929" xr:uid="{00000000-0005-0000-0000-0000972E0000}"/>
    <cellStyle name="Normal 2 2 2 2 9 2 5 2 6 2" xfId="11930" xr:uid="{00000000-0005-0000-0000-0000982E0000}"/>
    <cellStyle name="Normal 2 2 2 2 9 2 5 2 7" xfId="11931" xr:uid="{00000000-0005-0000-0000-0000992E0000}"/>
    <cellStyle name="Normal 2 2 2 2 9 2 5 2 7 2" xfId="11932" xr:uid="{00000000-0005-0000-0000-00009A2E0000}"/>
    <cellStyle name="Normal 2 2 2 2 9 2 5 2 8" xfId="11933" xr:uid="{00000000-0005-0000-0000-00009B2E0000}"/>
    <cellStyle name="Normal 2 2 2 2 9 2 5 2 8 2" xfId="11934" xr:uid="{00000000-0005-0000-0000-00009C2E0000}"/>
    <cellStyle name="Normal 2 2 2 2 9 2 5 2 9" xfId="11935" xr:uid="{00000000-0005-0000-0000-00009D2E0000}"/>
    <cellStyle name="Normal 2 2 2 2 9 2 5 2 9 2" xfId="11936" xr:uid="{00000000-0005-0000-0000-00009E2E0000}"/>
    <cellStyle name="Normal 2 2 2 2 9 2 5 3" xfId="11937" xr:uid="{00000000-0005-0000-0000-00009F2E0000}"/>
    <cellStyle name="Normal 2 2 2 2 9 2 5 3 10" xfId="11938" xr:uid="{00000000-0005-0000-0000-0000A02E0000}"/>
    <cellStyle name="Normal 2 2 2 2 9 2 5 3 10 2" xfId="11939" xr:uid="{00000000-0005-0000-0000-0000A12E0000}"/>
    <cellStyle name="Normal 2 2 2 2 9 2 5 3 11" xfId="11940" xr:uid="{00000000-0005-0000-0000-0000A22E0000}"/>
    <cellStyle name="Normal 2 2 2 2 9 2 5 3 2" xfId="11941" xr:uid="{00000000-0005-0000-0000-0000A32E0000}"/>
    <cellStyle name="Normal 2 2 2 2 9 2 5 3 2 2" xfId="11942" xr:uid="{00000000-0005-0000-0000-0000A42E0000}"/>
    <cellStyle name="Normal 2 2 2 2 9 2 5 3 3" xfId="11943" xr:uid="{00000000-0005-0000-0000-0000A52E0000}"/>
    <cellStyle name="Normal 2 2 2 2 9 2 5 3 3 2" xfId="11944" xr:uid="{00000000-0005-0000-0000-0000A62E0000}"/>
    <cellStyle name="Normal 2 2 2 2 9 2 5 3 4" xfId="11945" xr:uid="{00000000-0005-0000-0000-0000A72E0000}"/>
    <cellStyle name="Normal 2 2 2 2 9 2 5 3 4 2" xfId="11946" xr:uid="{00000000-0005-0000-0000-0000A82E0000}"/>
    <cellStyle name="Normal 2 2 2 2 9 2 5 3 5" xfId="11947" xr:uid="{00000000-0005-0000-0000-0000A92E0000}"/>
    <cellStyle name="Normal 2 2 2 2 9 2 5 3 5 2" xfId="11948" xr:uid="{00000000-0005-0000-0000-0000AA2E0000}"/>
    <cellStyle name="Normal 2 2 2 2 9 2 5 3 6" xfId="11949" xr:uid="{00000000-0005-0000-0000-0000AB2E0000}"/>
    <cellStyle name="Normal 2 2 2 2 9 2 5 3 6 2" xfId="11950" xr:uid="{00000000-0005-0000-0000-0000AC2E0000}"/>
    <cellStyle name="Normal 2 2 2 2 9 2 5 3 7" xfId="11951" xr:uid="{00000000-0005-0000-0000-0000AD2E0000}"/>
    <cellStyle name="Normal 2 2 2 2 9 2 5 3 7 2" xfId="11952" xr:uid="{00000000-0005-0000-0000-0000AE2E0000}"/>
    <cellStyle name="Normal 2 2 2 2 9 2 5 3 8" xfId="11953" xr:uid="{00000000-0005-0000-0000-0000AF2E0000}"/>
    <cellStyle name="Normal 2 2 2 2 9 2 5 3 8 2" xfId="11954" xr:uid="{00000000-0005-0000-0000-0000B02E0000}"/>
    <cellStyle name="Normal 2 2 2 2 9 2 5 3 9" xfId="11955" xr:uid="{00000000-0005-0000-0000-0000B12E0000}"/>
    <cellStyle name="Normal 2 2 2 2 9 2 5 3 9 2" xfId="11956" xr:uid="{00000000-0005-0000-0000-0000B22E0000}"/>
    <cellStyle name="Normal 2 2 2 2 9 2 5 4" xfId="11957" xr:uid="{00000000-0005-0000-0000-0000B32E0000}"/>
    <cellStyle name="Normal 2 2 2 2 9 2 5 4 2" xfId="11958" xr:uid="{00000000-0005-0000-0000-0000B42E0000}"/>
    <cellStyle name="Normal 2 2 2 2 9 2 5 5" xfId="11959" xr:uid="{00000000-0005-0000-0000-0000B52E0000}"/>
    <cellStyle name="Normal 2 2 2 2 9 2 5 5 2" xfId="11960" xr:uid="{00000000-0005-0000-0000-0000B62E0000}"/>
    <cellStyle name="Normal 2 2 2 2 9 2 5 6" xfId="11961" xr:uid="{00000000-0005-0000-0000-0000B72E0000}"/>
    <cellStyle name="Normal 2 2 2 2 9 2 5 6 2" xfId="11962" xr:uid="{00000000-0005-0000-0000-0000B82E0000}"/>
    <cellStyle name="Normal 2 2 2 2 9 2 5 7" xfId="11963" xr:uid="{00000000-0005-0000-0000-0000B92E0000}"/>
    <cellStyle name="Normal 2 2 2 2 9 2 5 7 2" xfId="11964" xr:uid="{00000000-0005-0000-0000-0000BA2E0000}"/>
    <cellStyle name="Normal 2 2 2 2 9 2 5 8" xfId="11965" xr:uid="{00000000-0005-0000-0000-0000BB2E0000}"/>
    <cellStyle name="Normal 2 2 2 2 9 2 5 8 2" xfId="11966" xr:uid="{00000000-0005-0000-0000-0000BC2E0000}"/>
    <cellStyle name="Normal 2 2 2 2 9 2 5 9" xfId="11967" xr:uid="{00000000-0005-0000-0000-0000BD2E0000}"/>
    <cellStyle name="Normal 2 2 2 2 9 2 5 9 2" xfId="11968" xr:uid="{00000000-0005-0000-0000-0000BE2E0000}"/>
    <cellStyle name="Normal 2 2 2 2 9 3" xfId="11969" xr:uid="{00000000-0005-0000-0000-0000BF2E0000}"/>
    <cellStyle name="Normal 2 2 2 2 9 4" xfId="11970" xr:uid="{00000000-0005-0000-0000-0000C02E0000}"/>
    <cellStyle name="Normal 2 2 2 2 9 5" xfId="11971" xr:uid="{00000000-0005-0000-0000-0000C12E0000}"/>
    <cellStyle name="Normal 2 2 2 2 9 6" xfId="11972" xr:uid="{00000000-0005-0000-0000-0000C22E0000}"/>
    <cellStyle name="Normal 2 2 2 2 9 7" xfId="11973" xr:uid="{00000000-0005-0000-0000-0000C32E0000}"/>
    <cellStyle name="Normal 2 2 2 2 9 7 10" xfId="11974" xr:uid="{00000000-0005-0000-0000-0000C42E0000}"/>
    <cellStyle name="Normal 2 2 2 2 9 7 10 2" xfId="11975" xr:uid="{00000000-0005-0000-0000-0000C52E0000}"/>
    <cellStyle name="Normal 2 2 2 2 9 7 11" xfId="11976" xr:uid="{00000000-0005-0000-0000-0000C62E0000}"/>
    <cellStyle name="Normal 2 2 2 2 9 7 11 2" xfId="11977" xr:uid="{00000000-0005-0000-0000-0000C72E0000}"/>
    <cellStyle name="Normal 2 2 2 2 9 7 12" xfId="11978" xr:uid="{00000000-0005-0000-0000-0000C82E0000}"/>
    <cellStyle name="Normal 2 2 2 2 9 7 2" xfId="11979" xr:uid="{00000000-0005-0000-0000-0000C92E0000}"/>
    <cellStyle name="Normal 2 2 2 2 9 7 2 10" xfId="11980" xr:uid="{00000000-0005-0000-0000-0000CA2E0000}"/>
    <cellStyle name="Normal 2 2 2 2 9 7 2 10 2" xfId="11981" xr:uid="{00000000-0005-0000-0000-0000CB2E0000}"/>
    <cellStyle name="Normal 2 2 2 2 9 7 2 11" xfId="11982" xr:uid="{00000000-0005-0000-0000-0000CC2E0000}"/>
    <cellStyle name="Normal 2 2 2 2 9 7 2 2" xfId="11983" xr:uid="{00000000-0005-0000-0000-0000CD2E0000}"/>
    <cellStyle name="Normal 2 2 2 2 9 7 2 2 2" xfId="11984" xr:uid="{00000000-0005-0000-0000-0000CE2E0000}"/>
    <cellStyle name="Normal 2 2 2 2 9 7 2 3" xfId="11985" xr:uid="{00000000-0005-0000-0000-0000CF2E0000}"/>
    <cellStyle name="Normal 2 2 2 2 9 7 2 3 2" xfId="11986" xr:uid="{00000000-0005-0000-0000-0000D02E0000}"/>
    <cellStyle name="Normal 2 2 2 2 9 7 2 4" xfId="11987" xr:uid="{00000000-0005-0000-0000-0000D12E0000}"/>
    <cellStyle name="Normal 2 2 2 2 9 7 2 4 2" xfId="11988" xr:uid="{00000000-0005-0000-0000-0000D22E0000}"/>
    <cellStyle name="Normal 2 2 2 2 9 7 2 5" xfId="11989" xr:uid="{00000000-0005-0000-0000-0000D32E0000}"/>
    <cellStyle name="Normal 2 2 2 2 9 7 2 5 2" xfId="11990" xr:uid="{00000000-0005-0000-0000-0000D42E0000}"/>
    <cellStyle name="Normal 2 2 2 2 9 7 2 6" xfId="11991" xr:uid="{00000000-0005-0000-0000-0000D52E0000}"/>
    <cellStyle name="Normal 2 2 2 2 9 7 2 6 2" xfId="11992" xr:uid="{00000000-0005-0000-0000-0000D62E0000}"/>
    <cellStyle name="Normal 2 2 2 2 9 7 2 7" xfId="11993" xr:uid="{00000000-0005-0000-0000-0000D72E0000}"/>
    <cellStyle name="Normal 2 2 2 2 9 7 2 7 2" xfId="11994" xr:uid="{00000000-0005-0000-0000-0000D82E0000}"/>
    <cellStyle name="Normal 2 2 2 2 9 7 2 8" xfId="11995" xr:uid="{00000000-0005-0000-0000-0000D92E0000}"/>
    <cellStyle name="Normal 2 2 2 2 9 7 2 8 2" xfId="11996" xr:uid="{00000000-0005-0000-0000-0000DA2E0000}"/>
    <cellStyle name="Normal 2 2 2 2 9 7 2 9" xfId="11997" xr:uid="{00000000-0005-0000-0000-0000DB2E0000}"/>
    <cellStyle name="Normal 2 2 2 2 9 7 2 9 2" xfId="11998" xr:uid="{00000000-0005-0000-0000-0000DC2E0000}"/>
    <cellStyle name="Normal 2 2 2 2 9 7 3" xfId="11999" xr:uid="{00000000-0005-0000-0000-0000DD2E0000}"/>
    <cellStyle name="Normal 2 2 2 2 9 7 3 2" xfId="12000" xr:uid="{00000000-0005-0000-0000-0000DE2E0000}"/>
    <cellStyle name="Normal 2 2 2 2 9 7 4" xfId="12001" xr:uid="{00000000-0005-0000-0000-0000DF2E0000}"/>
    <cellStyle name="Normal 2 2 2 2 9 7 4 2" xfId="12002" xr:uid="{00000000-0005-0000-0000-0000E02E0000}"/>
    <cellStyle name="Normal 2 2 2 2 9 7 5" xfId="12003" xr:uid="{00000000-0005-0000-0000-0000E12E0000}"/>
    <cellStyle name="Normal 2 2 2 2 9 7 5 2" xfId="12004" xr:uid="{00000000-0005-0000-0000-0000E22E0000}"/>
    <cellStyle name="Normal 2 2 2 2 9 7 6" xfId="12005" xr:uid="{00000000-0005-0000-0000-0000E32E0000}"/>
    <cellStyle name="Normal 2 2 2 2 9 7 6 2" xfId="12006" xr:uid="{00000000-0005-0000-0000-0000E42E0000}"/>
    <cellStyle name="Normal 2 2 2 2 9 7 7" xfId="12007" xr:uid="{00000000-0005-0000-0000-0000E52E0000}"/>
    <cellStyle name="Normal 2 2 2 2 9 7 7 2" xfId="12008" xr:uid="{00000000-0005-0000-0000-0000E62E0000}"/>
    <cellStyle name="Normal 2 2 2 2 9 7 8" xfId="12009" xr:uid="{00000000-0005-0000-0000-0000E72E0000}"/>
    <cellStyle name="Normal 2 2 2 2 9 7 8 2" xfId="12010" xr:uid="{00000000-0005-0000-0000-0000E82E0000}"/>
    <cellStyle name="Normal 2 2 2 2 9 7 9" xfId="12011" xr:uid="{00000000-0005-0000-0000-0000E92E0000}"/>
    <cellStyle name="Normal 2 2 2 2 9 7 9 2" xfId="12012" xr:uid="{00000000-0005-0000-0000-0000EA2E0000}"/>
    <cellStyle name="Normal 2 2 2 2 9 8" xfId="12013" xr:uid="{00000000-0005-0000-0000-0000EB2E0000}"/>
    <cellStyle name="Normal 2 2 2 2 9 8 10" xfId="12014" xr:uid="{00000000-0005-0000-0000-0000EC2E0000}"/>
    <cellStyle name="Normal 2 2 2 2 9 8 10 2" xfId="12015" xr:uid="{00000000-0005-0000-0000-0000ED2E0000}"/>
    <cellStyle name="Normal 2 2 2 2 9 8 11" xfId="12016" xr:uid="{00000000-0005-0000-0000-0000EE2E0000}"/>
    <cellStyle name="Normal 2 2 2 2 9 8 2" xfId="12017" xr:uid="{00000000-0005-0000-0000-0000EF2E0000}"/>
    <cellStyle name="Normal 2 2 2 2 9 8 2 2" xfId="12018" xr:uid="{00000000-0005-0000-0000-0000F02E0000}"/>
    <cellStyle name="Normal 2 2 2 2 9 8 3" xfId="12019" xr:uid="{00000000-0005-0000-0000-0000F12E0000}"/>
    <cellStyle name="Normal 2 2 2 2 9 8 3 2" xfId="12020" xr:uid="{00000000-0005-0000-0000-0000F22E0000}"/>
    <cellStyle name="Normal 2 2 2 2 9 8 4" xfId="12021" xr:uid="{00000000-0005-0000-0000-0000F32E0000}"/>
    <cellStyle name="Normal 2 2 2 2 9 8 4 2" xfId="12022" xr:uid="{00000000-0005-0000-0000-0000F42E0000}"/>
    <cellStyle name="Normal 2 2 2 2 9 8 5" xfId="12023" xr:uid="{00000000-0005-0000-0000-0000F52E0000}"/>
    <cellStyle name="Normal 2 2 2 2 9 8 5 2" xfId="12024" xr:uid="{00000000-0005-0000-0000-0000F62E0000}"/>
    <cellStyle name="Normal 2 2 2 2 9 8 6" xfId="12025" xr:uid="{00000000-0005-0000-0000-0000F72E0000}"/>
    <cellStyle name="Normal 2 2 2 2 9 8 6 2" xfId="12026" xr:uid="{00000000-0005-0000-0000-0000F82E0000}"/>
    <cellStyle name="Normal 2 2 2 2 9 8 7" xfId="12027" xr:uid="{00000000-0005-0000-0000-0000F92E0000}"/>
    <cellStyle name="Normal 2 2 2 2 9 8 7 2" xfId="12028" xr:uid="{00000000-0005-0000-0000-0000FA2E0000}"/>
    <cellStyle name="Normal 2 2 2 2 9 8 8" xfId="12029" xr:uid="{00000000-0005-0000-0000-0000FB2E0000}"/>
    <cellStyle name="Normal 2 2 2 2 9 8 8 2" xfId="12030" xr:uid="{00000000-0005-0000-0000-0000FC2E0000}"/>
    <cellStyle name="Normal 2 2 2 2 9 8 9" xfId="12031" xr:uid="{00000000-0005-0000-0000-0000FD2E0000}"/>
    <cellStyle name="Normal 2 2 2 2 9 8 9 2" xfId="12032" xr:uid="{00000000-0005-0000-0000-0000FE2E0000}"/>
    <cellStyle name="Normal 2 2 2 2 9 9" xfId="12033" xr:uid="{00000000-0005-0000-0000-0000FF2E0000}"/>
    <cellStyle name="Normal 2 2 2 2 9 9 2" xfId="12034" xr:uid="{00000000-0005-0000-0000-0000002F0000}"/>
    <cellStyle name="Normal 2 2 2 3" xfId="12035" xr:uid="{00000000-0005-0000-0000-0000012F0000}"/>
    <cellStyle name="Normal 2 2 2 3 2" xfId="12036" xr:uid="{00000000-0005-0000-0000-0000022F0000}"/>
    <cellStyle name="Normal 2 2 2 3 2 10" xfId="12037" xr:uid="{00000000-0005-0000-0000-0000032F0000}"/>
    <cellStyle name="Normal 2 2 2 3 2 10 10" xfId="12038" xr:uid="{00000000-0005-0000-0000-0000042F0000}"/>
    <cellStyle name="Normal 2 2 2 3 2 10 10 2" xfId="12039" xr:uid="{00000000-0005-0000-0000-0000052F0000}"/>
    <cellStyle name="Normal 2 2 2 3 2 10 11" xfId="12040" xr:uid="{00000000-0005-0000-0000-0000062F0000}"/>
    <cellStyle name="Normal 2 2 2 3 2 10 11 2" xfId="12041" xr:uid="{00000000-0005-0000-0000-0000072F0000}"/>
    <cellStyle name="Normal 2 2 2 3 2 10 12" xfId="12042" xr:uid="{00000000-0005-0000-0000-0000082F0000}"/>
    <cellStyle name="Normal 2 2 2 3 2 10 2" xfId="12043" xr:uid="{00000000-0005-0000-0000-0000092F0000}"/>
    <cellStyle name="Normal 2 2 2 3 2 10 2 10" xfId="12044" xr:uid="{00000000-0005-0000-0000-00000A2F0000}"/>
    <cellStyle name="Normal 2 2 2 3 2 10 2 10 2" xfId="12045" xr:uid="{00000000-0005-0000-0000-00000B2F0000}"/>
    <cellStyle name="Normal 2 2 2 3 2 10 2 11" xfId="12046" xr:uid="{00000000-0005-0000-0000-00000C2F0000}"/>
    <cellStyle name="Normal 2 2 2 3 2 10 2 2" xfId="12047" xr:uid="{00000000-0005-0000-0000-00000D2F0000}"/>
    <cellStyle name="Normal 2 2 2 3 2 10 2 2 2" xfId="12048" xr:uid="{00000000-0005-0000-0000-00000E2F0000}"/>
    <cellStyle name="Normal 2 2 2 3 2 10 2 3" xfId="12049" xr:uid="{00000000-0005-0000-0000-00000F2F0000}"/>
    <cellStyle name="Normal 2 2 2 3 2 10 2 3 2" xfId="12050" xr:uid="{00000000-0005-0000-0000-0000102F0000}"/>
    <cellStyle name="Normal 2 2 2 3 2 10 2 4" xfId="12051" xr:uid="{00000000-0005-0000-0000-0000112F0000}"/>
    <cellStyle name="Normal 2 2 2 3 2 10 2 4 2" xfId="12052" xr:uid="{00000000-0005-0000-0000-0000122F0000}"/>
    <cellStyle name="Normal 2 2 2 3 2 10 2 5" xfId="12053" xr:uid="{00000000-0005-0000-0000-0000132F0000}"/>
    <cellStyle name="Normal 2 2 2 3 2 10 2 5 2" xfId="12054" xr:uid="{00000000-0005-0000-0000-0000142F0000}"/>
    <cellStyle name="Normal 2 2 2 3 2 10 2 6" xfId="12055" xr:uid="{00000000-0005-0000-0000-0000152F0000}"/>
    <cellStyle name="Normal 2 2 2 3 2 10 2 6 2" xfId="12056" xr:uid="{00000000-0005-0000-0000-0000162F0000}"/>
    <cellStyle name="Normal 2 2 2 3 2 10 2 7" xfId="12057" xr:uid="{00000000-0005-0000-0000-0000172F0000}"/>
    <cellStyle name="Normal 2 2 2 3 2 10 2 7 2" xfId="12058" xr:uid="{00000000-0005-0000-0000-0000182F0000}"/>
    <cellStyle name="Normal 2 2 2 3 2 10 2 8" xfId="12059" xr:uid="{00000000-0005-0000-0000-0000192F0000}"/>
    <cellStyle name="Normal 2 2 2 3 2 10 2 8 2" xfId="12060" xr:uid="{00000000-0005-0000-0000-00001A2F0000}"/>
    <cellStyle name="Normal 2 2 2 3 2 10 2 9" xfId="12061" xr:uid="{00000000-0005-0000-0000-00001B2F0000}"/>
    <cellStyle name="Normal 2 2 2 3 2 10 2 9 2" xfId="12062" xr:uid="{00000000-0005-0000-0000-00001C2F0000}"/>
    <cellStyle name="Normal 2 2 2 3 2 10 3" xfId="12063" xr:uid="{00000000-0005-0000-0000-00001D2F0000}"/>
    <cellStyle name="Normal 2 2 2 3 2 10 3 2" xfId="12064" xr:uid="{00000000-0005-0000-0000-00001E2F0000}"/>
    <cellStyle name="Normal 2 2 2 3 2 10 4" xfId="12065" xr:uid="{00000000-0005-0000-0000-00001F2F0000}"/>
    <cellStyle name="Normal 2 2 2 3 2 10 4 2" xfId="12066" xr:uid="{00000000-0005-0000-0000-0000202F0000}"/>
    <cellStyle name="Normal 2 2 2 3 2 10 5" xfId="12067" xr:uid="{00000000-0005-0000-0000-0000212F0000}"/>
    <cellStyle name="Normal 2 2 2 3 2 10 5 2" xfId="12068" xr:uid="{00000000-0005-0000-0000-0000222F0000}"/>
    <cellStyle name="Normal 2 2 2 3 2 10 6" xfId="12069" xr:uid="{00000000-0005-0000-0000-0000232F0000}"/>
    <cellStyle name="Normal 2 2 2 3 2 10 6 2" xfId="12070" xr:uid="{00000000-0005-0000-0000-0000242F0000}"/>
    <cellStyle name="Normal 2 2 2 3 2 10 7" xfId="12071" xr:uid="{00000000-0005-0000-0000-0000252F0000}"/>
    <cellStyle name="Normal 2 2 2 3 2 10 7 2" xfId="12072" xr:uid="{00000000-0005-0000-0000-0000262F0000}"/>
    <cellStyle name="Normal 2 2 2 3 2 10 8" xfId="12073" xr:uid="{00000000-0005-0000-0000-0000272F0000}"/>
    <cellStyle name="Normal 2 2 2 3 2 10 8 2" xfId="12074" xr:uid="{00000000-0005-0000-0000-0000282F0000}"/>
    <cellStyle name="Normal 2 2 2 3 2 10 9" xfId="12075" xr:uid="{00000000-0005-0000-0000-0000292F0000}"/>
    <cellStyle name="Normal 2 2 2 3 2 10 9 2" xfId="12076" xr:uid="{00000000-0005-0000-0000-00002A2F0000}"/>
    <cellStyle name="Normal 2 2 2 3 2 11" xfId="12077" xr:uid="{00000000-0005-0000-0000-00002B2F0000}"/>
    <cellStyle name="Normal 2 2 2 3 2 11 10" xfId="12078" xr:uid="{00000000-0005-0000-0000-00002C2F0000}"/>
    <cellStyle name="Normal 2 2 2 3 2 11 10 2" xfId="12079" xr:uid="{00000000-0005-0000-0000-00002D2F0000}"/>
    <cellStyle name="Normal 2 2 2 3 2 11 11" xfId="12080" xr:uid="{00000000-0005-0000-0000-00002E2F0000}"/>
    <cellStyle name="Normal 2 2 2 3 2 11 2" xfId="12081" xr:uid="{00000000-0005-0000-0000-00002F2F0000}"/>
    <cellStyle name="Normal 2 2 2 3 2 11 2 2" xfId="12082" xr:uid="{00000000-0005-0000-0000-0000302F0000}"/>
    <cellStyle name="Normal 2 2 2 3 2 11 3" xfId="12083" xr:uid="{00000000-0005-0000-0000-0000312F0000}"/>
    <cellStyle name="Normal 2 2 2 3 2 11 3 2" xfId="12084" xr:uid="{00000000-0005-0000-0000-0000322F0000}"/>
    <cellStyle name="Normal 2 2 2 3 2 11 4" xfId="12085" xr:uid="{00000000-0005-0000-0000-0000332F0000}"/>
    <cellStyle name="Normal 2 2 2 3 2 11 4 2" xfId="12086" xr:uid="{00000000-0005-0000-0000-0000342F0000}"/>
    <cellStyle name="Normal 2 2 2 3 2 11 5" xfId="12087" xr:uid="{00000000-0005-0000-0000-0000352F0000}"/>
    <cellStyle name="Normal 2 2 2 3 2 11 5 2" xfId="12088" xr:uid="{00000000-0005-0000-0000-0000362F0000}"/>
    <cellStyle name="Normal 2 2 2 3 2 11 6" xfId="12089" xr:uid="{00000000-0005-0000-0000-0000372F0000}"/>
    <cellStyle name="Normal 2 2 2 3 2 11 6 2" xfId="12090" xr:uid="{00000000-0005-0000-0000-0000382F0000}"/>
    <cellStyle name="Normal 2 2 2 3 2 11 7" xfId="12091" xr:uid="{00000000-0005-0000-0000-0000392F0000}"/>
    <cellStyle name="Normal 2 2 2 3 2 11 7 2" xfId="12092" xr:uid="{00000000-0005-0000-0000-00003A2F0000}"/>
    <cellStyle name="Normal 2 2 2 3 2 11 8" xfId="12093" xr:uid="{00000000-0005-0000-0000-00003B2F0000}"/>
    <cellStyle name="Normal 2 2 2 3 2 11 8 2" xfId="12094" xr:uid="{00000000-0005-0000-0000-00003C2F0000}"/>
    <cellStyle name="Normal 2 2 2 3 2 11 9" xfId="12095" xr:uid="{00000000-0005-0000-0000-00003D2F0000}"/>
    <cellStyle name="Normal 2 2 2 3 2 11 9 2" xfId="12096" xr:uid="{00000000-0005-0000-0000-00003E2F0000}"/>
    <cellStyle name="Normal 2 2 2 3 2 12" xfId="12097" xr:uid="{00000000-0005-0000-0000-00003F2F0000}"/>
    <cellStyle name="Normal 2 2 2 3 2 12 2" xfId="12098" xr:uid="{00000000-0005-0000-0000-0000402F0000}"/>
    <cellStyle name="Normal 2 2 2 3 2 13" xfId="12099" xr:uid="{00000000-0005-0000-0000-0000412F0000}"/>
    <cellStyle name="Normal 2 2 2 3 2 13 2" xfId="12100" xr:uid="{00000000-0005-0000-0000-0000422F0000}"/>
    <cellStyle name="Normal 2 2 2 3 2 14" xfId="12101" xr:uid="{00000000-0005-0000-0000-0000432F0000}"/>
    <cellStyle name="Normal 2 2 2 3 2 14 2" xfId="12102" xr:uid="{00000000-0005-0000-0000-0000442F0000}"/>
    <cellStyle name="Normal 2 2 2 3 2 15" xfId="12103" xr:uid="{00000000-0005-0000-0000-0000452F0000}"/>
    <cellStyle name="Normal 2 2 2 3 2 15 2" xfId="12104" xr:uid="{00000000-0005-0000-0000-0000462F0000}"/>
    <cellStyle name="Normal 2 2 2 3 2 16" xfId="12105" xr:uid="{00000000-0005-0000-0000-0000472F0000}"/>
    <cellStyle name="Normal 2 2 2 3 2 16 2" xfId="12106" xr:uid="{00000000-0005-0000-0000-0000482F0000}"/>
    <cellStyle name="Normal 2 2 2 3 2 17" xfId="12107" xr:uid="{00000000-0005-0000-0000-0000492F0000}"/>
    <cellStyle name="Normal 2 2 2 3 2 17 2" xfId="12108" xr:uid="{00000000-0005-0000-0000-00004A2F0000}"/>
    <cellStyle name="Normal 2 2 2 3 2 18" xfId="12109" xr:uid="{00000000-0005-0000-0000-00004B2F0000}"/>
    <cellStyle name="Normal 2 2 2 3 2 18 2" xfId="12110" xr:uid="{00000000-0005-0000-0000-00004C2F0000}"/>
    <cellStyle name="Normal 2 2 2 3 2 19" xfId="12111" xr:uid="{00000000-0005-0000-0000-00004D2F0000}"/>
    <cellStyle name="Normal 2 2 2 3 2 19 2" xfId="12112" xr:uid="{00000000-0005-0000-0000-00004E2F0000}"/>
    <cellStyle name="Normal 2 2 2 3 2 2" xfId="12113" xr:uid="{00000000-0005-0000-0000-00004F2F0000}"/>
    <cellStyle name="Normal 2 2 2 3 2 2 2" xfId="12114" xr:uid="{00000000-0005-0000-0000-0000502F0000}"/>
    <cellStyle name="Normal 2 2 2 3 2 2 2 10" xfId="12115" xr:uid="{00000000-0005-0000-0000-0000512F0000}"/>
    <cellStyle name="Normal 2 2 2 3 2 2 2 10 2" xfId="12116" xr:uid="{00000000-0005-0000-0000-0000522F0000}"/>
    <cellStyle name="Normal 2 2 2 3 2 2 2 11" xfId="12117" xr:uid="{00000000-0005-0000-0000-0000532F0000}"/>
    <cellStyle name="Normal 2 2 2 3 2 2 2 11 2" xfId="12118" xr:uid="{00000000-0005-0000-0000-0000542F0000}"/>
    <cellStyle name="Normal 2 2 2 3 2 2 2 12" xfId="12119" xr:uid="{00000000-0005-0000-0000-0000552F0000}"/>
    <cellStyle name="Normal 2 2 2 3 2 2 2 12 2" xfId="12120" xr:uid="{00000000-0005-0000-0000-0000562F0000}"/>
    <cellStyle name="Normal 2 2 2 3 2 2 2 13" xfId="12121" xr:uid="{00000000-0005-0000-0000-0000572F0000}"/>
    <cellStyle name="Normal 2 2 2 3 2 2 2 13 2" xfId="12122" xr:uid="{00000000-0005-0000-0000-0000582F0000}"/>
    <cellStyle name="Normal 2 2 2 3 2 2 2 14" xfId="12123" xr:uid="{00000000-0005-0000-0000-0000592F0000}"/>
    <cellStyle name="Normal 2 2 2 3 2 2 2 14 2" xfId="12124" xr:uid="{00000000-0005-0000-0000-00005A2F0000}"/>
    <cellStyle name="Normal 2 2 2 3 2 2 2 15" xfId="12125" xr:uid="{00000000-0005-0000-0000-00005B2F0000}"/>
    <cellStyle name="Normal 2 2 2 3 2 2 2 15 2" xfId="12126" xr:uid="{00000000-0005-0000-0000-00005C2F0000}"/>
    <cellStyle name="Normal 2 2 2 3 2 2 2 16" xfId="12127" xr:uid="{00000000-0005-0000-0000-00005D2F0000}"/>
    <cellStyle name="Normal 2 2 2 3 2 2 2 16 2" xfId="12128" xr:uid="{00000000-0005-0000-0000-00005E2F0000}"/>
    <cellStyle name="Normal 2 2 2 3 2 2 2 17" xfId="12129" xr:uid="{00000000-0005-0000-0000-00005F2F0000}"/>
    <cellStyle name="Normal 2 2 2 3 2 2 2 2" xfId="12130" xr:uid="{00000000-0005-0000-0000-0000602F0000}"/>
    <cellStyle name="Normal 2 2 2 3 2 2 2 2 2" xfId="12131" xr:uid="{00000000-0005-0000-0000-0000612F0000}"/>
    <cellStyle name="Normal 2 2 2 3 2 2 2 2 2 10" xfId="12132" xr:uid="{00000000-0005-0000-0000-0000622F0000}"/>
    <cellStyle name="Normal 2 2 2 3 2 2 2 2 2 10 2" xfId="12133" xr:uid="{00000000-0005-0000-0000-0000632F0000}"/>
    <cellStyle name="Normal 2 2 2 3 2 2 2 2 2 11" xfId="12134" xr:uid="{00000000-0005-0000-0000-0000642F0000}"/>
    <cellStyle name="Normal 2 2 2 3 2 2 2 2 2 11 2" xfId="12135" xr:uid="{00000000-0005-0000-0000-0000652F0000}"/>
    <cellStyle name="Normal 2 2 2 3 2 2 2 2 2 12" xfId="12136" xr:uid="{00000000-0005-0000-0000-0000662F0000}"/>
    <cellStyle name="Normal 2 2 2 3 2 2 2 2 2 12 2" xfId="12137" xr:uid="{00000000-0005-0000-0000-0000672F0000}"/>
    <cellStyle name="Normal 2 2 2 3 2 2 2 2 2 13" xfId="12138" xr:uid="{00000000-0005-0000-0000-0000682F0000}"/>
    <cellStyle name="Normal 2 2 2 3 2 2 2 2 2 2" xfId="12139" xr:uid="{00000000-0005-0000-0000-0000692F0000}"/>
    <cellStyle name="Normal 2 2 2 3 2 2 2 2 2 2 10" xfId="12140" xr:uid="{00000000-0005-0000-0000-00006A2F0000}"/>
    <cellStyle name="Normal 2 2 2 3 2 2 2 2 2 2 10 2" xfId="12141" xr:uid="{00000000-0005-0000-0000-00006B2F0000}"/>
    <cellStyle name="Normal 2 2 2 3 2 2 2 2 2 2 11" xfId="12142" xr:uid="{00000000-0005-0000-0000-00006C2F0000}"/>
    <cellStyle name="Normal 2 2 2 3 2 2 2 2 2 2 11 2" xfId="12143" xr:uid="{00000000-0005-0000-0000-00006D2F0000}"/>
    <cellStyle name="Normal 2 2 2 3 2 2 2 2 2 2 12" xfId="12144" xr:uid="{00000000-0005-0000-0000-00006E2F0000}"/>
    <cellStyle name="Normal 2 2 2 3 2 2 2 2 2 2 2" xfId="12145" xr:uid="{00000000-0005-0000-0000-00006F2F0000}"/>
    <cellStyle name="Normal 2 2 2 3 2 2 2 2 2 2 2 10" xfId="12146" xr:uid="{00000000-0005-0000-0000-0000702F0000}"/>
    <cellStyle name="Normal 2 2 2 3 2 2 2 2 2 2 2 10 2" xfId="12147" xr:uid="{00000000-0005-0000-0000-0000712F0000}"/>
    <cellStyle name="Normal 2 2 2 3 2 2 2 2 2 2 2 11" xfId="12148" xr:uid="{00000000-0005-0000-0000-0000722F0000}"/>
    <cellStyle name="Normal 2 2 2 3 2 2 2 2 2 2 2 2" xfId="12149" xr:uid="{00000000-0005-0000-0000-0000732F0000}"/>
    <cellStyle name="Normal 2 2 2 3 2 2 2 2 2 2 2 2 2" xfId="12150" xr:uid="{00000000-0005-0000-0000-0000742F0000}"/>
    <cellStyle name="Normal 2 2 2 3 2 2 2 2 2 2 2 3" xfId="12151" xr:uid="{00000000-0005-0000-0000-0000752F0000}"/>
    <cellStyle name="Normal 2 2 2 3 2 2 2 2 2 2 2 3 2" xfId="12152" xr:uid="{00000000-0005-0000-0000-0000762F0000}"/>
    <cellStyle name="Normal 2 2 2 3 2 2 2 2 2 2 2 4" xfId="12153" xr:uid="{00000000-0005-0000-0000-0000772F0000}"/>
    <cellStyle name="Normal 2 2 2 3 2 2 2 2 2 2 2 4 2" xfId="12154" xr:uid="{00000000-0005-0000-0000-0000782F0000}"/>
    <cellStyle name="Normal 2 2 2 3 2 2 2 2 2 2 2 5" xfId="12155" xr:uid="{00000000-0005-0000-0000-0000792F0000}"/>
    <cellStyle name="Normal 2 2 2 3 2 2 2 2 2 2 2 5 2" xfId="12156" xr:uid="{00000000-0005-0000-0000-00007A2F0000}"/>
    <cellStyle name="Normal 2 2 2 3 2 2 2 2 2 2 2 6" xfId="12157" xr:uid="{00000000-0005-0000-0000-00007B2F0000}"/>
    <cellStyle name="Normal 2 2 2 3 2 2 2 2 2 2 2 6 2" xfId="12158" xr:uid="{00000000-0005-0000-0000-00007C2F0000}"/>
    <cellStyle name="Normal 2 2 2 3 2 2 2 2 2 2 2 7" xfId="12159" xr:uid="{00000000-0005-0000-0000-00007D2F0000}"/>
    <cellStyle name="Normal 2 2 2 3 2 2 2 2 2 2 2 7 2" xfId="12160" xr:uid="{00000000-0005-0000-0000-00007E2F0000}"/>
    <cellStyle name="Normal 2 2 2 3 2 2 2 2 2 2 2 8" xfId="12161" xr:uid="{00000000-0005-0000-0000-00007F2F0000}"/>
    <cellStyle name="Normal 2 2 2 3 2 2 2 2 2 2 2 8 2" xfId="12162" xr:uid="{00000000-0005-0000-0000-0000802F0000}"/>
    <cellStyle name="Normal 2 2 2 3 2 2 2 2 2 2 2 9" xfId="12163" xr:uid="{00000000-0005-0000-0000-0000812F0000}"/>
    <cellStyle name="Normal 2 2 2 3 2 2 2 2 2 2 2 9 2" xfId="12164" xr:uid="{00000000-0005-0000-0000-0000822F0000}"/>
    <cellStyle name="Normal 2 2 2 3 2 2 2 2 2 2 3" xfId="12165" xr:uid="{00000000-0005-0000-0000-0000832F0000}"/>
    <cellStyle name="Normal 2 2 2 3 2 2 2 2 2 2 3 2" xfId="12166" xr:uid="{00000000-0005-0000-0000-0000842F0000}"/>
    <cellStyle name="Normal 2 2 2 3 2 2 2 2 2 2 4" xfId="12167" xr:uid="{00000000-0005-0000-0000-0000852F0000}"/>
    <cellStyle name="Normal 2 2 2 3 2 2 2 2 2 2 4 2" xfId="12168" xr:uid="{00000000-0005-0000-0000-0000862F0000}"/>
    <cellStyle name="Normal 2 2 2 3 2 2 2 2 2 2 5" xfId="12169" xr:uid="{00000000-0005-0000-0000-0000872F0000}"/>
    <cellStyle name="Normal 2 2 2 3 2 2 2 2 2 2 5 2" xfId="12170" xr:uid="{00000000-0005-0000-0000-0000882F0000}"/>
    <cellStyle name="Normal 2 2 2 3 2 2 2 2 2 2 6" xfId="12171" xr:uid="{00000000-0005-0000-0000-0000892F0000}"/>
    <cellStyle name="Normal 2 2 2 3 2 2 2 2 2 2 6 2" xfId="12172" xr:uid="{00000000-0005-0000-0000-00008A2F0000}"/>
    <cellStyle name="Normal 2 2 2 3 2 2 2 2 2 2 7" xfId="12173" xr:uid="{00000000-0005-0000-0000-00008B2F0000}"/>
    <cellStyle name="Normal 2 2 2 3 2 2 2 2 2 2 7 2" xfId="12174" xr:uid="{00000000-0005-0000-0000-00008C2F0000}"/>
    <cellStyle name="Normal 2 2 2 3 2 2 2 2 2 2 8" xfId="12175" xr:uid="{00000000-0005-0000-0000-00008D2F0000}"/>
    <cellStyle name="Normal 2 2 2 3 2 2 2 2 2 2 8 2" xfId="12176" xr:uid="{00000000-0005-0000-0000-00008E2F0000}"/>
    <cellStyle name="Normal 2 2 2 3 2 2 2 2 2 2 9" xfId="12177" xr:uid="{00000000-0005-0000-0000-00008F2F0000}"/>
    <cellStyle name="Normal 2 2 2 3 2 2 2 2 2 2 9 2" xfId="12178" xr:uid="{00000000-0005-0000-0000-0000902F0000}"/>
    <cellStyle name="Normal 2 2 2 3 2 2 2 2 2 3" xfId="12179" xr:uid="{00000000-0005-0000-0000-0000912F0000}"/>
    <cellStyle name="Normal 2 2 2 3 2 2 2 2 2 3 10" xfId="12180" xr:uid="{00000000-0005-0000-0000-0000922F0000}"/>
    <cellStyle name="Normal 2 2 2 3 2 2 2 2 2 3 10 2" xfId="12181" xr:uid="{00000000-0005-0000-0000-0000932F0000}"/>
    <cellStyle name="Normal 2 2 2 3 2 2 2 2 2 3 11" xfId="12182" xr:uid="{00000000-0005-0000-0000-0000942F0000}"/>
    <cellStyle name="Normal 2 2 2 3 2 2 2 2 2 3 2" xfId="12183" xr:uid="{00000000-0005-0000-0000-0000952F0000}"/>
    <cellStyle name="Normal 2 2 2 3 2 2 2 2 2 3 2 2" xfId="12184" xr:uid="{00000000-0005-0000-0000-0000962F0000}"/>
    <cellStyle name="Normal 2 2 2 3 2 2 2 2 2 3 3" xfId="12185" xr:uid="{00000000-0005-0000-0000-0000972F0000}"/>
    <cellStyle name="Normal 2 2 2 3 2 2 2 2 2 3 3 2" xfId="12186" xr:uid="{00000000-0005-0000-0000-0000982F0000}"/>
    <cellStyle name="Normal 2 2 2 3 2 2 2 2 2 3 4" xfId="12187" xr:uid="{00000000-0005-0000-0000-0000992F0000}"/>
    <cellStyle name="Normal 2 2 2 3 2 2 2 2 2 3 4 2" xfId="12188" xr:uid="{00000000-0005-0000-0000-00009A2F0000}"/>
    <cellStyle name="Normal 2 2 2 3 2 2 2 2 2 3 5" xfId="12189" xr:uid="{00000000-0005-0000-0000-00009B2F0000}"/>
    <cellStyle name="Normal 2 2 2 3 2 2 2 2 2 3 5 2" xfId="12190" xr:uid="{00000000-0005-0000-0000-00009C2F0000}"/>
    <cellStyle name="Normal 2 2 2 3 2 2 2 2 2 3 6" xfId="12191" xr:uid="{00000000-0005-0000-0000-00009D2F0000}"/>
    <cellStyle name="Normal 2 2 2 3 2 2 2 2 2 3 6 2" xfId="12192" xr:uid="{00000000-0005-0000-0000-00009E2F0000}"/>
    <cellStyle name="Normal 2 2 2 3 2 2 2 2 2 3 7" xfId="12193" xr:uid="{00000000-0005-0000-0000-00009F2F0000}"/>
    <cellStyle name="Normal 2 2 2 3 2 2 2 2 2 3 7 2" xfId="12194" xr:uid="{00000000-0005-0000-0000-0000A02F0000}"/>
    <cellStyle name="Normal 2 2 2 3 2 2 2 2 2 3 8" xfId="12195" xr:uid="{00000000-0005-0000-0000-0000A12F0000}"/>
    <cellStyle name="Normal 2 2 2 3 2 2 2 2 2 3 8 2" xfId="12196" xr:uid="{00000000-0005-0000-0000-0000A22F0000}"/>
    <cellStyle name="Normal 2 2 2 3 2 2 2 2 2 3 9" xfId="12197" xr:uid="{00000000-0005-0000-0000-0000A32F0000}"/>
    <cellStyle name="Normal 2 2 2 3 2 2 2 2 2 3 9 2" xfId="12198" xr:uid="{00000000-0005-0000-0000-0000A42F0000}"/>
    <cellStyle name="Normal 2 2 2 3 2 2 2 2 2 4" xfId="12199" xr:uid="{00000000-0005-0000-0000-0000A52F0000}"/>
    <cellStyle name="Normal 2 2 2 3 2 2 2 2 2 4 2" xfId="12200" xr:uid="{00000000-0005-0000-0000-0000A62F0000}"/>
    <cellStyle name="Normal 2 2 2 3 2 2 2 2 2 5" xfId="12201" xr:uid="{00000000-0005-0000-0000-0000A72F0000}"/>
    <cellStyle name="Normal 2 2 2 3 2 2 2 2 2 5 2" xfId="12202" xr:uid="{00000000-0005-0000-0000-0000A82F0000}"/>
    <cellStyle name="Normal 2 2 2 3 2 2 2 2 2 6" xfId="12203" xr:uid="{00000000-0005-0000-0000-0000A92F0000}"/>
    <cellStyle name="Normal 2 2 2 3 2 2 2 2 2 6 2" xfId="12204" xr:uid="{00000000-0005-0000-0000-0000AA2F0000}"/>
    <cellStyle name="Normal 2 2 2 3 2 2 2 2 2 7" xfId="12205" xr:uid="{00000000-0005-0000-0000-0000AB2F0000}"/>
    <cellStyle name="Normal 2 2 2 3 2 2 2 2 2 7 2" xfId="12206" xr:uid="{00000000-0005-0000-0000-0000AC2F0000}"/>
    <cellStyle name="Normal 2 2 2 3 2 2 2 2 2 8" xfId="12207" xr:uid="{00000000-0005-0000-0000-0000AD2F0000}"/>
    <cellStyle name="Normal 2 2 2 3 2 2 2 2 2 8 2" xfId="12208" xr:uid="{00000000-0005-0000-0000-0000AE2F0000}"/>
    <cellStyle name="Normal 2 2 2 3 2 2 2 2 2 9" xfId="12209" xr:uid="{00000000-0005-0000-0000-0000AF2F0000}"/>
    <cellStyle name="Normal 2 2 2 3 2 2 2 2 2 9 2" xfId="12210" xr:uid="{00000000-0005-0000-0000-0000B02F0000}"/>
    <cellStyle name="Normal 2 2 2 3 2 2 2 2 3" xfId="12211" xr:uid="{00000000-0005-0000-0000-0000B12F0000}"/>
    <cellStyle name="Normal 2 2 2 3 2 2 2 2 3 10" xfId="12212" xr:uid="{00000000-0005-0000-0000-0000B22F0000}"/>
    <cellStyle name="Normal 2 2 2 3 2 2 2 2 3 10 2" xfId="12213" xr:uid="{00000000-0005-0000-0000-0000B32F0000}"/>
    <cellStyle name="Normal 2 2 2 3 2 2 2 2 3 11" xfId="12214" xr:uid="{00000000-0005-0000-0000-0000B42F0000}"/>
    <cellStyle name="Normal 2 2 2 3 2 2 2 2 3 11 2" xfId="12215" xr:uid="{00000000-0005-0000-0000-0000B52F0000}"/>
    <cellStyle name="Normal 2 2 2 3 2 2 2 2 3 12" xfId="12216" xr:uid="{00000000-0005-0000-0000-0000B62F0000}"/>
    <cellStyle name="Normal 2 2 2 3 2 2 2 2 3 12 2" xfId="12217" xr:uid="{00000000-0005-0000-0000-0000B72F0000}"/>
    <cellStyle name="Normal 2 2 2 3 2 2 2 2 3 13" xfId="12218" xr:uid="{00000000-0005-0000-0000-0000B82F0000}"/>
    <cellStyle name="Normal 2 2 2 3 2 2 2 2 3 2" xfId="12219" xr:uid="{00000000-0005-0000-0000-0000B92F0000}"/>
    <cellStyle name="Normal 2 2 2 3 2 2 2 2 3 2 10" xfId="12220" xr:uid="{00000000-0005-0000-0000-0000BA2F0000}"/>
    <cellStyle name="Normal 2 2 2 3 2 2 2 2 3 2 10 2" xfId="12221" xr:uid="{00000000-0005-0000-0000-0000BB2F0000}"/>
    <cellStyle name="Normal 2 2 2 3 2 2 2 2 3 2 11" xfId="12222" xr:uid="{00000000-0005-0000-0000-0000BC2F0000}"/>
    <cellStyle name="Normal 2 2 2 3 2 2 2 2 3 2 11 2" xfId="12223" xr:uid="{00000000-0005-0000-0000-0000BD2F0000}"/>
    <cellStyle name="Normal 2 2 2 3 2 2 2 2 3 2 12" xfId="12224" xr:uid="{00000000-0005-0000-0000-0000BE2F0000}"/>
    <cellStyle name="Normal 2 2 2 3 2 2 2 2 3 2 2" xfId="12225" xr:uid="{00000000-0005-0000-0000-0000BF2F0000}"/>
    <cellStyle name="Normal 2 2 2 3 2 2 2 2 3 2 2 10" xfId="12226" xr:uid="{00000000-0005-0000-0000-0000C02F0000}"/>
    <cellStyle name="Normal 2 2 2 3 2 2 2 2 3 2 2 10 2" xfId="12227" xr:uid="{00000000-0005-0000-0000-0000C12F0000}"/>
    <cellStyle name="Normal 2 2 2 3 2 2 2 2 3 2 2 11" xfId="12228" xr:uid="{00000000-0005-0000-0000-0000C22F0000}"/>
    <cellStyle name="Normal 2 2 2 3 2 2 2 2 3 2 2 2" xfId="12229" xr:uid="{00000000-0005-0000-0000-0000C32F0000}"/>
    <cellStyle name="Normal 2 2 2 3 2 2 2 2 3 2 2 2 2" xfId="12230" xr:uid="{00000000-0005-0000-0000-0000C42F0000}"/>
    <cellStyle name="Normal 2 2 2 3 2 2 2 2 3 2 2 3" xfId="12231" xr:uid="{00000000-0005-0000-0000-0000C52F0000}"/>
    <cellStyle name="Normal 2 2 2 3 2 2 2 2 3 2 2 3 2" xfId="12232" xr:uid="{00000000-0005-0000-0000-0000C62F0000}"/>
    <cellStyle name="Normal 2 2 2 3 2 2 2 2 3 2 2 4" xfId="12233" xr:uid="{00000000-0005-0000-0000-0000C72F0000}"/>
    <cellStyle name="Normal 2 2 2 3 2 2 2 2 3 2 2 4 2" xfId="12234" xr:uid="{00000000-0005-0000-0000-0000C82F0000}"/>
    <cellStyle name="Normal 2 2 2 3 2 2 2 2 3 2 2 5" xfId="12235" xr:uid="{00000000-0005-0000-0000-0000C92F0000}"/>
    <cellStyle name="Normal 2 2 2 3 2 2 2 2 3 2 2 5 2" xfId="12236" xr:uid="{00000000-0005-0000-0000-0000CA2F0000}"/>
    <cellStyle name="Normal 2 2 2 3 2 2 2 2 3 2 2 6" xfId="12237" xr:uid="{00000000-0005-0000-0000-0000CB2F0000}"/>
    <cellStyle name="Normal 2 2 2 3 2 2 2 2 3 2 2 6 2" xfId="12238" xr:uid="{00000000-0005-0000-0000-0000CC2F0000}"/>
    <cellStyle name="Normal 2 2 2 3 2 2 2 2 3 2 2 7" xfId="12239" xr:uid="{00000000-0005-0000-0000-0000CD2F0000}"/>
    <cellStyle name="Normal 2 2 2 3 2 2 2 2 3 2 2 7 2" xfId="12240" xr:uid="{00000000-0005-0000-0000-0000CE2F0000}"/>
    <cellStyle name="Normal 2 2 2 3 2 2 2 2 3 2 2 8" xfId="12241" xr:uid="{00000000-0005-0000-0000-0000CF2F0000}"/>
    <cellStyle name="Normal 2 2 2 3 2 2 2 2 3 2 2 8 2" xfId="12242" xr:uid="{00000000-0005-0000-0000-0000D02F0000}"/>
    <cellStyle name="Normal 2 2 2 3 2 2 2 2 3 2 2 9" xfId="12243" xr:uid="{00000000-0005-0000-0000-0000D12F0000}"/>
    <cellStyle name="Normal 2 2 2 3 2 2 2 2 3 2 2 9 2" xfId="12244" xr:uid="{00000000-0005-0000-0000-0000D22F0000}"/>
    <cellStyle name="Normal 2 2 2 3 2 2 2 2 3 2 3" xfId="12245" xr:uid="{00000000-0005-0000-0000-0000D32F0000}"/>
    <cellStyle name="Normal 2 2 2 3 2 2 2 2 3 2 3 2" xfId="12246" xr:uid="{00000000-0005-0000-0000-0000D42F0000}"/>
    <cellStyle name="Normal 2 2 2 3 2 2 2 2 3 2 4" xfId="12247" xr:uid="{00000000-0005-0000-0000-0000D52F0000}"/>
    <cellStyle name="Normal 2 2 2 3 2 2 2 2 3 2 4 2" xfId="12248" xr:uid="{00000000-0005-0000-0000-0000D62F0000}"/>
    <cellStyle name="Normal 2 2 2 3 2 2 2 2 3 2 5" xfId="12249" xr:uid="{00000000-0005-0000-0000-0000D72F0000}"/>
    <cellStyle name="Normal 2 2 2 3 2 2 2 2 3 2 5 2" xfId="12250" xr:uid="{00000000-0005-0000-0000-0000D82F0000}"/>
    <cellStyle name="Normal 2 2 2 3 2 2 2 2 3 2 6" xfId="12251" xr:uid="{00000000-0005-0000-0000-0000D92F0000}"/>
    <cellStyle name="Normal 2 2 2 3 2 2 2 2 3 2 6 2" xfId="12252" xr:uid="{00000000-0005-0000-0000-0000DA2F0000}"/>
    <cellStyle name="Normal 2 2 2 3 2 2 2 2 3 2 7" xfId="12253" xr:uid="{00000000-0005-0000-0000-0000DB2F0000}"/>
    <cellStyle name="Normal 2 2 2 3 2 2 2 2 3 2 7 2" xfId="12254" xr:uid="{00000000-0005-0000-0000-0000DC2F0000}"/>
    <cellStyle name="Normal 2 2 2 3 2 2 2 2 3 2 8" xfId="12255" xr:uid="{00000000-0005-0000-0000-0000DD2F0000}"/>
    <cellStyle name="Normal 2 2 2 3 2 2 2 2 3 2 8 2" xfId="12256" xr:uid="{00000000-0005-0000-0000-0000DE2F0000}"/>
    <cellStyle name="Normal 2 2 2 3 2 2 2 2 3 2 9" xfId="12257" xr:uid="{00000000-0005-0000-0000-0000DF2F0000}"/>
    <cellStyle name="Normal 2 2 2 3 2 2 2 2 3 2 9 2" xfId="12258" xr:uid="{00000000-0005-0000-0000-0000E02F0000}"/>
    <cellStyle name="Normal 2 2 2 3 2 2 2 2 3 3" xfId="12259" xr:uid="{00000000-0005-0000-0000-0000E12F0000}"/>
    <cellStyle name="Normal 2 2 2 3 2 2 2 2 3 3 10" xfId="12260" xr:uid="{00000000-0005-0000-0000-0000E22F0000}"/>
    <cellStyle name="Normal 2 2 2 3 2 2 2 2 3 3 10 2" xfId="12261" xr:uid="{00000000-0005-0000-0000-0000E32F0000}"/>
    <cellStyle name="Normal 2 2 2 3 2 2 2 2 3 3 11" xfId="12262" xr:uid="{00000000-0005-0000-0000-0000E42F0000}"/>
    <cellStyle name="Normal 2 2 2 3 2 2 2 2 3 3 2" xfId="12263" xr:uid="{00000000-0005-0000-0000-0000E52F0000}"/>
    <cellStyle name="Normal 2 2 2 3 2 2 2 2 3 3 2 2" xfId="12264" xr:uid="{00000000-0005-0000-0000-0000E62F0000}"/>
    <cellStyle name="Normal 2 2 2 3 2 2 2 2 3 3 3" xfId="12265" xr:uid="{00000000-0005-0000-0000-0000E72F0000}"/>
    <cellStyle name="Normal 2 2 2 3 2 2 2 2 3 3 3 2" xfId="12266" xr:uid="{00000000-0005-0000-0000-0000E82F0000}"/>
    <cellStyle name="Normal 2 2 2 3 2 2 2 2 3 3 4" xfId="12267" xr:uid="{00000000-0005-0000-0000-0000E92F0000}"/>
    <cellStyle name="Normal 2 2 2 3 2 2 2 2 3 3 4 2" xfId="12268" xr:uid="{00000000-0005-0000-0000-0000EA2F0000}"/>
    <cellStyle name="Normal 2 2 2 3 2 2 2 2 3 3 5" xfId="12269" xr:uid="{00000000-0005-0000-0000-0000EB2F0000}"/>
    <cellStyle name="Normal 2 2 2 3 2 2 2 2 3 3 5 2" xfId="12270" xr:uid="{00000000-0005-0000-0000-0000EC2F0000}"/>
    <cellStyle name="Normal 2 2 2 3 2 2 2 2 3 3 6" xfId="12271" xr:uid="{00000000-0005-0000-0000-0000ED2F0000}"/>
    <cellStyle name="Normal 2 2 2 3 2 2 2 2 3 3 6 2" xfId="12272" xr:uid="{00000000-0005-0000-0000-0000EE2F0000}"/>
    <cellStyle name="Normal 2 2 2 3 2 2 2 2 3 3 7" xfId="12273" xr:uid="{00000000-0005-0000-0000-0000EF2F0000}"/>
    <cellStyle name="Normal 2 2 2 3 2 2 2 2 3 3 7 2" xfId="12274" xr:uid="{00000000-0005-0000-0000-0000F02F0000}"/>
    <cellStyle name="Normal 2 2 2 3 2 2 2 2 3 3 8" xfId="12275" xr:uid="{00000000-0005-0000-0000-0000F12F0000}"/>
    <cellStyle name="Normal 2 2 2 3 2 2 2 2 3 3 8 2" xfId="12276" xr:uid="{00000000-0005-0000-0000-0000F22F0000}"/>
    <cellStyle name="Normal 2 2 2 3 2 2 2 2 3 3 9" xfId="12277" xr:uid="{00000000-0005-0000-0000-0000F32F0000}"/>
    <cellStyle name="Normal 2 2 2 3 2 2 2 2 3 3 9 2" xfId="12278" xr:uid="{00000000-0005-0000-0000-0000F42F0000}"/>
    <cellStyle name="Normal 2 2 2 3 2 2 2 2 3 4" xfId="12279" xr:uid="{00000000-0005-0000-0000-0000F52F0000}"/>
    <cellStyle name="Normal 2 2 2 3 2 2 2 2 3 4 2" xfId="12280" xr:uid="{00000000-0005-0000-0000-0000F62F0000}"/>
    <cellStyle name="Normal 2 2 2 3 2 2 2 2 3 5" xfId="12281" xr:uid="{00000000-0005-0000-0000-0000F72F0000}"/>
    <cellStyle name="Normal 2 2 2 3 2 2 2 2 3 5 2" xfId="12282" xr:uid="{00000000-0005-0000-0000-0000F82F0000}"/>
    <cellStyle name="Normal 2 2 2 3 2 2 2 2 3 6" xfId="12283" xr:uid="{00000000-0005-0000-0000-0000F92F0000}"/>
    <cellStyle name="Normal 2 2 2 3 2 2 2 2 3 6 2" xfId="12284" xr:uid="{00000000-0005-0000-0000-0000FA2F0000}"/>
    <cellStyle name="Normal 2 2 2 3 2 2 2 2 3 7" xfId="12285" xr:uid="{00000000-0005-0000-0000-0000FB2F0000}"/>
    <cellStyle name="Normal 2 2 2 3 2 2 2 2 3 7 2" xfId="12286" xr:uid="{00000000-0005-0000-0000-0000FC2F0000}"/>
    <cellStyle name="Normal 2 2 2 3 2 2 2 2 3 8" xfId="12287" xr:uid="{00000000-0005-0000-0000-0000FD2F0000}"/>
    <cellStyle name="Normal 2 2 2 3 2 2 2 2 3 8 2" xfId="12288" xr:uid="{00000000-0005-0000-0000-0000FE2F0000}"/>
    <cellStyle name="Normal 2 2 2 3 2 2 2 2 3 9" xfId="12289" xr:uid="{00000000-0005-0000-0000-0000FF2F0000}"/>
    <cellStyle name="Normal 2 2 2 3 2 2 2 2 3 9 2" xfId="12290" xr:uid="{00000000-0005-0000-0000-000000300000}"/>
    <cellStyle name="Normal 2 2 2 3 2 2 2 2 4" xfId="12291" xr:uid="{00000000-0005-0000-0000-000001300000}"/>
    <cellStyle name="Normal 2 2 2 3 2 2 2 2 4 10" xfId="12292" xr:uid="{00000000-0005-0000-0000-000002300000}"/>
    <cellStyle name="Normal 2 2 2 3 2 2 2 2 4 10 2" xfId="12293" xr:uid="{00000000-0005-0000-0000-000003300000}"/>
    <cellStyle name="Normal 2 2 2 3 2 2 2 2 4 11" xfId="12294" xr:uid="{00000000-0005-0000-0000-000004300000}"/>
    <cellStyle name="Normal 2 2 2 3 2 2 2 2 4 11 2" xfId="12295" xr:uid="{00000000-0005-0000-0000-000005300000}"/>
    <cellStyle name="Normal 2 2 2 3 2 2 2 2 4 12" xfId="12296" xr:uid="{00000000-0005-0000-0000-000006300000}"/>
    <cellStyle name="Normal 2 2 2 3 2 2 2 2 4 12 2" xfId="12297" xr:uid="{00000000-0005-0000-0000-000007300000}"/>
    <cellStyle name="Normal 2 2 2 3 2 2 2 2 4 13" xfId="12298" xr:uid="{00000000-0005-0000-0000-000008300000}"/>
    <cellStyle name="Normal 2 2 2 3 2 2 2 2 4 2" xfId="12299" xr:uid="{00000000-0005-0000-0000-000009300000}"/>
    <cellStyle name="Normal 2 2 2 3 2 2 2 2 4 2 10" xfId="12300" xr:uid="{00000000-0005-0000-0000-00000A300000}"/>
    <cellStyle name="Normal 2 2 2 3 2 2 2 2 4 2 10 2" xfId="12301" xr:uid="{00000000-0005-0000-0000-00000B300000}"/>
    <cellStyle name="Normal 2 2 2 3 2 2 2 2 4 2 11" xfId="12302" xr:uid="{00000000-0005-0000-0000-00000C300000}"/>
    <cellStyle name="Normal 2 2 2 3 2 2 2 2 4 2 11 2" xfId="12303" xr:uid="{00000000-0005-0000-0000-00000D300000}"/>
    <cellStyle name="Normal 2 2 2 3 2 2 2 2 4 2 12" xfId="12304" xr:uid="{00000000-0005-0000-0000-00000E300000}"/>
    <cellStyle name="Normal 2 2 2 3 2 2 2 2 4 2 2" xfId="12305" xr:uid="{00000000-0005-0000-0000-00000F300000}"/>
    <cellStyle name="Normal 2 2 2 3 2 2 2 2 4 2 2 10" xfId="12306" xr:uid="{00000000-0005-0000-0000-000010300000}"/>
    <cellStyle name="Normal 2 2 2 3 2 2 2 2 4 2 2 10 2" xfId="12307" xr:uid="{00000000-0005-0000-0000-000011300000}"/>
    <cellStyle name="Normal 2 2 2 3 2 2 2 2 4 2 2 11" xfId="12308" xr:uid="{00000000-0005-0000-0000-000012300000}"/>
    <cellStyle name="Normal 2 2 2 3 2 2 2 2 4 2 2 2" xfId="12309" xr:uid="{00000000-0005-0000-0000-000013300000}"/>
    <cellStyle name="Normal 2 2 2 3 2 2 2 2 4 2 2 2 2" xfId="12310" xr:uid="{00000000-0005-0000-0000-000014300000}"/>
    <cellStyle name="Normal 2 2 2 3 2 2 2 2 4 2 2 3" xfId="12311" xr:uid="{00000000-0005-0000-0000-000015300000}"/>
    <cellStyle name="Normal 2 2 2 3 2 2 2 2 4 2 2 3 2" xfId="12312" xr:uid="{00000000-0005-0000-0000-000016300000}"/>
    <cellStyle name="Normal 2 2 2 3 2 2 2 2 4 2 2 4" xfId="12313" xr:uid="{00000000-0005-0000-0000-000017300000}"/>
    <cellStyle name="Normal 2 2 2 3 2 2 2 2 4 2 2 4 2" xfId="12314" xr:uid="{00000000-0005-0000-0000-000018300000}"/>
    <cellStyle name="Normal 2 2 2 3 2 2 2 2 4 2 2 5" xfId="12315" xr:uid="{00000000-0005-0000-0000-000019300000}"/>
    <cellStyle name="Normal 2 2 2 3 2 2 2 2 4 2 2 5 2" xfId="12316" xr:uid="{00000000-0005-0000-0000-00001A300000}"/>
    <cellStyle name="Normal 2 2 2 3 2 2 2 2 4 2 2 6" xfId="12317" xr:uid="{00000000-0005-0000-0000-00001B300000}"/>
    <cellStyle name="Normal 2 2 2 3 2 2 2 2 4 2 2 6 2" xfId="12318" xr:uid="{00000000-0005-0000-0000-00001C300000}"/>
    <cellStyle name="Normal 2 2 2 3 2 2 2 2 4 2 2 7" xfId="12319" xr:uid="{00000000-0005-0000-0000-00001D300000}"/>
    <cellStyle name="Normal 2 2 2 3 2 2 2 2 4 2 2 7 2" xfId="12320" xr:uid="{00000000-0005-0000-0000-00001E300000}"/>
    <cellStyle name="Normal 2 2 2 3 2 2 2 2 4 2 2 8" xfId="12321" xr:uid="{00000000-0005-0000-0000-00001F300000}"/>
    <cellStyle name="Normal 2 2 2 3 2 2 2 2 4 2 2 8 2" xfId="12322" xr:uid="{00000000-0005-0000-0000-000020300000}"/>
    <cellStyle name="Normal 2 2 2 3 2 2 2 2 4 2 2 9" xfId="12323" xr:uid="{00000000-0005-0000-0000-000021300000}"/>
    <cellStyle name="Normal 2 2 2 3 2 2 2 2 4 2 2 9 2" xfId="12324" xr:uid="{00000000-0005-0000-0000-000022300000}"/>
    <cellStyle name="Normal 2 2 2 3 2 2 2 2 4 2 3" xfId="12325" xr:uid="{00000000-0005-0000-0000-000023300000}"/>
    <cellStyle name="Normal 2 2 2 3 2 2 2 2 4 2 3 2" xfId="12326" xr:uid="{00000000-0005-0000-0000-000024300000}"/>
    <cellStyle name="Normal 2 2 2 3 2 2 2 2 4 2 4" xfId="12327" xr:uid="{00000000-0005-0000-0000-000025300000}"/>
    <cellStyle name="Normal 2 2 2 3 2 2 2 2 4 2 4 2" xfId="12328" xr:uid="{00000000-0005-0000-0000-000026300000}"/>
    <cellStyle name="Normal 2 2 2 3 2 2 2 2 4 2 5" xfId="12329" xr:uid="{00000000-0005-0000-0000-000027300000}"/>
    <cellStyle name="Normal 2 2 2 3 2 2 2 2 4 2 5 2" xfId="12330" xr:uid="{00000000-0005-0000-0000-000028300000}"/>
    <cellStyle name="Normal 2 2 2 3 2 2 2 2 4 2 6" xfId="12331" xr:uid="{00000000-0005-0000-0000-000029300000}"/>
    <cellStyle name="Normal 2 2 2 3 2 2 2 2 4 2 6 2" xfId="12332" xr:uid="{00000000-0005-0000-0000-00002A300000}"/>
    <cellStyle name="Normal 2 2 2 3 2 2 2 2 4 2 7" xfId="12333" xr:uid="{00000000-0005-0000-0000-00002B300000}"/>
    <cellStyle name="Normal 2 2 2 3 2 2 2 2 4 2 7 2" xfId="12334" xr:uid="{00000000-0005-0000-0000-00002C300000}"/>
    <cellStyle name="Normal 2 2 2 3 2 2 2 2 4 2 8" xfId="12335" xr:uid="{00000000-0005-0000-0000-00002D300000}"/>
    <cellStyle name="Normal 2 2 2 3 2 2 2 2 4 2 8 2" xfId="12336" xr:uid="{00000000-0005-0000-0000-00002E300000}"/>
    <cellStyle name="Normal 2 2 2 3 2 2 2 2 4 2 9" xfId="12337" xr:uid="{00000000-0005-0000-0000-00002F300000}"/>
    <cellStyle name="Normal 2 2 2 3 2 2 2 2 4 2 9 2" xfId="12338" xr:uid="{00000000-0005-0000-0000-000030300000}"/>
    <cellStyle name="Normal 2 2 2 3 2 2 2 2 4 3" xfId="12339" xr:uid="{00000000-0005-0000-0000-000031300000}"/>
    <cellStyle name="Normal 2 2 2 3 2 2 2 2 4 3 10" xfId="12340" xr:uid="{00000000-0005-0000-0000-000032300000}"/>
    <cellStyle name="Normal 2 2 2 3 2 2 2 2 4 3 10 2" xfId="12341" xr:uid="{00000000-0005-0000-0000-000033300000}"/>
    <cellStyle name="Normal 2 2 2 3 2 2 2 2 4 3 11" xfId="12342" xr:uid="{00000000-0005-0000-0000-000034300000}"/>
    <cellStyle name="Normal 2 2 2 3 2 2 2 2 4 3 2" xfId="12343" xr:uid="{00000000-0005-0000-0000-000035300000}"/>
    <cellStyle name="Normal 2 2 2 3 2 2 2 2 4 3 2 2" xfId="12344" xr:uid="{00000000-0005-0000-0000-000036300000}"/>
    <cellStyle name="Normal 2 2 2 3 2 2 2 2 4 3 3" xfId="12345" xr:uid="{00000000-0005-0000-0000-000037300000}"/>
    <cellStyle name="Normal 2 2 2 3 2 2 2 2 4 3 3 2" xfId="12346" xr:uid="{00000000-0005-0000-0000-000038300000}"/>
    <cellStyle name="Normal 2 2 2 3 2 2 2 2 4 3 4" xfId="12347" xr:uid="{00000000-0005-0000-0000-000039300000}"/>
    <cellStyle name="Normal 2 2 2 3 2 2 2 2 4 3 4 2" xfId="12348" xr:uid="{00000000-0005-0000-0000-00003A300000}"/>
    <cellStyle name="Normal 2 2 2 3 2 2 2 2 4 3 5" xfId="12349" xr:uid="{00000000-0005-0000-0000-00003B300000}"/>
    <cellStyle name="Normal 2 2 2 3 2 2 2 2 4 3 5 2" xfId="12350" xr:uid="{00000000-0005-0000-0000-00003C300000}"/>
    <cellStyle name="Normal 2 2 2 3 2 2 2 2 4 3 6" xfId="12351" xr:uid="{00000000-0005-0000-0000-00003D300000}"/>
    <cellStyle name="Normal 2 2 2 3 2 2 2 2 4 3 6 2" xfId="12352" xr:uid="{00000000-0005-0000-0000-00003E300000}"/>
    <cellStyle name="Normal 2 2 2 3 2 2 2 2 4 3 7" xfId="12353" xr:uid="{00000000-0005-0000-0000-00003F300000}"/>
    <cellStyle name="Normal 2 2 2 3 2 2 2 2 4 3 7 2" xfId="12354" xr:uid="{00000000-0005-0000-0000-000040300000}"/>
    <cellStyle name="Normal 2 2 2 3 2 2 2 2 4 3 8" xfId="12355" xr:uid="{00000000-0005-0000-0000-000041300000}"/>
    <cellStyle name="Normal 2 2 2 3 2 2 2 2 4 3 8 2" xfId="12356" xr:uid="{00000000-0005-0000-0000-000042300000}"/>
    <cellStyle name="Normal 2 2 2 3 2 2 2 2 4 3 9" xfId="12357" xr:uid="{00000000-0005-0000-0000-000043300000}"/>
    <cellStyle name="Normal 2 2 2 3 2 2 2 2 4 3 9 2" xfId="12358" xr:uid="{00000000-0005-0000-0000-000044300000}"/>
    <cellStyle name="Normal 2 2 2 3 2 2 2 2 4 4" xfId="12359" xr:uid="{00000000-0005-0000-0000-000045300000}"/>
    <cellStyle name="Normal 2 2 2 3 2 2 2 2 4 4 2" xfId="12360" xr:uid="{00000000-0005-0000-0000-000046300000}"/>
    <cellStyle name="Normal 2 2 2 3 2 2 2 2 4 5" xfId="12361" xr:uid="{00000000-0005-0000-0000-000047300000}"/>
    <cellStyle name="Normal 2 2 2 3 2 2 2 2 4 5 2" xfId="12362" xr:uid="{00000000-0005-0000-0000-000048300000}"/>
    <cellStyle name="Normal 2 2 2 3 2 2 2 2 4 6" xfId="12363" xr:uid="{00000000-0005-0000-0000-000049300000}"/>
    <cellStyle name="Normal 2 2 2 3 2 2 2 2 4 6 2" xfId="12364" xr:uid="{00000000-0005-0000-0000-00004A300000}"/>
    <cellStyle name="Normal 2 2 2 3 2 2 2 2 4 7" xfId="12365" xr:uid="{00000000-0005-0000-0000-00004B300000}"/>
    <cellStyle name="Normal 2 2 2 3 2 2 2 2 4 7 2" xfId="12366" xr:uid="{00000000-0005-0000-0000-00004C300000}"/>
    <cellStyle name="Normal 2 2 2 3 2 2 2 2 4 8" xfId="12367" xr:uid="{00000000-0005-0000-0000-00004D300000}"/>
    <cellStyle name="Normal 2 2 2 3 2 2 2 2 4 8 2" xfId="12368" xr:uid="{00000000-0005-0000-0000-00004E300000}"/>
    <cellStyle name="Normal 2 2 2 3 2 2 2 2 4 9" xfId="12369" xr:uid="{00000000-0005-0000-0000-00004F300000}"/>
    <cellStyle name="Normal 2 2 2 3 2 2 2 2 4 9 2" xfId="12370" xr:uid="{00000000-0005-0000-0000-000050300000}"/>
    <cellStyle name="Normal 2 2 2 3 2 2 2 2 5" xfId="12371" xr:uid="{00000000-0005-0000-0000-000051300000}"/>
    <cellStyle name="Normal 2 2 2 3 2 2 2 2 5 10" xfId="12372" xr:uid="{00000000-0005-0000-0000-000052300000}"/>
    <cellStyle name="Normal 2 2 2 3 2 2 2 2 5 10 2" xfId="12373" xr:uid="{00000000-0005-0000-0000-000053300000}"/>
    <cellStyle name="Normal 2 2 2 3 2 2 2 2 5 11" xfId="12374" xr:uid="{00000000-0005-0000-0000-000054300000}"/>
    <cellStyle name="Normal 2 2 2 3 2 2 2 2 5 11 2" xfId="12375" xr:uid="{00000000-0005-0000-0000-000055300000}"/>
    <cellStyle name="Normal 2 2 2 3 2 2 2 2 5 12" xfId="12376" xr:uid="{00000000-0005-0000-0000-000056300000}"/>
    <cellStyle name="Normal 2 2 2 3 2 2 2 2 5 12 2" xfId="12377" xr:uid="{00000000-0005-0000-0000-000057300000}"/>
    <cellStyle name="Normal 2 2 2 3 2 2 2 2 5 13" xfId="12378" xr:uid="{00000000-0005-0000-0000-000058300000}"/>
    <cellStyle name="Normal 2 2 2 3 2 2 2 2 5 2" xfId="12379" xr:uid="{00000000-0005-0000-0000-000059300000}"/>
    <cellStyle name="Normal 2 2 2 3 2 2 2 2 5 2 10" xfId="12380" xr:uid="{00000000-0005-0000-0000-00005A300000}"/>
    <cellStyle name="Normal 2 2 2 3 2 2 2 2 5 2 10 2" xfId="12381" xr:uid="{00000000-0005-0000-0000-00005B300000}"/>
    <cellStyle name="Normal 2 2 2 3 2 2 2 2 5 2 11" xfId="12382" xr:uid="{00000000-0005-0000-0000-00005C300000}"/>
    <cellStyle name="Normal 2 2 2 3 2 2 2 2 5 2 11 2" xfId="12383" xr:uid="{00000000-0005-0000-0000-00005D300000}"/>
    <cellStyle name="Normal 2 2 2 3 2 2 2 2 5 2 12" xfId="12384" xr:uid="{00000000-0005-0000-0000-00005E300000}"/>
    <cellStyle name="Normal 2 2 2 3 2 2 2 2 5 2 2" xfId="12385" xr:uid="{00000000-0005-0000-0000-00005F300000}"/>
    <cellStyle name="Normal 2 2 2 3 2 2 2 2 5 2 2 10" xfId="12386" xr:uid="{00000000-0005-0000-0000-000060300000}"/>
    <cellStyle name="Normal 2 2 2 3 2 2 2 2 5 2 2 10 2" xfId="12387" xr:uid="{00000000-0005-0000-0000-000061300000}"/>
    <cellStyle name="Normal 2 2 2 3 2 2 2 2 5 2 2 11" xfId="12388" xr:uid="{00000000-0005-0000-0000-000062300000}"/>
    <cellStyle name="Normal 2 2 2 3 2 2 2 2 5 2 2 2" xfId="12389" xr:uid="{00000000-0005-0000-0000-000063300000}"/>
    <cellStyle name="Normal 2 2 2 3 2 2 2 2 5 2 2 2 2" xfId="12390" xr:uid="{00000000-0005-0000-0000-000064300000}"/>
    <cellStyle name="Normal 2 2 2 3 2 2 2 2 5 2 2 3" xfId="12391" xr:uid="{00000000-0005-0000-0000-000065300000}"/>
    <cellStyle name="Normal 2 2 2 3 2 2 2 2 5 2 2 3 2" xfId="12392" xr:uid="{00000000-0005-0000-0000-000066300000}"/>
    <cellStyle name="Normal 2 2 2 3 2 2 2 2 5 2 2 4" xfId="12393" xr:uid="{00000000-0005-0000-0000-000067300000}"/>
    <cellStyle name="Normal 2 2 2 3 2 2 2 2 5 2 2 4 2" xfId="12394" xr:uid="{00000000-0005-0000-0000-000068300000}"/>
    <cellStyle name="Normal 2 2 2 3 2 2 2 2 5 2 2 5" xfId="12395" xr:uid="{00000000-0005-0000-0000-000069300000}"/>
    <cellStyle name="Normal 2 2 2 3 2 2 2 2 5 2 2 5 2" xfId="12396" xr:uid="{00000000-0005-0000-0000-00006A300000}"/>
    <cellStyle name="Normal 2 2 2 3 2 2 2 2 5 2 2 6" xfId="12397" xr:uid="{00000000-0005-0000-0000-00006B300000}"/>
    <cellStyle name="Normal 2 2 2 3 2 2 2 2 5 2 2 6 2" xfId="12398" xr:uid="{00000000-0005-0000-0000-00006C300000}"/>
    <cellStyle name="Normal 2 2 2 3 2 2 2 2 5 2 2 7" xfId="12399" xr:uid="{00000000-0005-0000-0000-00006D300000}"/>
    <cellStyle name="Normal 2 2 2 3 2 2 2 2 5 2 2 7 2" xfId="12400" xr:uid="{00000000-0005-0000-0000-00006E300000}"/>
    <cellStyle name="Normal 2 2 2 3 2 2 2 2 5 2 2 8" xfId="12401" xr:uid="{00000000-0005-0000-0000-00006F300000}"/>
    <cellStyle name="Normal 2 2 2 3 2 2 2 2 5 2 2 8 2" xfId="12402" xr:uid="{00000000-0005-0000-0000-000070300000}"/>
    <cellStyle name="Normal 2 2 2 3 2 2 2 2 5 2 2 9" xfId="12403" xr:uid="{00000000-0005-0000-0000-000071300000}"/>
    <cellStyle name="Normal 2 2 2 3 2 2 2 2 5 2 2 9 2" xfId="12404" xr:uid="{00000000-0005-0000-0000-000072300000}"/>
    <cellStyle name="Normal 2 2 2 3 2 2 2 2 5 2 3" xfId="12405" xr:uid="{00000000-0005-0000-0000-000073300000}"/>
    <cellStyle name="Normal 2 2 2 3 2 2 2 2 5 2 3 2" xfId="12406" xr:uid="{00000000-0005-0000-0000-000074300000}"/>
    <cellStyle name="Normal 2 2 2 3 2 2 2 2 5 2 4" xfId="12407" xr:uid="{00000000-0005-0000-0000-000075300000}"/>
    <cellStyle name="Normal 2 2 2 3 2 2 2 2 5 2 4 2" xfId="12408" xr:uid="{00000000-0005-0000-0000-000076300000}"/>
    <cellStyle name="Normal 2 2 2 3 2 2 2 2 5 2 5" xfId="12409" xr:uid="{00000000-0005-0000-0000-000077300000}"/>
    <cellStyle name="Normal 2 2 2 3 2 2 2 2 5 2 5 2" xfId="12410" xr:uid="{00000000-0005-0000-0000-000078300000}"/>
    <cellStyle name="Normal 2 2 2 3 2 2 2 2 5 2 6" xfId="12411" xr:uid="{00000000-0005-0000-0000-000079300000}"/>
    <cellStyle name="Normal 2 2 2 3 2 2 2 2 5 2 6 2" xfId="12412" xr:uid="{00000000-0005-0000-0000-00007A300000}"/>
    <cellStyle name="Normal 2 2 2 3 2 2 2 2 5 2 7" xfId="12413" xr:uid="{00000000-0005-0000-0000-00007B300000}"/>
    <cellStyle name="Normal 2 2 2 3 2 2 2 2 5 2 7 2" xfId="12414" xr:uid="{00000000-0005-0000-0000-00007C300000}"/>
    <cellStyle name="Normal 2 2 2 3 2 2 2 2 5 2 8" xfId="12415" xr:uid="{00000000-0005-0000-0000-00007D300000}"/>
    <cellStyle name="Normal 2 2 2 3 2 2 2 2 5 2 8 2" xfId="12416" xr:uid="{00000000-0005-0000-0000-00007E300000}"/>
    <cellStyle name="Normal 2 2 2 3 2 2 2 2 5 2 9" xfId="12417" xr:uid="{00000000-0005-0000-0000-00007F300000}"/>
    <cellStyle name="Normal 2 2 2 3 2 2 2 2 5 2 9 2" xfId="12418" xr:uid="{00000000-0005-0000-0000-000080300000}"/>
    <cellStyle name="Normal 2 2 2 3 2 2 2 2 5 3" xfId="12419" xr:uid="{00000000-0005-0000-0000-000081300000}"/>
    <cellStyle name="Normal 2 2 2 3 2 2 2 2 5 3 10" xfId="12420" xr:uid="{00000000-0005-0000-0000-000082300000}"/>
    <cellStyle name="Normal 2 2 2 3 2 2 2 2 5 3 10 2" xfId="12421" xr:uid="{00000000-0005-0000-0000-000083300000}"/>
    <cellStyle name="Normal 2 2 2 3 2 2 2 2 5 3 11" xfId="12422" xr:uid="{00000000-0005-0000-0000-000084300000}"/>
    <cellStyle name="Normal 2 2 2 3 2 2 2 2 5 3 2" xfId="12423" xr:uid="{00000000-0005-0000-0000-000085300000}"/>
    <cellStyle name="Normal 2 2 2 3 2 2 2 2 5 3 2 2" xfId="12424" xr:uid="{00000000-0005-0000-0000-000086300000}"/>
    <cellStyle name="Normal 2 2 2 3 2 2 2 2 5 3 3" xfId="12425" xr:uid="{00000000-0005-0000-0000-000087300000}"/>
    <cellStyle name="Normal 2 2 2 3 2 2 2 2 5 3 3 2" xfId="12426" xr:uid="{00000000-0005-0000-0000-000088300000}"/>
    <cellStyle name="Normal 2 2 2 3 2 2 2 2 5 3 4" xfId="12427" xr:uid="{00000000-0005-0000-0000-000089300000}"/>
    <cellStyle name="Normal 2 2 2 3 2 2 2 2 5 3 4 2" xfId="12428" xr:uid="{00000000-0005-0000-0000-00008A300000}"/>
    <cellStyle name="Normal 2 2 2 3 2 2 2 2 5 3 5" xfId="12429" xr:uid="{00000000-0005-0000-0000-00008B300000}"/>
    <cellStyle name="Normal 2 2 2 3 2 2 2 2 5 3 5 2" xfId="12430" xr:uid="{00000000-0005-0000-0000-00008C300000}"/>
    <cellStyle name="Normal 2 2 2 3 2 2 2 2 5 3 6" xfId="12431" xr:uid="{00000000-0005-0000-0000-00008D300000}"/>
    <cellStyle name="Normal 2 2 2 3 2 2 2 2 5 3 6 2" xfId="12432" xr:uid="{00000000-0005-0000-0000-00008E300000}"/>
    <cellStyle name="Normal 2 2 2 3 2 2 2 2 5 3 7" xfId="12433" xr:uid="{00000000-0005-0000-0000-00008F300000}"/>
    <cellStyle name="Normal 2 2 2 3 2 2 2 2 5 3 7 2" xfId="12434" xr:uid="{00000000-0005-0000-0000-000090300000}"/>
    <cellStyle name="Normal 2 2 2 3 2 2 2 2 5 3 8" xfId="12435" xr:uid="{00000000-0005-0000-0000-000091300000}"/>
    <cellStyle name="Normal 2 2 2 3 2 2 2 2 5 3 8 2" xfId="12436" xr:uid="{00000000-0005-0000-0000-000092300000}"/>
    <cellStyle name="Normal 2 2 2 3 2 2 2 2 5 3 9" xfId="12437" xr:uid="{00000000-0005-0000-0000-000093300000}"/>
    <cellStyle name="Normal 2 2 2 3 2 2 2 2 5 3 9 2" xfId="12438" xr:uid="{00000000-0005-0000-0000-000094300000}"/>
    <cellStyle name="Normal 2 2 2 3 2 2 2 2 5 4" xfId="12439" xr:uid="{00000000-0005-0000-0000-000095300000}"/>
    <cellStyle name="Normal 2 2 2 3 2 2 2 2 5 4 2" xfId="12440" xr:uid="{00000000-0005-0000-0000-000096300000}"/>
    <cellStyle name="Normal 2 2 2 3 2 2 2 2 5 5" xfId="12441" xr:uid="{00000000-0005-0000-0000-000097300000}"/>
    <cellStyle name="Normal 2 2 2 3 2 2 2 2 5 5 2" xfId="12442" xr:uid="{00000000-0005-0000-0000-000098300000}"/>
    <cellStyle name="Normal 2 2 2 3 2 2 2 2 5 6" xfId="12443" xr:uid="{00000000-0005-0000-0000-000099300000}"/>
    <cellStyle name="Normal 2 2 2 3 2 2 2 2 5 6 2" xfId="12444" xr:uid="{00000000-0005-0000-0000-00009A300000}"/>
    <cellStyle name="Normal 2 2 2 3 2 2 2 2 5 7" xfId="12445" xr:uid="{00000000-0005-0000-0000-00009B300000}"/>
    <cellStyle name="Normal 2 2 2 3 2 2 2 2 5 7 2" xfId="12446" xr:uid="{00000000-0005-0000-0000-00009C300000}"/>
    <cellStyle name="Normal 2 2 2 3 2 2 2 2 5 8" xfId="12447" xr:uid="{00000000-0005-0000-0000-00009D300000}"/>
    <cellStyle name="Normal 2 2 2 3 2 2 2 2 5 8 2" xfId="12448" xr:uid="{00000000-0005-0000-0000-00009E300000}"/>
    <cellStyle name="Normal 2 2 2 3 2 2 2 2 5 9" xfId="12449" xr:uid="{00000000-0005-0000-0000-00009F300000}"/>
    <cellStyle name="Normal 2 2 2 3 2 2 2 2 5 9 2" xfId="12450" xr:uid="{00000000-0005-0000-0000-0000A0300000}"/>
    <cellStyle name="Normal 2 2 2 3 2 2 2 3" xfId="12451" xr:uid="{00000000-0005-0000-0000-0000A1300000}"/>
    <cellStyle name="Normal 2 2 2 3 2 2 2 4" xfId="12452" xr:uid="{00000000-0005-0000-0000-0000A2300000}"/>
    <cellStyle name="Normal 2 2 2 3 2 2 2 5" xfId="12453" xr:uid="{00000000-0005-0000-0000-0000A3300000}"/>
    <cellStyle name="Normal 2 2 2 3 2 2 2 6" xfId="12454" xr:uid="{00000000-0005-0000-0000-0000A4300000}"/>
    <cellStyle name="Normal 2 2 2 3 2 2 2 6 10" xfId="12455" xr:uid="{00000000-0005-0000-0000-0000A5300000}"/>
    <cellStyle name="Normal 2 2 2 3 2 2 2 6 10 2" xfId="12456" xr:uid="{00000000-0005-0000-0000-0000A6300000}"/>
    <cellStyle name="Normal 2 2 2 3 2 2 2 6 11" xfId="12457" xr:uid="{00000000-0005-0000-0000-0000A7300000}"/>
    <cellStyle name="Normal 2 2 2 3 2 2 2 6 11 2" xfId="12458" xr:uid="{00000000-0005-0000-0000-0000A8300000}"/>
    <cellStyle name="Normal 2 2 2 3 2 2 2 6 12" xfId="12459" xr:uid="{00000000-0005-0000-0000-0000A9300000}"/>
    <cellStyle name="Normal 2 2 2 3 2 2 2 6 2" xfId="12460" xr:uid="{00000000-0005-0000-0000-0000AA300000}"/>
    <cellStyle name="Normal 2 2 2 3 2 2 2 6 2 10" xfId="12461" xr:uid="{00000000-0005-0000-0000-0000AB300000}"/>
    <cellStyle name="Normal 2 2 2 3 2 2 2 6 2 10 2" xfId="12462" xr:uid="{00000000-0005-0000-0000-0000AC300000}"/>
    <cellStyle name="Normal 2 2 2 3 2 2 2 6 2 11" xfId="12463" xr:uid="{00000000-0005-0000-0000-0000AD300000}"/>
    <cellStyle name="Normal 2 2 2 3 2 2 2 6 2 2" xfId="12464" xr:uid="{00000000-0005-0000-0000-0000AE300000}"/>
    <cellStyle name="Normal 2 2 2 3 2 2 2 6 2 2 2" xfId="12465" xr:uid="{00000000-0005-0000-0000-0000AF300000}"/>
    <cellStyle name="Normal 2 2 2 3 2 2 2 6 2 3" xfId="12466" xr:uid="{00000000-0005-0000-0000-0000B0300000}"/>
    <cellStyle name="Normal 2 2 2 3 2 2 2 6 2 3 2" xfId="12467" xr:uid="{00000000-0005-0000-0000-0000B1300000}"/>
    <cellStyle name="Normal 2 2 2 3 2 2 2 6 2 4" xfId="12468" xr:uid="{00000000-0005-0000-0000-0000B2300000}"/>
    <cellStyle name="Normal 2 2 2 3 2 2 2 6 2 4 2" xfId="12469" xr:uid="{00000000-0005-0000-0000-0000B3300000}"/>
    <cellStyle name="Normal 2 2 2 3 2 2 2 6 2 5" xfId="12470" xr:uid="{00000000-0005-0000-0000-0000B4300000}"/>
    <cellStyle name="Normal 2 2 2 3 2 2 2 6 2 5 2" xfId="12471" xr:uid="{00000000-0005-0000-0000-0000B5300000}"/>
    <cellStyle name="Normal 2 2 2 3 2 2 2 6 2 6" xfId="12472" xr:uid="{00000000-0005-0000-0000-0000B6300000}"/>
    <cellStyle name="Normal 2 2 2 3 2 2 2 6 2 6 2" xfId="12473" xr:uid="{00000000-0005-0000-0000-0000B7300000}"/>
    <cellStyle name="Normal 2 2 2 3 2 2 2 6 2 7" xfId="12474" xr:uid="{00000000-0005-0000-0000-0000B8300000}"/>
    <cellStyle name="Normal 2 2 2 3 2 2 2 6 2 7 2" xfId="12475" xr:uid="{00000000-0005-0000-0000-0000B9300000}"/>
    <cellStyle name="Normal 2 2 2 3 2 2 2 6 2 8" xfId="12476" xr:uid="{00000000-0005-0000-0000-0000BA300000}"/>
    <cellStyle name="Normal 2 2 2 3 2 2 2 6 2 8 2" xfId="12477" xr:uid="{00000000-0005-0000-0000-0000BB300000}"/>
    <cellStyle name="Normal 2 2 2 3 2 2 2 6 2 9" xfId="12478" xr:uid="{00000000-0005-0000-0000-0000BC300000}"/>
    <cellStyle name="Normal 2 2 2 3 2 2 2 6 2 9 2" xfId="12479" xr:uid="{00000000-0005-0000-0000-0000BD300000}"/>
    <cellStyle name="Normal 2 2 2 3 2 2 2 6 3" xfId="12480" xr:uid="{00000000-0005-0000-0000-0000BE300000}"/>
    <cellStyle name="Normal 2 2 2 3 2 2 2 6 3 2" xfId="12481" xr:uid="{00000000-0005-0000-0000-0000BF300000}"/>
    <cellStyle name="Normal 2 2 2 3 2 2 2 6 4" xfId="12482" xr:uid="{00000000-0005-0000-0000-0000C0300000}"/>
    <cellStyle name="Normal 2 2 2 3 2 2 2 6 4 2" xfId="12483" xr:uid="{00000000-0005-0000-0000-0000C1300000}"/>
    <cellStyle name="Normal 2 2 2 3 2 2 2 6 5" xfId="12484" xr:uid="{00000000-0005-0000-0000-0000C2300000}"/>
    <cellStyle name="Normal 2 2 2 3 2 2 2 6 5 2" xfId="12485" xr:uid="{00000000-0005-0000-0000-0000C3300000}"/>
    <cellStyle name="Normal 2 2 2 3 2 2 2 6 6" xfId="12486" xr:uid="{00000000-0005-0000-0000-0000C4300000}"/>
    <cellStyle name="Normal 2 2 2 3 2 2 2 6 6 2" xfId="12487" xr:uid="{00000000-0005-0000-0000-0000C5300000}"/>
    <cellStyle name="Normal 2 2 2 3 2 2 2 6 7" xfId="12488" xr:uid="{00000000-0005-0000-0000-0000C6300000}"/>
    <cellStyle name="Normal 2 2 2 3 2 2 2 6 7 2" xfId="12489" xr:uid="{00000000-0005-0000-0000-0000C7300000}"/>
    <cellStyle name="Normal 2 2 2 3 2 2 2 6 8" xfId="12490" xr:uid="{00000000-0005-0000-0000-0000C8300000}"/>
    <cellStyle name="Normal 2 2 2 3 2 2 2 6 8 2" xfId="12491" xr:uid="{00000000-0005-0000-0000-0000C9300000}"/>
    <cellStyle name="Normal 2 2 2 3 2 2 2 6 9" xfId="12492" xr:uid="{00000000-0005-0000-0000-0000CA300000}"/>
    <cellStyle name="Normal 2 2 2 3 2 2 2 6 9 2" xfId="12493" xr:uid="{00000000-0005-0000-0000-0000CB300000}"/>
    <cellStyle name="Normal 2 2 2 3 2 2 2 7" xfId="12494" xr:uid="{00000000-0005-0000-0000-0000CC300000}"/>
    <cellStyle name="Normal 2 2 2 3 2 2 2 7 10" xfId="12495" xr:uid="{00000000-0005-0000-0000-0000CD300000}"/>
    <cellStyle name="Normal 2 2 2 3 2 2 2 7 10 2" xfId="12496" xr:uid="{00000000-0005-0000-0000-0000CE300000}"/>
    <cellStyle name="Normal 2 2 2 3 2 2 2 7 11" xfId="12497" xr:uid="{00000000-0005-0000-0000-0000CF300000}"/>
    <cellStyle name="Normal 2 2 2 3 2 2 2 7 2" xfId="12498" xr:uid="{00000000-0005-0000-0000-0000D0300000}"/>
    <cellStyle name="Normal 2 2 2 3 2 2 2 7 2 2" xfId="12499" xr:uid="{00000000-0005-0000-0000-0000D1300000}"/>
    <cellStyle name="Normal 2 2 2 3 2 2 2 7 3" xfId="12500" xr:uid="{00000000-0005-0000-0000-0000D2300000}"/>
    <cellStyle name="Normal 2 2 2 3 2 2 2 7 3 2" xfId="12501" xr:uid="{00000000-0005-0000-0000-0000D3300000}"/>
    <cellStyle name="Normal 2 2 2 3 2 2 2 7 4" xfId="12502" xr:uid="{00000000-0005-0000-0000-0000D4300000}"/>
    <cellStyle name="Normal 2 2 2 3 2 2 2 7 4 2" xfId="12503" xr:uid="{00000000-0005-0000-0000-0000D5300000}"/>
    <cellStyle name="Normal 2 2 2 3 2 2 2 7 5" xfId="12504" xr:uid="{00000000-0005-0000-0000-0000D6300000}"/>
    <cellStyle name="Normal 2 2 2 3 2 2 2 7 5 2" xfId="12505" xr:uid="{00000000-0005-0000-0000-0000D7300000}"/>
    <cellStyle name="Normal 2 2 2 3 2 2 2 7 6" xfId="12506" xr:uid="{00000000-0005-0000-0000-0000D8300000}"/>
    <cellStyle name="Normal 2 2 2 3 2 2 2 7 6 2" xfId="12507" xr:uid="{00000000-0005-0000-0000-0000D9300000}"/>
    <cellStyle name="Normal 2 2 2 3 2 2 2 7 7" xfId="12508" xr:uid="{00000000-0005-0000-0000-0000DA300000}"/>
    <cellStyle name="Normal 2 2 2 3 2 2 2 7 7 2" xfId="12509" xr:uid="{00000000-0005-0000-0000-0000DB300000}"/>
    <cellStyle name="Normal 2 2 2 3 2 2 2 7 8" xfId="12510" xr:uid="{00000000-0005-0000-0000-0000DC300000}"/>
    <cellStyle name="Normal 2 2 2 3 2 2 2 7 8 2" xfId="12511" xr:uid="{00000000-0005-0000-0000-0000DD300000}"/>
    <cellStyle name="Normal 2 2 2 3 2 2 2 7 9" xfId="12512" xr:uid="{00000000-0005-0000-0000-0000DE300000}"/>
    <cellStyle name="Normal 2 2 2 3 2 2 2 7 9 2" xfId="12513" xr:uid="{00000000-0005-0000-0000-0000DF300000}"/>
    <cellStyle name="Normal 2 2 2 3 2 2 2 8" xfId="12514" xr:uid="{00000000-0005-0000-0000-0000E0300000}"/>
    <cellStyle name="Normal 2 2 2 3 2 2 2 8 2" xfId="12515" xr:uid="{00000000-0005-0000-0000-0000E1300000}"/>
    <cellStyle name="Normal 2 2 2 3 2 2 2 9" xfId="12516" xr:uid="{00000000-0005-0000-0000-0000E2300000}"/>
    <cellStyle name="Normal 2 2 2 3 2 2 2 9 2" xfId="12517" xr:uid="{00000000-0005-0000-0000-0000E3300000}"/>
    <cellStyle name="Normal 2 2 2 3 2 2 3" xfId="12518" xr:uid="{00000000-0005-0000-0000-0000E4300000}"/>
    <cellStyle name="Normal 2 2 2 3 2 2 3 10" xfId="12519" xr:uid="{00000000-0005-0000-0000-0000E5300000}"/>
    <cellStyle name="Normal 2 2 2 3 2 2 3 10 2" xfId="12520" xr:uid="{00000000-0005-0000-0000-0000E6300000}"/>
    <cellStyle name="Normal 2 2 2 3 2 2 3 11" xfId="12521" xr:uid="{00000000-0005-0000-0000-0000E7300000}"/>
    <cellStyle name="Normal 2 2 2 3 2 2 3 11 2" xfId="12522" xr:uid="{00000000-0005-0000-0000-0000E8300000}"/>
    <cellStyle name="Normal 2 2 2 3 2 2 3 12" xfId="12523" xr:uid="{00000000-0005-0000-0000-0000E9300000}"/>
    <cellStyle name="Normal 2 2 2 3 2 2 3 12 2" xfId="12524" xr:uid="{00000000-0005-0000-0000-0000EA300000}"/>
    <cellStyle name="Normal 2 2 2 3 2 2 3 13" xfId="12525" xr:uid="{00000000-0005-0000-0000-0000EB300000}"/>
    <cellStyle name="Normal 2 2 2 3 2 2 3 2" xfId="12526" xr:uid="{00000000-0005-0000-0000-0000EC300000}"/>
    <cellStyle name="Normal 2 2 2 3 2 2 3 2 10" xfId="12527" xr:uid="{00000000-0005-0000-0000-0000ED300000}"/>
    <cellStyle name="Normal 2 2 2 3 2 2 3 2 10 2" xfId="12528" xr:uid="{00000000-0005-0000-0000-0000EE300000}"/>
    <cellStyle name="Normal 2 2 2 3 2 2 3 2 11" xfId="12529" xr:uid="{00000000-0005-0000-0000-0000EF300000}"/>
    <cellStyle name="Normal 2 2 2 3 2 2 3 2 11 2" xfId="12530" xr:uid="{00000000-0005-0000-0000-0000F0300000}"/>
    <cellStyle name="Normal 2 2 2 3 2 2 3 2 12" xfId="12531" xr:uid="{00000000-0005-0000-0000-0000F1300000}"/>
    <cellStyle name="Normal 2 2 2 3 2 2 3 2 2" xfId="12532" xr:uid="{00000000-0005-0000-0000-0000F2300000}"/>
    <cellStyle name="Normal 2 2 2 3 2 2 3 2 2 10" xfId="12533" xr:uid="{00000000-0005-0000-0000-0000F3300000}"/>
    <cellStyle name="Normal 2 2 2 3 2 2 3 2 2 10 2" xfId="12534" xr:uid="{00000000-0005-0000-0000-0000F4300000}"/>
    <cellStyle name="Normal 2 2 2 3 2 2 3 2 2 11" xfId="12535" xr:uid="{00000000-0005-0000-0000-0000F5300000}"/>
    <cellStyle name="Normal 2 2 2 3 2 2 3 2 2 2" xfId="12536" xr:uid="{00000000-0005-0000-0000-0000F6300000}"/>
    <cellStyle name="Normal 2 2 2 3 2 2 3 2 2 2 2" xfId="12537" xr:uid="{00000000-0005-0000-0000-0000F7300000}"/>
    <cellStyle name="Normal 2 2 2 3 2 2 3 2 2 3" xfId="12538" xr:uid="{00000000-0005-0000-0000-0000F8300000}"/>
    <cellStyle name="Normal 2 2 2 3 2 2 3 2 2 3 2" xfId="12539" xr:uid="{00000000-0005-0000-0000-0000F9300000}"/>
    <cellStyle name="Normal 2 2 2 3 2 2 3 2 2 4" xfId="12540" xr:uid="{00000000-0005-0000-0000-0000FA300000}"/>
    <cellStyle name="Normal 2 2 2 3 2 2 3 2 2 4 2" xfId="12541" xr:uid="{00000000-0005-0000-0000-0000FB300000}"/>
    <cellStyle name="Normal 2 2 2 3 2 2 3 2 2 5" xfId="12542" xr:uid="{00000000-0005-0000-0000-0000FC300000}"/>
    <cellStyle name="Normal 2 2 2 3 2 2 3 2 2 5 2" xfId="12543" xr:uid="{00000000-0005-0000-0000-0000FD300000}"/>
    <cellStyle name="Normal 2 2 2 3 2 2 3 2 2 6" xfId="12544" xr:uid="{00000000-0005-0000-0000-0000FE300000}"/>
    <cellStyle name="Normal 2 2 2 3 2 2 3 2 2 6 2" xfId="12545" xr:uid="{00000000-0005-0000-0000-0000FF300000}"/>
    <cellStyle name="Normal 2 2 2 3 2 2 3 2 2 7" xfId="12546" xr:uid="{00000000-0005-0000-0000-000000310000}"/>
    <cellStyle name="Normal 2 2 2 3 2 2 3 2 2 7 2" xfId="12547" xr:uid="{00000000-0005-0000-0000-000001310000}"/>
    <cellStyle name="Normal 2 2 2 3 2 2 3 2 2 8" xfId="12548" xr:uid="{00000000-0005-0000-0000-000002310000}"/>
    <cellStyle name="Normal 2 2 2 3 2 2 3 2 2 8 2" xfId="12549" xr:uid="{00000000-0005-0000-0000-000003310000}"/>
    <cellStyle name="Normal 2 2 2 3 2 2 3 2 2 9" xfId="12550" xr:uid="{00000000-0005-0000-0000-000004310000}"/>
    <cellStyle name="Normal 2 2 2 3 2 2 3 2 2 9 2" xfId="12551" xr:uid="{00000000-0005-0000-0000-000005310000}"/>
    <cellStyle name="Normal 2 2 2 3 2 2 3 2 3" xfId="12552" xr:uid="{00000000-0005-0000-0000-000006310000}"/>
    <cellStyle name="Normal 2 2 2 3 2 2 3 2 3 2" xfId="12553" xr:uid="{00000000-0005-0000-0000-000007310000}"/>
    <cellStyle name="Normal 2 2 2 3 2 2 3 2 4" xfId="12554" xr:uid="{00000000-0005-0000-0000-000008310000}"/>
    <cellStyle name="Normal 2 2 2 3 2 2 3 2 4 2" xfId="12555" xr:uid="{00000000-0005-0000-0000-000009310000}"/>
    <cellStyle name="Normal 2 2 2 3 2 2 3 2 5" xfId="12556" xr:uid="{00000000-0005-0000-0000-00000A310000}"/>
    <cellStyle name="Normal 2 2 2 3 2 2 3 2 5 2" xfId="12557" xr:uid="{00000000-0005-0000-0000-00000B310000}"/>
    <cellStyle name="Normal 2 2 2 3 2 2 3 2 6" xfId="12558" xr:uid="{00000000-0005-0000-0000-00000C310000}"/>
    <cellStyle name="Normal 2 2 2 3 2 2 3 2 6 2" xfId="12559" xr:uid="{00000000-0005-0000-0000-00000D310000}"/>
    <cellStyle name="Normal 2 2 2 3 2 2 3 2 7" xfId="12560" xr:uid="{00000000-0005-0000-0000-00000E310000}"/>
    <cellStyle name="Normal 2 2 2 3 2 2 3 2 7 2" xfId="12561" xr:uid="{00000000-0005-0000-0000-00000F310000}"/>
    <cellStyle name="Normal 2 2 2 3 2 2 3 2 8" xfId="12562" xr:uid="{00000000-0005-0000-0000-000010310000}"/>
    <cellStyle name="Normal 2 2 2 3 2 2 3 2 8 2" xfId="12563" xr:uid="{00000000-0005-0000-0000-000011310000}"/>
    <cellStyle name="Normal 2 2 2 3 2 2 3 2 9" xfId="12564" xr:uid="{00000000-0005-0000-0000-000012310000}"/>
    <cellStyle name="Normal 2 2 2 3 2 2 3 2 9 2" xfId="12565" xr:uid="{00000000-0005-0000-0000-000013310000}"/>
    <cellStyle name="Normal 2 2 2 3 2 2 3 3" xfId="12566" xr:uid="{00000000-0005-0000-0000-000014310000}"/>
    <cellStyle name="Normal 2 2 2 3 2 2 3 3 10" xfId="12567" xr:uid="{00000000-0005-0000-0000-000015310000}"/>
    <cellStyle name="Normal 2 2 2 3 2 2 3 3 10 2" xfId="12568" xr:uid="{00000000-0005-0000-0000-000016310000}"/>
    <cellStyle name="Normal 2 2 2 3 2 2 3 3 11" xfId="12569" xr:uid="{00000000-0005-0000-0000-000017310000}"/>
    <cellStyle name="Normal 2 2 2 3 2 2 3 3 2" xfId="12570" xr:uid="{00000000-0005-0000-0000-000018310000}"/>
    <cellStyle name="Normal 2 2 2 3 2 2 3 3 2 2" xfId="12571" xr:uid="{00000000-0005-0000-0000-000019310000}"/>
    <cellStyle name="Normal 2 2 2 3 2 2 3 3 3" xfId="12572" xr:uid="{00000000-0005-0000-0000-00001A310000}"/>
    <cellStyle name="Normal 2 2 2 3 2 2 3 3 3 2" xfId="12573" xr:uid="{00000000-0005-0000-0000-00001B310000}"/>
    <cellStyle name="Normal 2 2 2 3 2 2 3 3 4" xfId="12574" xr:uid="{00000000-0005-0000-0000-00001C310000}"/>
    <cellStyle name="Normal 2 2 2 3 2 2 3 3 4 2" xfId="12575" xr:uid="{00000000-0005-0000-0000-00001D310000}"/>
    <cellStyle name="Normal 2 2 2 3 2 2 3 3 5" xfId="12576" xr:uid="{00000000-0005-0000-0000-00001E310000}"/>
    <cellStyle name="Normal 2 2 2 3 2 2 3 3 5 2" xfId="12577" xr:uid="{00000000-0005-0000-0000-00001F310000}"/>
    <cellStyle name="Normal 2 2 2 3 2 2 3 3 6" xfId="12578" xr:uid="{00000000-0005-0000-0000-000020310000}"/>
    <cellStyle name="Normal 2 2 2 3 2 2 3 3 6 2" xfId="12579" xr:uid="{00000000-0005-0000-0000-000021310000}"/>
    <cellStyle name="Normal 2 2 2 3 2 2 3 3 7" xfId="12580" xr:uid="{00000000-0005-0000-0000-000022310000}"/>
    <cellStyle name="Normal 2 2 2 3 2 2 3 3 7 2" xfId="12581" xr:uid="{00000000-0005-0000-0000-000023310000}"/>
    <cellStyle name="Normal 2 2 2 3 2 2 3 3 8" xfId="12582" xr:uid="{00000000-0005-0000-0000-000024310000}"/>
    <cellStyle name="Normal 2 2 2 3 2 2 3 3 8 2" xfId="12583" xr:uid="{00000000-0005-0000-0000-000025310000}"/>
    <cellStyle name="Normal 2 2 2 3 2 2 3 3 9" xfId="12584" xr:uid="{00000000-0005-0000-0000-000026310000}"/>
    <cellStyle name="Normal 2 2 2 3 2 2 3 3 9 2" xfId="12585" xr:uid="{00000000-0005-0000-0000-000027310000}"/>
    <cellStyle name="Normal 2 2 2 3 2 2 3 4" xfId="12586" xr:uid="{00000000-0005-0000-0000-000028310000}"/>
    <cellStyle name="Normal 2 2 2 3 2 2 3 4 2" xfId="12587" xr:uid="{00000000-0005-0000-0000-000029310000}"/>
    <cellStyle name="Normal 2 2 2 3 2 2 3 5" xfId="12588" xr:uid="{00000000-0005-0000-0000-00002A310000}"/>
    <cellStyle name="Normal 2 2 2 3 2 2 3 5 2" xfId="12589" xr:uid="{00000000-0005-0000-0000-00002B310000}"/>
    <cellStyle name="Normal 2 2 2 3 2 2 3 6" xfId="12590" xr:uid="{00000000-0005-0000-0000-00002C310000}"/>
    <cellStyle name="Normal 2 2 2 3 2 2 3 6 2" xfId="12591" xr:uid="{00000000-0005-0000-0000-00002D310000}"/>
    <cellStyle name="Normal 2 2 2 3 2 2 3 7" xfId="12592" xr:uid="{00000000-0005-0000-0000-00002E310000}"/>
    <cellStyle name="Normal 2 2 2 3 2 2 3 7 2" xfId="12593" xr:uid="{00000000-0005-0000-0000-00002F310000}"/>
    <cellStyle name="Normal 2 2 2 3 2 2 3 8" xfId="12594" xr:uid="{00000000-0005-0000-0000-000030310000}"/>
    <cellStyle name="Normal 2 2 2 3 2 2 3 8 2" xfId="12595" xr:uid="{00000000-0005-0000-0000-000031310000}"/>
    <cellStyle name="Normal 2 2 2 3 2 2 3 9" xfId="12596" xr:uid="{00000000-0005-0000-0000-000032310000}"/>
    <cellStyle name="Normal 2 2 2 3 2 2 3 9 2" xfId="12597" xr:uid="{00000000-0005-0000-0000-000033310000}"/>
    <cellStyle name="Normal 2 2 2 3 2 2 4" xfId="12598" xr:uid="{00000000-0005-0000-0000-000034310000}"/>
    <cellStyle name="Normal 2 2 2 3 2 2 4 10" xfId="12599" xr:uid="{00000000-0005-0000-0000-000035310000}"/>
    <cellStyle name="Normal 2 2 2 3 2 2 4 10 2" xfId="12600" xr:uid="{00000000-0005-0000-0000-000036310000}"/>
    <cellStyle name="Normal 2 2 2 3 2 2 4 11" xfId="12601" xr:uid="{00000000-0005-0000-0000-000037310000}"/>
    <cellStyle name="Normal 2 2 2 3 2 2 4 11 2" xfId="12602" xr:uid="{00000000-0005-0000-0000-000038310000}"/>
    <cellStyle name="Normal 2 2 2 3 2 2 4 12" xfId="12603" xr:uid="{00000000-0005-0000-0000-000039310000}"/>
    <cellStyle name="Normal 2 2 2 3 2 2 4 12 2" xfId="12604" xr:uid="{00000000-0005-0000-0000-00003A310000}"/>
    <cellStyle name="Normal 2 2 2 3 2 2 4 13" xfId="12605" xr:uid="{00000000-0005-0000-0000-00003B310000}"/>
    <cellStyle name="Normal 2 2 2 3 2 2 4 2" xfId="12606" xr:uid="{00000000-0005-0000-0000-00003C310000}"/>
    <cellStyle name="Normal 2 2 2 3 2 2 4 2 10" xfId="12607" xr:uid="{00000000-0005-0000-0000-00003D310000}"/>
    <cellStyle name="Normal 2 2 2 3 2 2 4 2 10 2" xfId="12608" xr:uid="{00000000-0005-0000-0000-00003E310000}"/>
    <cellStyle name="Normal 2 2 2 3 2 2 4 2 11" xfId="12609" xr:uid="{00000000-0005-0000-0000-00003F310000}"/>
    <cellStyle name="Normal 2 2 2 3 2 2 4 2 11 2" xfId="12610" xr:uid="{00000000-0005-0000-0000-000040310000}"/>
    <cellStyle name="Normal 2 2 2 3 2 2 4 2 12" xfId="12611" xr:uid="{00000000-0005-0000-0000-000041310000}"/>
    <cellStyle name="Normal 2 2 2 3 2 2 4 2 2" xfId="12612" xr:uid="{00000000-0005-0000-0000-000042310000}"/>
    <cellStyle name="Normal 2 2 2 3 2 2 4 2 2 10" xfId="12613" xr:uid="{00000000-0005-0000-0000-000043310000}"/>
    <cellStyle name="Normal 2 2 2 3 2 2 4 2 2 10 2" xfId="12614" xr:uid="{00000000-0005-0000-0000-000044310000}"/>
    <cellStyle name="Normal 2 2 2 3 2 2 4 2 2 11" xfId="12615" xr:uid="{00000000-0005-0000-0000-000045310000}"/>
    <cellStyle name="Normal 2 2 2 3 2 2 4 2 2 2" xfId="12616" xr:uid="{00000000-0005-0000-0000-000046310000}"/>
    <cellStyle name="Normal 2 2 2 3 2 2 4 2 2 2 2" xfId="12617" xr:uid="{00000000-0005-0000-0000-000047310000}"/>
    <cellStyle name="Normal 2 2 2 3 2 2 4 2 2 3" xfId="12618" xr:uid="{00000000-0005-0000-0000-000048310000}"/>
    <cellStyle name="Normal 2 2 2 3 2 2 4 2 2 3 2" xfId="12619" xr:uid="{00000000-0005-0000-0000-000049310000}"/>
    <cellStyle name="Normal 2 2 2 3 2 2 4 2 2 4" xfId="12620" xr:uid="{00000000-0005-0000-0000-00004A310000}"/>
    <cellStyle name="Normal 2 2 2 3 2 2 4 2 2 4 2" xfId="12621" xr:uid="{00000000-0005-0000-0000-00004B310000}"/>
    <cellStyle name="Normal 2 2 2 3 2 2 4 2 2 5" xfId="12622" xr:uid="{00000000-0005-0000-0000-00004C310000}"/>
    <cellStyle name="Normal 2 2 2 3 2 2 4 2 2 5 2" xfId="12623" xr:uid="{00000000-0005-0000-0000-00004D310000}"/>
    <cellStyle name="Normal 2 2 2 3 2 2 4 2 2 6" xfId="12624" xr:uid="{00000000-0005-0000-0000-00004E310000}"/>
    <cellStyle name="Normal 2 2 2 3 2 2 4 2 2 6 2" xfId="12625" xr:uid="{00000000-0005-0000-0000-00004F310000}"/>
    <cellStyle name="Normal 2 2 2 3 2 2 4 2 2 7" xfId="12626" xr:uid="{00000000-0005-0000-0000-000050310000}"/>
    <cellStyle name="Normal 2 2 2 3 2 2 4 2 2 7 2" xfId="12627" xr:uid="{00000000-0005-0000-0000-000051310000}"/>
    <cellStyle name="Normal 2 2 2 3 2 2 4 2 2 8" xfId="12628" xr:uid="{00000000-0005-0000-0000-000052310000}"/>
    <cellStyle name="Normal 2 2 2 3 2 2 4 2 2 8 2" xfId="12629" xr:uid="{00000000-0005-0000-0000-000053310000}"/>
    <cellStyle name="Normal 2 2 2 3 2 2 4 2 2 9" xfId="12630" xr:uid="{00000000-0005-0000-0000-000054310000}"/>
    <cellStyle name="Normal 2 2 2 3 2 2 4 2 2 9 2" xfId="12631" xr:uid="{00000000-0005-0000-0000-000055310000}"/>
    <cellStyle name="Normal 2 2 2 3 2 2 4 2 3" xfId="12632" xr:uid="{00000000-0005-0000-0000-000056310000}"/>
    <cellStyle name="Normal 2 2 2 3 2 2 4 2 3 2" xfId="12633" xr:uid="{00000000-0005-0000-0000-000057310000}"/>
    <cellStyle name="Normal 2 2 2 3 2 2 4 2 4" xfId="12634" xr:uid="{00000000-0005-0000-0000-000058310000}"/>
    <cellStyle name="Normal 2 2 2 3 2 2 4 2 4 2" xfId="12635" xr:uid="{00000000-0005-0000-0000-000059310000}"/>
    <cellStyle name="Normal 2 2 2 3 2 2 4 2 5" xfId="12636" xr:uid="{00000000-0005-0000-0000-00005A310000}"/>
    <cellStyle name="Normal 2 2 2 3 2 2 4 2 5 2" xfId="12637" xr:uid="{00000000-0005-0000-0000-00005B310000}"/>
    <cellStyle name="Normal 2 2 2 3 2 2 4 2 6" xfId="12638" xr:uid="{00000000-0005-0000-0000-00005C310000}"/>
    <cellStyle name="Normal 2 2 2 3 2 2 4 2 6 2" xfId="12639" xr:uid="{00000000-0005-0000-0000-00005D310000}"/>
    <cellStyle name="Normal 2 2 2 3 2 2 4 2 7" xfId="12640" xr:uid="{00000000-0005-0000-0000-00005E310000}"/>
    <cellStyle name="Normal 2 2 2 3 2 2 4 2 7 2" xfId="12641" xr:uid="{00000000-0005-0000-0000-00005F310000}"/>
    <cellStyle name="Normal 2 2 2 3 2 2 4 2 8" xfId="12642" xr:uid="{00000000-0005-0000-0000-000060310000}"/>
    <cellStyle name="Normal 2 2 2 3 2 2 4 2 8 2" xfId="12643" xr:uid="{00000000-0005-0000-0000-000061310000}"/>
    <cellStyle name="Normal 2 2 2 3 2 2 4 2 9" xfId="12644" xr:uid="{00000000-0005-0000-0000-000062310000}"/>
    <cellStyle name="Normal 2 2 2 3 2 2 4 2 9 2" xfId="12645" xr:uid="{00000000-0005-0000-0000-000063310000}"/>
    <cellStyle name="Normal 2 2 2 3 2 2 4 3" xfId="12646" xr:uid="{00000000-0005-0000-0000-000064310000}"/>
    <cellStyle name="Normal 2 2 2 3 2 2 4 3 10" xfId="12647" xr:uid="{00000000-0005-0000-0000-000065310000}"/>
    <cellStyle name="Normal 2 2 2 3 2 2 4 3 10 2" xfId="12648" xr:uid="{00000000-0005-0000-0000-000066310000}"/>
    <cellStyle name="Normal 2 2 2 3 2 2 4 3 11" xfId="12649" xr:uid="{00000000-0005-0000-0000-000067310000}"/>
    <cellStyle name="Normal 2 2 2 3 2 2 4 3 2" xfId="12650" xr:uid="{00000000-0005-0000-0000-000068310000}"/>
    <cellStyle name="Normal 2 2 2 3 2 2 4 3 2 2" xfId="12651" xr:uid="{00000000-0005-0000-0000-000069310000}"/>
    <cellStyle name="Normal 2 2 2 3 2 2 4 3 3" xfId="12652" xr:uid="{00000000-0005-0000-0000-00006A310000}"/>
    <cellStyle name="Normal 2 2 2 3 2 2 4 3 3 2" xfId="12653" xr:uid="{00000000-0005-0000-0000-00006B310000}"/>
    <cellStyle name="Normal 2 2 2 3 2 2 4 3 4" xfId="12654" xr:uid="{00000000-0005-0000-0000-00006C310000}"/>
    <cellStyle name="Normal 2 2 2 3 2 2 4 3 4 2" xfId="12655" xr:uid="{00000000-0005-0000-0000-00006D310000}"/>
    <cellStyle name="Normal 2 2 2 3 2 2 4 3 5" xfId="12656" xr:uid="{00000000-0005-0000-0000-00006E310000}"/>
    <cellStyle name="Normal 2 2 2 3 2 2 4 3 5 2" xfId="12657" xr:uid="{00000000-0005-0000-0000-00006F310000}"/>
    <cellStyle name="Normal 2 2 2 3 2 2 4 3 6" xfId="12658" xr:uid="{00000000-0005-0000-0000-000070310000}"/>
    <cellStyle name="Normal 2 2 2 3 2 2 4 3 6 2" xfId="12659" xr:uid="{00000000-0005-0000-0000-000071310000}"/>
    <cellStyle name="Normal 2 2 2 3 2 2 4 3 7" xfId="12660" xr:uid="{00000000-0005-0000-0000-000072310000}"/>
    <cellStyle name="Normal 2 2 2 3 2 2 4 3 7 2" xfId="12661" xr:uid="{00000000-0005-0000-0000-000073310000}"/>
    <cellStyle name="Normal 2 2 2 3 2 2 4 3 8" xfId="12662" xr:uid="{00000000-0005-0000-0000-000074310000}"/>
    <cellStyle name="Normal 2 2 2 3 2 2 4 3 8 2" xfId="12663" xr:uid="{00000000-0005-0000-0000-000075310000}"/>
    <cellStyle name="Normal 2 2 2 3 2 2 4 3 9" xfId="12664" xr:uid="{00000000-0005-0000-0000-000076310000}"/>
    <cellStyle name="Normal 2 2 2 3 2 2 4 3 9 2" xfId="12665" xr:uid="{00000000-0005-0000-0000-000077310000}"/>
    <cellStyle name="Normal 2 2 2 3 2 2 4 4" xfId="12666" xr:uid="{00000000-0005-0000-0000-000078310000}"/>
    <cellStyle name="Normal 2 2 2 3 2 2 4 4 2" xfId="12667" xr:uid="{00000000-0005-0000-0000-000079310000}"/>
    <cellStyle name="Normal 2 2 2 3 2 2 4 5" xfId="12668" xr:uid="{00000000-0005-0000-0000-00007A310000}"/>
    <cellStyle name="Normal 2 2 2 3 2 2 4 5 2" xfId="12669" xr:uid="{00000000-0005-0000-0000-00007B310000}"/>
    <cellStyle name="Normal 2 2 2 3 2 2 4 6" xfId="12670" xr:uid="{00000000-0005-0000-0000-00007C310000}"/>
    <cellStyle name="Normal 2 2 2 3 2 2 4 6 2" xfId="12671" xr:uid="{00000000-0005-0000-0000-00007D310000}"/>
    <cellStyle name="Normal 2 2 2 3 2 2 4 7" xfId="12672" xr:uid="{00000000-0005-0000-0000-00007E310000}"/>
    <cellStyle name="Normal 2 2 2 3 2 2 4 7 2" xfId="12673" xr:uid="{00000000-0005-0000-0000-00007F310000}"/>
    <cellStyle name="Normal 2 2 2 3 2 2 4 8" xfId="12674" xr:uid="{00000000-0005-0000-0000-000080310000}"/>
    <cellStyle name="Normal 2 2 2 3 2 2 4 8 2" xfId="12675" xr:uid="{00000000-0005-0000-0000-000081310000}"/>
    <cellStyle name="Normal 2 2 2 3 2 2 4 9" xfId="12676" xr:uid="{00000000-0005-0000-0000-000082310000}"/>
    <cellStyle name="Normal 2 2 2 3 2 2 4 9 2" xfId="12677" xr:uid="{00000000-0005-0000-0000-000083310000}"/>
    <cellStyle name="Normal 2 2 2 3 2 2 5" xfId="12678" xr:uid="{00000000-0005-0000-0000-000084310000}"/>
    <cellStyle name="Normal 2 2 2 3 2 2 5 10" xfId="12679" xr:uid="{00000000-0005-0000-0000-000085310000}"/>
    <cellStyle name="Normal 2 2 2 3 2 2 5 10 2" xfId="12680" xr:uid="{00000000-0005-0000-0000-000086310000}"/>
    <cellStyle name="Normal 2 2 2 3 2 2 5 11" xfId="12681" xr:uid="{00000000-0005-0000-0000-000087310000}"/>
    <cellStyle name="Normal 2 2 2 3 2 2 5 11 2" xfId="12682" xr:uid="{00000000-0005-0000-0000-000088310000}"/>
    <cellStyle name="Normal 2 2 2 3 2 2 5 12" xfId="12683" xr:uid="{00000000-0005-0000-0000-000089310000}"/>
    <cellStyle name="Normal 2 2 2 3 2 2 5 12 2" xfId="12684" xr:uid="{00000000-0005-0000-0000-00008A310000}"/>
    <cellStyle name="Normal 2 2 2 3 2 2 5 13" xfId="12685" xr:uid="{00000000-0005-0000-0000-00008B310000}"/>
    <cellStyle name="Normal 2 2 2 3 2 2 5 2" xfId="12686" xr:uid="{00000000-0005-0000-0000-00008C310000}"/>
    <cellStyle name="Normal 2 2 2 3 2 2 5 2 10" xfId="12687" xr:uid="{00000000-0005-0000-0000-00008D310000}"/>
    <cellStyle name="Normal 2 2 2 3 2 2 5 2 10 2" xfId="12688" xr:uid="{00000000-0005-0000-0000-00008E310000}"/>
    <cellStyle name="Normal 2 2 2 3 2 2 5 2 11" xfId="12689" xr:uid="{00000000-0005-0000-0000-00008F310000}"/>
    <cellStyle name="Normal 2 2 2 3 2 2 5 2 11 2" xfId="12690" xr:uid="{00000000-0005-0000-0000-000090310000}"/>
    <cellStyle name="Normal 2 2 2 3 2 2 5 2 12" xfId="12691" xr:uid="{00000000-0005-0000-0000-000091310000}"/>
    <cellStyle name="Normal 2 2 2 3 2 2 5 2 2" xfId="12692" xr:uid="{00000000-0005-0000-0000-000092310000}"/>
    <cellStyle name="Normal 2 2 2 3 2 2 5 2 2 10" xfId="12693" xr:uid="{00000000-0005-0000-0000-000093310000}"/>
    <cellStyle name="Normal 2 2 2 3 2 2 5 2 2 10 2" xfId="12694" xr:uid="{00000000-0005-0000-0000-000094310000}"/>
    <cellStyle name="Normal 2 2 2 3 2 2 5 2 2 11" xfId="12695" xr:uid="{00000000-0005-0000-0000-000095310000}"/>
    <cellStyle name="Normal 2 2 2 3 2 2 5 2 2 2" xfId="12696" xr:uid="{00000000-0005-0000-0000-000096310000}"/>
    <cellStyle name="Normal 2 2 2 3 2 2 5 2 2 2 2" xfId="12697" xr:uid="{00000000-0005-0000-0000-000097310000}"/>
    <cellStyle name="Normal 2 2 2 3 2 2 5 2 2 3" xfId="12698" xr:uid="{00000000-0005-0000-0000-000098310000}"/>
    <cellStyle name="Normal 2 2 2 3 2 2 5 2 2 3 2" xfId="12699" xr:uid="{00000000-0005-0000-0000-000099310000}"/>
    <cellStyle name="Normal 2 2 2 3 2 2 5 2 2 4" xfId="12700" xr:uid="{00000000-0005-0000-0000-00009A310000}"/>
    <cellStyle name="Normal 2 2 2 3 2 2 5 2 2 4 2" xfId="12701" xr:uid="{00000000-0005-0000-0000-00009B310000}"/>
    <cellStyle name="Normal 2 2 2 3 2 2 5 2 2 5" xfId="12702" xr:uid="{00000000-0005-0000-0000-00009C310000}"/>
    <cellStyle name="Normal 2 2 2 3 2 2 5 2 2 5 2" xfId="12703" xr:uid="{00000000-0005-0000-0000-00009D310000}"/>
    <cellStyle name="Normal 2 2 2 3 2 2 5 2 2 6" xfId="12704" xr:uid="{00000000-0005-0000-0000-00009E310000}"/>
    <cellStyle name="Normal 2 2 2 3 2 2 5 2 2 6 2" xfId="12705" xr:uid="{00000000-0005-0000-0000-00009F310000}"/>
    <cellStyle name="Normal 2 2 2 3 2 2 5 2 2 7" xfId="12706" xr:uid="{00000000-0005-0000-0000-0000A0310000}"/>
    <cellStyle name="Normal 2 2 2 3 2 2 5 2 2 7 2" xfId="12707" xr:uid="{00000000-0005-0000-0000-0000A1310000}"/>
    <cellStyle name="Normal 2 2 2 3 2 2 5 2 2 8" xfId="12708" xr:uid="{00000000-0005-0000-0000-0000A2310000}"/>
    <cellStyle name="Normal 2 2 2 3 2 2 5 2 2 8 2" xfId="12709" xr:uid="{00000000-0005-0000-0000-0000A3310000}"/>
    <cellStyle name="Normal 2 2 2 3 2 2 5 2 2 9" xfId="12710" xr:uid="{00000000-0005-0000-0000-0000A4310000}"/>
    <cellStyle name="Normal 2 2 2 3 2 2 5 2 2 9 2" xfId="12711" xr:uid="{00000000-0005-0000-0000-0000A5310000}"/>
    <cellStyle name="Normal 2 2 2 3 2 2 5 2 3" xfId="12712" xr:uid="{00000000-0005-0000-0000-0000A6310000}"/>
    <cellStyle name="Normal 2 2 2 3 2 2 5 2 3 2" xfId="12713" xr:uid="{00000000-0005-0000-0000-0000A7310000}"/>
    <cellStyle name="Normal 2 2 2 3 2 2 5 2 4" xfId="12714" xr:uid="{00000000-0005-0000-0000-0000A8310000}"/>
    <cellStyle name="Normal 2 2 2 3 2 2 5 2 4 2" xfId="12715" xr:uid="{00000000-0005-0000-0000-0000A9310000}"/>
    <cellStyle name="Normal 2 2 2 3 2 2 5 2 5" xfId="12716" xr:uid="{00000000-0005-0000-0000-0000AA310000}"/>
    <cellStyle name="Normal 2 2 2 3 2 2 5 2 5 2" xfId="12717" xr:uid="{00000000-0005-0000-0000-0000AB310000}"/>
    <cellStyle name="Normal 2 2 2 3 2 2 5 2 6" xfId="12718" xr:uid="{00000000-0005-0000-0000-0000AC310000}"/>
    <cellStyle name="Normal 2 2 2 3 2 2 5 2 6 2" xfId="12719" xr:uid="{00000000-0005-0000-0000-0000AD310000}"/>
    <cellStyle name="Normal 2 2 2 3 2 2 5 2 7" xfId="12720" xr:uid="{00000000-0005-0000-0000-0000AE310000}"/>
    <cellStyle name="Normal 2 2 2 3 2 2 5 2 7 2" xfId="12721" xr:uid="{00000000-0005-0000-0000-0000AF310000}"/>
    <cellStyle name="Normal 2 2 2 3 2 2 5 2 8" xfId="12722" xr:uid="{00000000-0005-0000-0000-0000B0310000}"/>
    <cellStyle name="Normal 2 2 2 3 2 2 5 2 8 2" xfId="12723" xr:uid="{00000000-0005-0000-0000-0000B1310000}"/>
    <cellStyle name="Normal 2 2 2 3 2 2 5 2 9" xfId="12724" xr:uid="{00000000-0005-0000-0000-0000B2310000}"/>
    <cellStyle name="Normal 2 2 2 3 2 2 5 2 9 2" xfId="12725" xr:uid="{00000000-0005-0000-0000-0000B3310000}"/>
    <cellStyle name="Normal 2 2 2 3 2 2 5 3" xfId="12726" xr:uid="{00000000-0005-0000-0000-0000B4310000}"/>
    <cellStyle name="Normal 2 2 2 3 2 2 5 3 10" xfId="12727" xr:uid="{00000000-0005-0000-0000-0000B5310000}"/>
    <cellStyle name="Normal 2 2 2 3 2 2 5 3 10 2" xfId="12728" xr:uid="{00000000-0005-0000-0000-0000B6310000}"/>
    <cellStyle name="Normal 2 2 2 3 2 2 5 3 11" xfId="12729" xr:uid="{00000000-0005-0000-0000-0000B7310000}"/>
    <cellStyle name="Normal 2 2 2 3 2 2 5 3 2" xfId="12730" xr:uid="{00000000-0005-0000-0000-0000B8310000}"/>
    <cellStyle name="Normal 2 2 2 3 2 2 5 3 2 2" xfId="12731" xr:uid="{00000000-0005-0000-0000-0000B9310000}"/>
    <cellStyle name="Normal 2 2 2 3 2 2 5 3 3" xfId="12732" xr:uid="{00000000-0005-0000-0000-0000BA310000}"/>
    <cellStyle name="Normal 2 2 2 3 2 2 5 3 3 2" xfId="12733" xr:uid="{00000000-0005-0000-0000-0000BB310000}"/>
    <cellStyle name="Normal 2 2 2 3 2 2 5 3 4" xfId="12734" xr:uid="{00000000-0005-0000-0000-0000BC310000}"/>
    <cellStyle name="Normal 2 2 2 3 2 2 5 3 4 2" xfId="12735" xr:uid="{00000000-0005-0000-0000-0000BD310000}"/>
    <cellStyle name="Normal 2 2 2 3 2 2 5 3 5" xfId="12736" xr:uid="{00000000-0005-0000-0000-0000BE310000}"/>
    <cellStyle name="Normal 2 2 2 3 2 2 5 3 5 2" xfId="12737" xr:uid="{00000000-0005-0000-0000-0000BF310000}"/>
    <cellStyle name="Normal 2 2 2 3 2 2 5 3 6" xfId="12738" xr:uid="{00000000-0005-0000-0000-0000C0310000}"/>
    <cellStyle name="Normal 2 2 2 3 2 2 5 3 6 2" xfId="12739" xr:uid="{00000000-0005-0000-0000-0000C1310000}"/>
    <cellStyle name="Normal 2 2 2 3 2 2 5 3 7" xfId="12740" xr:uid="{00000000-0005-0000-0000-0000C2310000}"/>
    <cellStyle name="Normal 2 2 2 3 2 2 5 3 7 2" xfId="12741" xr:uid="{00000000-0005-0000-0000-0000C3310000}"/>
    <cellStyle name="Normal 2 2 2 3 2 2 5 3 8" xfId="12742" xr:uid="{00000000-0005-0000-0000-0000C4310000}"/>
    <cellStyle name="Normal 2 2 2 3 2 2 5 3 8 2" xfId="12743" xr:uid="{00000000-0005-0000-0000-0000C5310000}"/>
    <cellStyle name="Normal 2 2 2 3 2 2 5 3 9" xfId="12744" xr:uid="{00000000-0005-0000-0000-0000C6310000}"/>
    <cellStyle name="Normal 2 2 2 3 2 2 5 3 9 2" xfId="12745" xr:uid="{00000000-0005-0000-0000-0000C7310000}"/>
    <cellStyle name="Normal 2 2 2 3 2 2 5 4" xfId="12746" xr:uid="{00000000-0005-0000-0000-0000C8310000}"/>
    <cellStyle name="Normal 2 2 2 3 2 2 5 4 2" xfId="12747" xr:uid="{00000000-0005-0000-0000-0000C9310000}"/>
    <cellStyle name="Normal 2 2 2 3 2 2 5 5" xfId="12748" xr:uid="{00000000-0005-0000-0000-0000CA310000}"/>
    <cellStyle name="Normal 2 2 2 3 2 2 5 5 2" xfId="12749" xr:uid="{00000000-0005-0000-0000-0000CB310000}"/>
    <cellStyle name="Normal 2 2 2 3 2 2 5 6" xfId="12750" xr:uid="{00000000-0005-0000-0000-0000CC310000}"/>
    <cellStyle name="Normal 2 2 2 3 2 2 5 6 2" xfId="12751" xr:uid="{00000000-0005-0000-0000-0000CD310000}"/>
    <cellStyle name="Normal 2 2 2 3 2 2 5 7" xfId="12752" xr:uid="{00000000-0005-0000-0000-0000CE310000}"/>
    <cellStyle name="Normal 2 2 2 3 2 2 5 7 2" xfId="12753" xr:uid="{00000000-0005-0000-0000-0000CF310000}"/>
    <cellStyle name="Normal 2 2 2 3 2 2 5 8" xfId="12754" xr:uid="{00000000-0005-0000-0000-0000D0310000}"/>
    <cellStyle name="Normal 2 2 2 3 2 2 5 8 2" xfId="12755" xr:uid="{00000000-0005-0000-0000-0000D1310000}"/>
    <cellStyle name="Normal 2 2 2 3 2 2 5 9" xfId="12756" xr:uid="{00000000-0005-0000-0000-0000D2310000}"/>
    <cellStyle name="Normal 2 2 2 3 2 2 5 9 2" xfId="12757" xr:uid="{00000000-0005-0000-0000-0000D3310000}"/>
    <cellStyle name="Normal 2 2 2 3 2 2 6" xfId="12758" xr:uid="{00000000-0005-0000-0000-0000D4310000}"/>
    <cellStyle name="Normal 2 2 2 3 2 2 6 10" xfId="12759" xr:uid="{00000000-0005-0000-0000-0000D5310000}"/>
    <cellStyle name="Normal 2 2 2 3 2 2 6 10 2" xfId="12760" xr:uid="{00000000-0005-0000-0000-0000D6310000}"/>
    <cellStyle name="Normal 2 2 2 3 2 2 6 11" xfId="12761" xr:uid="{00000000-0005-0000-0000-0000D7310000}"/>
    <cellStyle name="Normal 2 2 2 3 2 2 6 11 2" xfId="12762" xr:uid="{00000000-0005-0000-0000-0000D8310000}"/>
    <cellStyle name="Normal 2 2 2 3 2 2 6 12" xfId="12763" xr:uid="{00000000-0005-0000-0000-0000D9310000}"/>
    <cellStyle name="Normal 2 2 2 3 2 2 6 12 2" xfId="12764" xr:uid="{00000000-0005-0000-0000-0000DA310000}"/>
    <cellStyle name="Normal 2 2 2 3 2 2 6 13" xfId="12765" xr:uid="{00000000-0005-0000-0000-0000DB310000}"/>
    <cellStyle name="Normal 2 2 2 3 2 2 6 2" xfId="12766" xr:uid="{00000000-0005-0000-0000-0000DC310000}"/>
    <cellStyle name="Normal 2 2 2 3 2 2 6 2 10" xfId="12767" xr:uid="{00000000-0005-0000-0000-0000DD310000}"/>
    <cellStyle name="Normal 2 2 2 3 2 2 6 2 10 2" xfId="12768" xr:uid="{00000000-0005-0000-0000-0000DE310000}"/>
    <cellStyle name="Normal 2 2 2 3 2 2 6 2 11" xfId="12769" xr:uid="{00000000-0005-0000-0000-0000DF310000}"/>
    <cellStyle name="Normal 2 2 2 3 2 2 6 2 11 2" xfId="12770" xr:uid="{00000000-0005-0000-0000-0000E0310000}"/>
    <cellStyle name="Normal 2 2 2 3 2 2 6 2 12" xfId="12771" xr:uid="{00000000-0005-0000-0000-0000E1310000}"/>
    <cellStyle name="Normal 2 2 2 3 2 2 6 2 2" xfId="12772" xr:uid="{00000000-0005-0000-0000-0000E2310000}"/>
    <cellStyle name="Normal 2 2 2 3 2 2 6 2 2 10" xfId="12773" xr:uid="{00000000-0005-0000-0000-0000E3310000}"/>
    <cellStyle name="Normal 2 2 2 3 2 2 6 2 2 10 2" xfId="12774" xr:uid="{00000000-0005-0000-0000-0000E4310000}"/>
    <cellStyle name="Normal 2 2 2 3 2 2 6 2 2 11" xfId="12775" xr:uid="{00000000-0005-0000-0000-0000E5310000}"/>
    <cellStyle name="Normal 2 2 2 3 2 2 6 2 2 2" xfId="12776" xr:uid="{00000000-0005-0000-0000-0000E6310000}"/>
    <cellStyle name="Normal 2 2 2 3 2 2 6 2 2 2 2" xfId="12777" xr:uid="{00000000-0005-0000-0000-0000E7310000}"/>
    <cellStyle name="Normal 2 2 2 3 2 2 6 2 2 3" xfId="12778" xr:uid="{00000000-0005-0000-0000-0000E8310000}"/>
    <cellStyle name="Normal 2 2 2 3 2 2 6 2 2 3 2" xfId="12779" xr:uid="{00000000-0005-0000-0000-0000E9310000}"/>
    <cellStyle name="Normal 2 2 2 3 2 2 6 2 2 4" xfId="12780" xr:uid="{00000000-0005-0000-0000-0000EA310000}"/>
    <cellStyle name="Normal 2 2 2 3 2 2 6 2 2 4 2" xfId="12781" xr:uid="{00000000-0005-0000-0000-0000EB310000}"/>
    <cellStyle name="Normal 2 2 2 3 2 2 6 2 2 5" xfId="12782" xr:uid="{00000000-0005-0000-0000-0000EC310000}"/>
    <cellStyle name="Normal 2 2 2 3 2 2 6 2 2 5 2" xfId="12783" xr:uid="{00000000-0005-0000-0000-0000ED310000}"/>
    <cellStyle name="Normal 2 2 2 3 2 2 6 2 2 6" xfId="12784" xr:uid="{00000000-0005-0000-0000-0000EE310000}"/>
    <cellStyle name="Normal 2 2 2 3 2 2 6 2 2 6 2" xfId="12785" xr:uid="{00000000-0005-0000-0000-0000EF310000}"/>
    <cellStyle name="Normal 2 2 2 3 2 2 6 2 2 7" xfId="12786" xr:uid="{00000000-0005-0000-0000-0000F0310000}"/>
    <cellStyle name="Normal 2 2 2 3 2 2 6 2 2 7 2" xfId="12787" xr:uid="{00000000-0005-0000-0000-0000F1310000}"/>
    <cellStyle name="Normal 2 2 2 3 2 2 6 2 2 8" xfId="12788" xr:uid="{00000000-0005-0000-0000-0000F2310000}"/>
    <cellStyle name="Normal 2 2 2 3 2 2 6 2 2 8 2" xfId="12789" xr:uid="{00000000-0005-0000-0000-0000F3310000}"/>
    <cellStyle name="Normal 2 2 2 3 2 2 6 2 2 9" xfId="12790" xr:uid="{00000000-0005-0000-0000-0000F4310000}"/>
    <cellStyle name="Normal 2 2 2 3 2 2 6 2 2 9 2" xfId="12791" xr:uid="{00000000-0005-0000-0000-0000F5310000}"/>
    <cellStyle name="Normal 2 2 2 3 2 2 6 2 3" xfId="12792" xr:uid="{00000000-0005-0000-0000-0000F6310000}"/>
    <cellStyle name="Normal 2 2 2 3 2 2 6 2 3 2" xfId="12793" xr:uid="{00000000-0005-0000-0000-0000F7310000}"/>
    <cellStyle name="Normal 2 2 2 3 2 2 6 2 4" xfId="12794" xr:uid="{00000000-0005-0000-0000-0000F8310000}"/>
    <cellStyle name="Normal 2 2 2 3 2 2 6 2 4 2" xfId="12795" xr:uid="{00000000-0005-0000-0000-0000F9310000}"/>
    <cellStyle name="Normal 2 2 2 3 2 2 6 2 5" xfId="12796" xr:uid="{00000000-0005-0000-0000-0000FA310000}"/>
    <cellStyle name="Normal 2 2 2 3 2 2 6 2 5 2" xfId="12797" xr:uid="{00000000-0005-0000-0000-0000FB310000}"/>
    <cellStyle name="Normal 2 2 2 3 2 2 6 2 6" xfId="12798" xr:uid="{00000000-0005-0000-0000-0000FC310000}"/>
    <cellStyle name="Normal 2 2 2 3 2 2 6 2 6 2" xfId="12799" xr:uid="{00000000-0005-0000-0000-0000FD310000}"/>
    <cellStyle name="Normal 2 2 2 3 2 2 6 2 7" xfId="12800" xr:uid="{00000000-0005-0000-0000-0000FE310000}"/>
    <cellStyle name="Normal 2 2 2 3 2 2 6 2 7 2" xfId="12801" xr:uid="{00000000-0005-0000-0000-0000FF310000}"/>
    <cellStyle name="Normal 2 2 2 3 2 2 6 2 8" xfId="12802" xr:uid="{00000000-0005-0000-0000-000000320000}"/>
    <cellStyle name="Normal 2 2 2 3 2 2 6 2 8 2" xfId="12803" xr:uid="{00000000-0005-0000-0000-000001320000}"/>
    <cellStyle name="Normal 2 2 2 3 2 2 6 2 9" xfId="12804" xr:uid="{00000000-0005-0000-0000-000002320000}"/>
    <cellStyle name="Normal 2 2 2 3 2 2 6 2 9 2" xfId="12805" xr:uid="{00000000-0005-0000-0000-000003320000}"/>
    <cellStyle name="Normal 2 2 2 3 2 2 6 3" xfId="12806" xr:uid="{00000000-0005-0000-0000-000004320000}"/>
    <cellStyle name="Normal 2 2 2 3 2 2 6 3 10" xfId="12807" xr:uid="{00000000-0005-0000-0000-000005320000}"/>
    <cellStyle name="Normal 2 2 2 3 2 2 6 3 10 2" xfId="12808" xr:uid="{00000000-0005-0000-0000-000006320000}"/>
    <cellStyle name="Normal 2 2 2 3 2 2 6 3 11" xfId="12809" xr:uid="{00000000-0005-0000-0000-000007320000}"/>
    <cellStyle name="Normal 2 2 2 3 2 2 6 3 2" xfId="12810" xr:uid="{00000000-0005-0000-0000-000008320000}"/>
    <cellStyle name="Normal 2 2 2 3 2 2 6 3 2 2" xfId="12811" xr:uid="{00000000-0005-0000-0000-000009320000}"/>
    <cellStyle name="Normal 2 2 2 3 2 2 6 3 3" xfId="12812" xr:uid="{00000000-0005-0000-0000-00000A320000}"/>
    <cellStyle name="Normal 2 2 2 3 2 2 6 3 3 2" xfId="12813" xr:uid="{00000000-0005-0000-0000-00000B320000}"/>
    <cellStyle name="Normal 2 2 2 3 2 2 6 3 4" xfId="12814" xr:uid="{00000000-0005-0000-0000-00000C320000}"/>
    <cellStyle name="Normal 2 2 2 3 2 2 6 3 4 2" xfId="12815" xr:uid="{00000000-0005-0000-0000-00000D320000}"/>
    <cellStyle name="Normal 2 2 2 3 2 2 6 3 5" xfId="12816" xr:uid="{00000000-0005-0000-0000-00000E320000}"/>
    <cellStyle name="Normal 2 2 2 3 2 2 6 3 5 2" xfId="12817" xr:uid="{00000000-0005-0000-0000-00000F320000}"/>
    <cellStyle name="Normal 2 2 2 3 2 2 6 3 6" xfId="12818" xr:uid="{00000000-0005-0000-0000-000010320000}"/>
    <cellStyle name="Normal 2 2 2 3 2 2 6 3 6 2" xfId="12819" xr:uid="{00000000-0005-0000-0000-000011320000}"/>
    <cellStyle name="Normal 2 2 2 3 2 2 6 3 7" xfId="12820" xr:uid="{00000000-0005-0000-0000-000012320000}"/>
    <cellStyle name="Normal 2 2 2 3 2 2 6 3 7 2" xfId="12821" xr:uid="{00000000-0005-0000-0000-000013320000}"/>
    <cellStyle name="Normal 2 2 2 3 2 2 6 3 8" xfId="12822" xr:uid="{00000000-0005-0000-0000-000014320000}"/>
    <cellStyle name="Normal 2 2 2 3 2 2 6 3 8 2" xfId="12823" xr:uid="{00000000-0005-0000-0000-000015320000}"/>
    <cellStyle name="Normal 2 2 2 3 2 2 6 3 9" xfId="12824" xr:uid="{00000000-0005-0000-0000-000016320000}"/>
    <cellStyle name="Normal 2 2 2 3 2 2 6 3 9 2" xfId="12825" xr:uid="{00000000-0005-0000-0000-000017320000}"/>
    <cellStyle name="Normal 2 2 2 3 2 2 6 4" xfId="12826" xr:uid="{00000000-0005-0000-0000-000018320000}"/>
    <cellStyle name="Normal 2 2 2 3 2 2 6 4 2" xfId="12827" xr:uid="{00000000-0005-0000-0000-000019320000}"/>
    <cellStyle name="Normal 2 2 2 3 2 2 6 5" xfId="12828" xr:uid="{00000000-0005-0000-0000-00001A320000}"/>
    <cellStyle name="Normal 2 2 2 3 2 2 6 5 2" xfId="12829" xr:uid="{00000000-0005-0000-0000-00001B320000}"/>
    <cellStyle name="Normal 2 2 2 3 2 2 6 6" xfId="12830" xr:uid="{00000000-0005-0000-0000-00001C320000}"/>
    <cellStyle name="Normal 2 2 2 3 2 2 6 6 2" xfId="12831" xr:uid="{00000000-0005-0000-0000-00001D320000}"/>
    <cellStyle name="Normal 2 2 2 3 2 2 6 7" xfId="12832" xr:uid="{00000000-0005-0000-0000-00001E320000}"/>
    <cellStyle name="Normal 2 2 2 3 2 2 6 7 2" xfId="12833" xr:uid="{00000000-0005-0000-0000-00001F320000}"/>
    <cellStyle name="Normal 2 2 2 3 2 2 6 8" xfId="12834" xr:uid="{00000000-0005-0000-0000-000020320000}"/>
    <cellStyle name="Normal 2 2 2 3 2 2 6 8 2" xfId="12835" xr:uid="{00000000-0005-0000-0000-000021320000}"/>
    <cellStyle name="Normal 2 2 2 3 2 2 6 9" xfId="12836" xr:uid="{00000000-0005-0000-0000-000022320000}"/>
    <cellStyle name="Normal 2 2 2 3 2 2 6 9 2" xfId="12837" xr:uid="{00000000-0005-0000-0000-000023320000}"/>
    <cellStyle name="Normal 2 2 2 3 2 20" xfId="12838" xr:uid="{00000000-0005-0000-0000-000024320000}"/>
    <cellStyle name="Normal 2 2 2 3 2 20 2" xfId="12839" xr:uid="{00000000-0005-0000-0000-000025320000}"/>
    <cellStyle name="Normal 2 2 2 3 2 21" xfId="12840" xr:uid="{00000000-0005-0000-0000-000026320000}"/>
    <cellStyle name="Normal 2 2 2 3 2 3" xfId="12841" xr:uid="{00000000-0005-0000-0000-000027320000}"/>
    <cellStyle name="Normal 2 2 2 3 2 3 10" xfId="12842" xr:uid="{00000000-0005-0000-0000-000028320000}"/>
    <cellStyle name="Normal 2 2 2 3 2 3 10 2" xfId="12843" xr:uid="{00000000-0005-0000-0000-000029320000}"/>
    <cellStyle name="Normal 2 2 2 3 2 3 11" xfId="12844" xr:uid="{00000000-0005-0000-0000-00002A320000}"/>
    <cellStyle name="Normal 2 2 2 3 2 3 11 2" xfId="12845" xr:uid="{00000000-0005-0000-0000-00002B320000}"/>
    <cellStyle name="Normal 2 2 2 3 2 3 12" xfId="12846" xr:uid="{00000000-0005-0000-0000-00002C320000}"/>
    <cellStyle name="Normal 2 2 2 3 2 3 12 2" xfId="12847" xr:uid="{00000000-0005-0000-0000-00002D320000}"/>
    <cellStyle name="Normal 2 2 2 3 2 3 13" xfId="12848" xr:uid="{00000000-0005-0000-0000-00002E320000}"/>
    <cellStyle name="Normal 2 2 2 3 2 3 2" xfId="12849" xr:uid="{00000000-0005-0000-0000-00002F320000}"/>
    <cellStyle name="Normal 2 2 2 3 2 3 2 10" xfId="12850" xr:uid="{00000000-0005-0000-0000-000030320000}"/>
    <cellStyle name="Normal 2 2 2 3 2 3 2 10 2" xfId="12851" xr:uid="{00000000-0005-0000-0000-000031320000}"/>
    <cellStyle name="Normal 2 2 2 3 2 3 2 11" xfId="12852" xr:uid="{00000000-0005-0000-0000-000032320000}"/>
    <cellStyle name="Normal 2 2 2 3 2 3 2 11 2" xfId="12853" xr:uid="{00000000-0005-0000-0000-000033320000}"/>
    <cellStyle name="Normal 2 2 2 3 2 3 2 12" xfId="12854" xr:uid="{00000000-0005-0000-0000-000034320000}"/>
    <cellStyle name="Normal 2 2 2 3 2 3 2 2" xfId="12855" xr:uid="{00000000-0005-0000-0000-000035320000}"/>
    <cellStyle name="Normal 2 2 2 3 2 3 2 2 10" xfId="12856" xr:uid="{00000000-0005-0000-0000-000036320000}"/>
    <cellStyle name="Normal 2 2 2 3 2 3 2 2 10 2" xfId="12857" xr:uid="{00000000-0005-0000-0000-000037320000}"/>
    <cellStyle name="Normal 2 2 2 3 2 3 2 2 11" xfId="12858" xr:uid="{00000000-0005-0000-0000-000038320000}"/>
    <cellStyle name="Normal 2 2 2 3 2 3 2 2 2" xfId="12859" xr:uid="{00000000-0005-0000-0000-000039320000}"/>
    <cellStyle name="Normal 2 2 2 3 2 3 2 2 2 2" xfId="12860" xr:uid="{00000000-0005-0000-0000-00003A320000}"/>
    <cellStyle name="Normal 2 2 2 3 2 3 2 2 3" xfId="12861" xr:uid="{00000000-0005-0000-0000-00003B320000}"/>
    <cellStyle name="Normal 2 2 2 3 2 3 2 2 3 2" xfId="12862" xr:uid="{00000000-0005-0000-0000-00003C320000}"/>
    <cellStyle name="Normal 2 2 2 3 2 3 2 2 4" xfId="12863" xr:uid="{00000000-0005-0000-0000-00003D320000}"/>
    <cellStyle name="Normal 2 2 2 3 2 3 2 2 4 2" xfId="12864" xr:uid="{00000000-0005-0000-0000-00003E320000}"/>
    <cellStyle name="Normal 2 2 2 3 2 3 2 2 5" xfId="12865" xr:uid="{00000000-0005-0000-0000-00003F320000}"/>
    <cellStyle name="Normal 2 2 2 3 2 3 2 2 5 2" xfId="12866" xr:uid="{00000000-0005-0000-0000-000040320000}"/>
    <cellStyle name="Normal 2 2 2 3 2 3 2 2 6" xfId="12867" xr:uid="{00000000-0005-0000-0000-000041320000}"/>
    <cellStyle name="Normal 2 2 2 3 2 3 2 2 6 2" xfId="12868" xr:uid="{00000000-0005-0000-0000-000042320000}"/>
    <cellStyle name="Normal 2 2 2 3 2 3 2 2 7" xfId="12869" xr:uid="{00000000-0005-0000-0000-000043320000}"/>
    <cellStyle name="Normal 2 2 2 3 2 3 2 2 7 2" xfId="12870" xr:uid="{00000000-0005-0000-0000-000044320000}"/>
    <cellStyle name="Normal 2 2 2 3 2 3 2 2 8" xfId="12871" xr:uid="{00000000-0005-0000-0000-000045320000}"/>
    <cellStyle name="Normal 2 2 2 3 2 3 2 2 8 2" xfId="12872" xr:uid="{00000000-0005-0000-0000-000046320000}"/>
    <cellStyle name="Normal 2 2 2 3 2 3 2 2 9" xfId="12873" xr:uid="{00000000-0005-0000-0000-000047320000}"/>
    <cellStyle name="Normal 2 2 2 3 2 3 2 2 9 2" xfId="12874" xr:uid="{00000000-0005-0000-0000-000048320000}"/>
    <cellStyle name="Normal 2 2 2 3 2 3 2 3" xfId="12875" xr:uid="{00000000-0005-0000-0000-000049320000}"/>
    <cellStyle name="Normal 2 2 2 3 2 3 2 3 2" xfId="12876" xr:uid="{00000000-0005-0000-0000-00004A320000}"/>
    <cellStyle name="Normal 2 2 2 3 2 3 2 4" xfId="12877" xr:uid="{00000000-0005-0000-0000-00004B320000}"/>
    <cellStyle name="Normal 2 2 2 3 2 3 2 4 2" xfId="12878" xr:uid="{00000000-0005-0000-0000-00004C320000}"/>
    <cellStyle name="Normal 2 2 2 3 2 3 2 5" xfId="12879" xr:uid="{00000000-0005-0000-0000-00004D320000}"/>
    <cellStyle name="Normal 2 2 2 3 2 3 2 5 2" xfId="12880" xr:uid="{00000000-0005-0000-0000-00004E320000}"/>
    <cellStyle name="Normal 2 2 2 3 2 3 2 6" xfId="12881" xr:uid="{00000000-0005-0000-0000-00004F320000}"/>
    <cellStyle name="Normal 2 2 2 3 2 3 2 6 2" xfId="12882" xr:uid="{00000000-0005-0000-0000-000050320000}"/>
    <cellStyle name="Normal 2 2 2 3 2 3 2 7" xfId="12883" xr:uid="{00000000-0005-0000-0000-000051320000}"/>
    <cellStyle name="Normal 2 2 2 3 2 3 2 7 2" xfId="12884" xr:uid="{00000000-0005-0000-0000-000052320000}"/>
    <cellStyle name="Normal 2 2 2 3 2 3 2 8" xfId="12885" xr:uid="{00000000-0005-0000-0000-000053320000}"/>
    <cellStyle name="Normal 2 2 2 3 2 3 2 8 2" xfId="12886" xr:uid="{00000000-0005-0000-0000-000054320000}"/>
    <cellStyle name="Normal 2 2 2 3 2 3 2 9" xfId="12887" xr:uid="{00000000-0005-0000-0000-000055320000}"/>
    <cellStyle name="Normal 2 2 2 3 2 3 2 9 2" xfId="12888" xr:uid="{00000000-0005-0000-0000-000056320000}"/>
    <cellStyle name="Normal 2 2 2 3 2 3 3" xfId="12889" xr:uid="{00000000-0005-0000-0000-000057320000}"/>
    <cellStyle name="Normal 2 2 2 3 2 3 3 10" xfId="12890" xr:uid="{00000000-0005-0000-0000-000058320000}"/>
    <cellStyle name="Normal 2 2 2 3 2 3 3 10 2" xfId="12891" xr:uid="{00000000-0005-0000-0000-000059320000}"/>
    <cellStyle name="Normal 2 2 2 3 2 3 3 11" xfId="12892" xr:uid="{00000000-0005-0000-0000-00005A320000}"/>
    <cellStyle name="Normal 2 2 2 3 2 3 3 2" xfId="12893" xr:uid="{00000000-0005-0000-0000-00005B320000}"/>
    <cellStyle name="Normal 2 2 2 3 2 3 3 2 2" xfId="12894" xr:uid="{00000000-0005-0000-0000-00005C320000}"/>
    <cellStyle name="Normal 2 2 2 3 2 3 3 3" xfId="12895" xr:uid="{00000000-0005-0000-0000-00005D320000}"/>
    <cellStyle name="Normal 2 2 2 3 2 3 3 3 2" xfId="12896" xr:uid="{00000000-0005-0000-0000-00005E320000}"/>
    <cellStyle name="Normal 2 2 2 3 2 3 3 4" xfId="12897" xr:uid="{00000000-0005-0000-0000-00005F320000}"/>
    <cellStyle name="Normal 2 2 2 3 2 3 3 4 2" xfId="12898" xr:uid="{00000000-0005-0000-0000-000060320000}"/>
    <cellStyle name="Normal 2 2 2 3 2 3 3 5" xfId="12899" xr:uid="{00000000-0005-0000-0000-000061320000}"/>
    <cellStyle name="Normal 2 2 2 3 2 3 3 5 2" xfId="12900" xr:uid="{00000000-0005-0000-0000-000062320000}"/>
    <cellStyle name="Normal 2 2 2 3 2 3 3 6" xfId="12901" xr:uid="{00000000-0005-0000-0000-000063320000}"/>
    <cellStyle name="Normal 2 2 2 3 2 3 3 6 2" xfId="12902" xr:uid="{00000000-0005-0000-0000-000064320000}"/>
    <cellStyle name="Normal 2 2 2 3 2 3 3 7" xfId="12903" xr:uid="{00000000-0005-0000-0000-000065320000}"/>
    <cellStyle name="Normal 2 2 2 3 2 3 3 7 2" xfId="12904" xr:uid="{00000000-0005-0000-0000-000066320000}"/>
    <cellStyle name="Normal 2 2 2 3 2 3 3 8" xfId="12905" xr:uid="{00000000-0005-0000-0000-000067320000}"/>
    <cellStyle name="Normal 2 2 2 3 2 3 3 8 2" xfId="12906" xr:uid="{00000000-0005-0000-0000-000068320000}"/>
    <cellStyle name="Normal 2 2 2 3 2 3 3 9" xfId="12907" xr:uid="{00000000-0005-0000-0000-000069320000}"/>
    <cellStyle name="Normal 2 2 2 3 2 3 3 9 2" xfId="12908" xr:uid="{00000000-0005-0000-0000-00006A320000}"/>
    <cellStyle name="Normal 2 2 2 3 2 3 4" xfId="12909" xr:uid="{00000000-0005-0000-0000-00006B320000}"/>
    <cellStyle name="Normal 2 2 2 3 2 3 4 2" xfId="12910" xr:uid="{00000000-0005-0000-0000-00006C320000}"/>
    <cellStyle name="Normal 2 2 2 3 2 3 5" xfId="12911" xr:uid="{00000000-0005-0000-0000-00006D320000}"/>
    <cellStyle name="Normal 2 2 2 3 2 3 5 2" xfId="12912" xr:uid="{00000000-0005-0000-0000-00006E320000}"/>
    <cellStyle name="Normal 2 2 2 3 2 3 6" xfId="12913" xr:uid="{00000000-0005-0000-0000-00006F320000}"/>
    <cellStyle name="Normal 2 2 2 3 2 3 6 2" xfId="12914" xr:uid="{00000000-0005-0000-0000-000070320000}"/>
    <cellStyle name="Normal 2 2 2 3 2 3 7" xfId="12915" xr:uid="{00000000-0005-0000-0000-000071320000}"/>
    <cellStyle name="Normal 2 2 2 3 2 3 7 2" xfId="12916" xr:uid="{00000000-0005-0000-0000-000072320000}"/>
    <cellStyle name="Normal 2 2 2 3 2 3 8" xfId="12917" xr:uid="{00000000-0005-0000-0000-000073320000}"/>
    <cellStyle name="Normal 2 2 2 3 2 3 8 2" xfId="12918" xr:uid="{00000000-0005-0000-0000-000074320000}"/>
    <cellStyle name="Normal 2 2 2 3 2 3 9" xfId="12919" xr:uid="{00000000-0005-0000-0000-000075320000}"/>
    <cellStyle name="Normal 2 2 2 3 2 3 9 2" xfId="12920" xr:uid="{00000000-0005-0000-0000-000076320000}"/>
    <cellStyle name="Normal 2 2 2 3 2 4" xfId="12921" xr:uid="{00000000-0005-0000-0000-000077320000}"/>
    <cellStyle name="Normal 2 2 2 3 2 4 10" xfId="12922" xr:uid="{00000000-0005-0000-0000-000078320000}"/>
    <cellStyle name="Normal 2 2 2 3 2 4 10 2" xfId="12923" xr:uid="{00000000-0005-0000-0000-000079320000}"/>
    <cellStyle name="Normal 2 2 2 3 2 4 11" xfId="12924" xr:uid="{00000000-0005-0000-0000-00007A320000}"/>
    <cellStyle name="Normal 2 2 2 3 2 4 11 2" xfId="12925" xr:uid="{00000000-0005-0000-0000-00007B320000}"/>
    <cellStyle name="Normal 2 2 2 3 2 4 12" xfId="12926" xr:uid="{00000000-0005-0000-0000-00007C320000}"/>
    <cellStyle name="Normal 2 2 2 3 2 4 12 2" xfId="12927" xr:uid="{00000000-0005-0000-0000-00007D320000}"/>
    <cellStyle name="Normal 2 2 2 3 2 4 13" xfId="12928" xr:uid="{00000000-0005-0000-0000-00007E320000}"/>
    <cellStyle name="Normal 2 2 2 3 2 4 2" xfId="12929" xr:uid="{00000000-0005-0000-0000-00007F320000}"/>
    <cellStyle name="Normal 2 2 2 3 2 4 2 10" xfId="12930" xr:uid="{00000000-0005-0000-0000-000080320000}"/>
    <cellStyle name="Normal 2 2 2 3 2 4 2 10 2" xfId="12931" xr:uid="{00000000-0005-0000-0000-000081320000}"/>
    <cellStyle name="Normal 2 2 2 3 2 4 2 11" xfId="12932" xr:uid="{00000000-0005-0000-0000-000082320000}"/>
    <cellStyle name="Normal 2 2 2 3 2 4 2 11 2" xfId="12933" xr:uid="{00000000-0005-0000-0000-000083320000}"/>
    <cellStyle name="Normal 2 2 2 3 2 4 2 12" xfId="12934" xr:uid="{00000000-0005-0000-0000-000084320000}"/>
    <cellStyle name="Normal 2 2 2 3 2 4 2 2" xfId="12935" xr:uid="{00000000-0005-0000-0000-000085320000}"/>
    <cellStyle name="Normal 2 2 2 3 2 4 2 2 10" xfId="12936" xr:uid="{00000000-0005-0000-0000-000086320000}"/>
    <cellStyle name="Normal 2 2 2 3 2 4 2 2 10 2" xfId="12937" xr:uid="{00000000-0005-0000-0000-000087320000}"/>
    <cellStyle name="Normal 2 2 2 3 2 4 2 2 11" xfId="12938" xr:uid="{00000000-0005-0000-0000-000088320000}"/>
    <cellStyle name="Normal 2 2 2 3 2 4 2 2 2" xfId="12939" xr:uid="{00000000-0005-0000-0000-000089320000}"/>
    <cellStyle name="Normal 2 2 2 3 2 4 2 2 2 2" xfId="12940" xr:uid="{00000000-0005-0000-0000-00008A320000}"/>
    <cellStyle name="Normal 2 2 2 3 2 4 2 2 3" xfId="12941" xr:uid="{00000000-0005-0000-0000-00008B320000}"/>
    <cellStyle name="Normal 2 2 2 3 2 4 2 2 3 2" xfId="12942" xr:uid="{00000000-0005-0000-0000-00008C320000}"/>
    <cellStyle name="Normal 2 2 2 3 2 4 2 2 4" xfId="12943" xr:uid="{00000000-0005-0000-0000-00008D320000}"/>
    <cellStyle name="Normal 2 2 2 3 2 4 2 2 4 2" xfId="12944" xr:uid="{00000000-0005-0000-0000-00008E320000}"/>
    <cellStyle name="Normal 2 2 2 3 2 4 2 2 5" xfId="12945" xr:uid="{00000000-0005-0000-0000-00008F320000}"/>
    <cellStyle name="Normal 2 2 2 3 2 4 2 2 5 2" xfId="12946" xr:uid="{00000000-0005-0000-0000-000090320000}"/>
    <cellStyle name="Normal 2 2 2 3 2 4 2 2 6" xfId="12947" xr:uid="{00000000-0005-0000-0000-000091320000}"/>
    <cellStyle name="Normal 2 2 2 3 2 4 2 2 6 2" xfId="12948" xr:uid="{00000000-0005-0000-0000-000092320000}"/>
    <cellStyle name="Normal 2 2 2 3 2 4 2 2 7" xfId="12949" xr:uid="{00000000-0005-0000-0000-000093320000}"/>
    <cellStyle name="Normal 2 2 2 3 2 4 2 2 7 2" xfId="12950" xr:uid="{00000000-0005-0000-0000-000094320000}"/>
    <cellStyle name="Normal 2 2 2 3 2 4 2 2 8" xfId="12951" xr:uid="{00000000-0005-0000-0000-000095320000}"/>
    <cellStyle name="Normal 2 2 2 3 2 4 2 2 8 2" xfId="12952" xr:uid="{00000000-0005-0000-0000-000096320000}"/>
    <cellStyle name="Normal 2 2 2 3 2 4 2 2 9" xfId="12953" xr:uid="{00000000-0005-0000-0000-000097320000}"/>
    <cellStyle name="Normal 2 2 2 3 2 4 2 2 9 2" xfId="12954" xr:uid="{00000000-0005-0000-0000-000098320000}"/>
    <cellStyle name="Normal 2 2 2 3 2 4 2 3" xfId="12955" xr:uid="{00000000-0005-0000-0000-000099320000}"/>
    <cellStyle name="Normal 2 2 2 3 2 4 2 3 2" xfId="12956" xr:uid="{00000000-0005-0000-0000-00009A320000}"/>
    <cellStyle name="Normal 2 2 2 3 2 4 2 4" xfId="12957" xr:uid="{00000000-0005-0000-0000-00009B320000}"/>
    <cellStyle name="Normal 2 2 2 3 2 4 2 4 2" xfId="12958" xr:uid="{00000000-0005-0000-0000-00009C320000}"/>
    <cellStyle name="Normal 2 2 2 3 2 4 2 5" xfId="12959" xr:uid="{00000000-0005-0000-0000-00009D320000}"/>
    <cellStyle name="Normal 2 2 2 3 2 4 2 5 2" xfId="12960" xr:uid="{00000000-0005-0000-0000-00009E320000}"/>
    <cellStyle name="Normal 2 2 2 3 2 4 2 6" xfId="12961" xr:uid="{00000000-0005-0000-0000-00009F320000}"/>
    <cellStyle name="Normal 2 2 2 3 2 4 2 6 2" xfId="12962" xr:uid="{00000000-0005-0000-0000-0000A0320000}"/>
    <cellStyle name="Normal 2 2 2 3 2 4 2 7" xfId="12963" xr:uid="{00000000-0005-0000-0000-0000A1320000}"/>
    <cellStyle name="Normal 2 2 2 3 2 4 2 7 2" xfId="12964" xr:uid="{00000000-0005-0000-0000-0000A2320000}"/>
    <cellStyle name="Normal 2 2 2 3 2 4 2 8" xfId="12965" xr:uid="{00000000-0005-0000-0000-0000A3320000}"/>
    <cellStyle name="Normal 2 2 2 3 2 4 2 8 2" xfId="12966" xr:uid="{00000000-0005-0000-0000-0000A4320000}"/>
    <cellStyle name="Normal 2 2 2 3 2 4 2 9" xfId="12967" xr:uid="{00000000-0005-0000-0000-0000A5320000}"/>
    <cellStyle name="Normal 2 2 2 3 2 4 2 9 2" xfId="12968" xr:uid="{00000000-0005-0000-0000-0000A6320000}"/>
    <cellStyle name="Normal 2 2 2 3 2 4 3" xfId="12969" xr:uid="{00000000-0005-0000-0000-0000A7320000}"/>
    <cellStyle name="Normal 2 2 2 3 2 4 3 10" xfId="12970" xr:uid="{00000000-0005-0000-0000-0000A8320000}"/>
    <cellStyle name="Normal 2 2 2 3 2 4 3 10 2" xfId="12971" xr:uid="{00000000-0005-0000-0000-0000A9320000}"/>
    <cellStyle name="Normal 2 2 2 3 2 4 3 11" xfId="12972" xr:uid="{00000000-0005-0000-0000-0000AA320000}"/>
    <cellStyle name="Normal 2 2 2 3 2 4 3 2" xfId="12973" xr:uid="{00000000-0005-0000-0000-0000AB320000}"/>
    <cellStyle name="Normal 2 2 2 3 2 4 3 2 2" xfId="12974" xr:uid="{00000000-0005-0000-0000-0000AC320000}"/>
    <cellStyle name="Normal 2 2 2 3 2 4 3 3" xfId="12975" xr:uid="{00000000-0005-0000-0000-0000AD320000}"/>
    <cellStyle name="Normal 2 2 2 3 2 4 3 3 2" xfId="12976" xr:uid="{00000000-0005-0000-0000-0000AE320000}"/>
    <cellStyle name="Normal 2 2 2 3 2 4 3 4" xfId="12977" xr:uid="{00000000-0005-0000-0000-0000AF320000}"/>
    <cellStyle name="Normal 2 2 2 3 2 4 3 4 2" xfId="12978" xr:uid="{00000000-0005-0000-0000-0000B0320000}"/>
    <cellStyle name="Normal 2 2 2 3 2 4 3 5" xfId="12979" xr:uid="{00000000-0005-0000-0000-0000B1320000}"/>
    <cellStyle name="Normal 2 2 2 3 2 4 3 5 2" xfId="12980" xr:uid="{00000000-0005-0000-0000-0000B2320000}"/>
    <cellStyle name="Normal 2 2 2 3 2 4 3 6" xfId="12981" xr:uid="{00000000-0005-0000-0000-0000B3320000}"/>
    <cellStyle name="Normal 2 2 2 3 2 4 3 6 2" xfId="12982" xr:uid="{00000000-0005-0000-0000-0000B4320000}"/>
    <cellStyle name="Normal 2 2 2 3 2 4 3 7" xfId="12983" xr:uid="{00000000-0005-0000-0000-0000B5320000}"/>
    <cellStyle name="Normal 2 2 2 3 2 4 3 7 2" xfId="12984" xr:uid="{00000000-0005-0000-0000-0000B6320000}"/>
    <cellStyle name="Normal 2 2 2 3 2 4 3 8" xfId="12985" xr:uid="{00000000-0005-0000-0000-0000B7320000}"/>
    <cellStyle name="Normal 2 2 2 3 2 4 3 8 2" xfId="12986" xr:uid="{00000000-0005-0000-0000-0000B8320000}"/>
    <cellStyle name="Normal 2 2 2 3 2 4 3 9" xfId="12987" xr:uid="{00000000-0005-0000-0000-0000B9320000}"/>
    <cellStyle name="Normal 2 2 2 3 2 4 3 9 2" xfId="12988" xr:uid="{00000000-0005-0000-0000-0000BA320000}"/>
    <cellStyle name="Normal 2 2 2 3 2 4 4" xfId="12989" xr:uid="{00000000-0005-0000-0000-0000BB320000}"/>
    <cellStyle name="Normal 2 2 2 3 2 4 4 2" xfId="12990" xr:uid="{00000000-0005-0000-0000-0000BC320000}"/>
    <cellStyle name="Normal 2 2 2 3 2 4 5" xfId="12991" xr:uid="{00000000-0005-0000-0000-0000BD320000}"/>
    <cellStyle name="Normal 2 2 2 3 2 4 5 2" xfId="12992" xr:uid="{00000000-0005-0000-0000-0000BE320000}"/>
    <cellStyle name="Normal 2 2 2 3 2 4 6" xfId="12993" xr:uid="{00000000-0005-0000-0000-0000BF320000}"/>
    <cellStyle name="Normal 2 2 2 3 2 4 6 2" xfId="12994" xr:uid="{00000000-0005-0000-0000-0000C0320000}"/>
    <cellStyle name="Normal 2 2 2 3 2 4 7" xfId="12995" xr:uid="{00000000-0005-0000-0000-0000C1320000}"/>
    <cellStyle name="Normal 2 2 2 3 2 4 7 2" xfId="12996" xr:uid="{00000000-0005-0000-0000-0000C2320000}"/>
    <cellStyle name="Normal 2 2 2 3 2 4 8" xfId="12997" xr:uid="{00000000-0005-0000-0000-0000C3320000}"/>
    <cellStyle name="Normal 2 2 2 3 2 4 8 2" xfId="12998" xr:uid="{00000000-0005-0000-0000-0000C4320000}"/>
    <cellStyle name="Normal 2 2 2 3 2 4 9" xfId="12999" xr:uid="{00000000-0005-0000-0000-0000C5320000}"/>
    <cellStyle name="Normal 2 2 2 3 2 4 9 2" xfId="13000" xr:uid="{00000000-0005-0000-0000-0000C6320000}"/>
    <cellStyle name="Normal 2 2 2 3 2 5" xfId="13001" xr:uid="{00000000-0005-0000-0000-0000C7320000}"/>
    <cellStyle name="Normal 2 2 2 3 2 5 10" xfId="13002" xr:uid="{00000000-0005-0000-0000-0000C8320000}"/>
    <cellStyle name="Normal 2 2 2 3 2 5 10 2" xfId="13003" xr:uid="{00000000-0005-0000-0000-0000C9320000}"/>
    <cellStyle name="Normal 2 2 2 3 2 5 11" xfId="13004" xr:uid="{00000000-0005-0000-0000-0000CA320000}"/>
    <cellStyle name="Normal 2 2 2 3 2 5 11 2" xfId="13005" xr:uid="{00000000-0005-0000-0000-0000CB320000}"/>
    <cellStyle name="Normal 2 2 2 3 2 5 12" xfId="13006" xr:uid="{00000000-0005-0000-0000-0000CC320000}"/>
    <cellStyle name="Normal 2 2 2 3 2 5 12 2" xfId="13007" xr:uid="{00000000-0005-0000-0000-0000CD320000}"/>
    <cellStyle name="Normal 2 2 2 3 2 5 13" xfId="13008" xr:uid="{00000000-0005-0000-0000-0000CE320000}"/>
    <cellStyle name="Normal 2 2 2 3 2 5 2" xfId="13009" xr:uid="{00000000-0005-0000-0000-0000CF320000}"/>
    <cellStyle name="Normal 2 2 2 3 2 5 2 10" xfId="13010" xr:uid="{00000000-0005-0000-0000-0000D0320000}"/>
    <cellStyle name="Normal 2 2 2 3 2 5 2 10 2" xfId="13011" xr:uid="{00000000-0005-0000-0000-0000D1320000}"/>
    <cellStyle name="Normal 2 2 2 3 2 5 2 11" xfId="13012" xr:uid="{00000000-0005-0000-0000-0000D2320000}"/>
    <cellStyle name="Normal 2 2 2 3 2 5 2 11 2" xfId="13013" xr:uid="{00000000-0005-0000-0000-0000D3320000}"/>
    <cellStyle name="Normal 2 2 2 3 2 5 2 12" xfId="13014" xr:uid="{00000000-0005-0000-0000-0000D4320000}"/>
    <cellStyle name="Normal 2 2 2 3 2 5 2 2" xfId="13015" xr:uid="{00000000-0005-0000-0000-0000D5320000}"/>
    <cellStyle name="Normal 2 2 2 3 2 5 2 2 10" xfId="13016" xr:uid="{00000000-0005-0000-0000-0000D6320000}"/>
    <cellStyle name="Normal 2 2 2 3 2 5 2 2 10 2" xfId="13017" xr:uid="{00000000-0005-0000-0000-0000D7320000}"/>
    <cellStyle name="Normal 2 2 2 3 2 5 2 2 11" xfId="13018" xr:uid="{00000000-0005-0000-0000-0000D8320000}"/>
    <cellStyle name="Normal 2 2 2 3 2 5 2 2 2" xfId="13019" xr:uid="{00000000-0005-0000-0000-0000D9320000}"/>
    <cellStyle name="Normal 2 2 2 3 2 5 2 2 2 2" xfId="13020" xr:uid="{00000000-0005-0000-0000-0000DA320000}"/>
    <cellStyle name="Normal 2 2 2 3 2 5 2 2 3" xfId="13021" xr:uid="{00000000-0005-0000-0000-0000DB320000}"/>
    <cellStyle name="Normal 2 2 2 3 2 5 2 2 3 2" xfId="13022" xr:uid="{00000000-0005-0000-0000-0000DC320000}"/>
    <cellStyle name="Normal 2 2 2 3 2 5 2 2 4" xfId="13023" xr:uid="{00000000-0005-0000-0000-0000DD320000}"/>
    <cellStyle name="Normal 2 2 2 3 2 5 2 2 4 2" xfId="13024" xr:uid="{00000000-0005-0000-0000-0000DE320000}"/>
    <cellStyle name="Normal 2 2 2 3 2 5 2 2 5" xfId="13025" xr:uid="{00000000-0005-0000-0000-0000DF320000}"/>
    <cellStyle name="Normal 2 2 2 3 2 5 2 2 5 2" xfId="13026" xr:uid="{00000000-0005-0000-0000-0000E0320000}"/>
    <cellStyle name="Normal 2 2 2 3 2 5 2 2 6" xfId="13027" xr:uid="{00000000-0005-0000-0000-0000E1320000}"/>
    <cellStyle name="Normal 2 2 2 3 2 5 2 2 6 2" xfId="13028" xr:uid="{00000000-0005-0000-0000-0000E2320000}"/>
    <cellStyle name="Normal 2 2 2 3 2 5 2 2 7" xfId="13029" xr:uid="{00000000-0005-0000-0000-0000E3320000}"/>
    <cellStyle name="Normal 2 2 2 3 2 5 2 2 7 2" xfId="13030" xr:uid="{00000000-0005-0000-0000-0000E4320000}"/>
    <cellStyle name="Normal 2 2 2 3 2 5 2 2 8" xfId="13031" xr:uid="{00000000-0005-0000-0000-0000E5320000}"/>
    <cellStyle name="Normal 2 2 2 3 2 5 2 2 8 2" xfId="13032" xr:uid="{00000000-0005-0000-0000-0000E6320000}"/>
    <cellStyle name="Normal 2 2 2 3 2 5 2 2 9" xfId="13033" xr:uid="{00000000-0005-0000-0000-0000E7320000}"/>
    <cellStyle name="Normal 2 2 2 3 2 5 2 2 9 2" xfId="13034" xr:uid="{00000000-0005-0000-0000-0000E8320000}"/>
    <cellStyle name="Normal 2 2 2 3 2 5 2 3" xfId="13035" xr:uid="{00000000-0005-0000-0000-0000E9320000}"/>
    <cellStyle name="Normal 2 2 2 3 2 5 2 3 2" xfId="13036" xr:uid="{00000000-0005-0000-0000-0000EA320000}"/>
    <cellStyle name="Normal 2 2 2 3 2 5 2 4" xfId="13037" xr:uid="{00000000-0005-0000-0000-0000EB320000}"/>
    <cellStyle name="Normal 2 2 2 3 2 5 2 4 2" xfId="13038" xr:uid="{00000000-0005-0000-0000-0000EC320000}"/>
    <cellStyle name="Normal 2 2 2 3 2 5 2 5" xfId="13039" xr:uid="{00000000-0005-0000-0000-0000ED320000}"/>
    <cellStyle name="Normal 2 2 2 3 2 5 2 5 2" xfId="13040" xr:uid="{00000000-0005-0000-0000-0000EE320000}"/>
    <cellStyle name="Normal 2 2 2 3 2 5 2 6" xfId="13041" xr:uid="{00000000-0005-0000-0000-0000EF320000}"/>
    <cellStyle name="Normal 2 2 2 3 2 5 2 6 2" xfId="13042" xr:uid="{00000000-0005-0000-0000-0000F0320000}"/>
    <cellStyle name="Normal 2 2 2 3 2 5 2 7" xfId="13043" xr:uid="{00000000-0005-0000-0000-0000F1320000}"/>
    <cellStyle name="Normal 2 2 2 3 2 5 2 7 2" xfId="13044" xr:uid="{00000000-0005-0000-0000-0000F2320000}"/>
    <cellStyle name="Normal 2 2 2 3 2 5 2 8" xfId="13045" xr:uid="{00000000-0005-0000-0000-0000F3320000}"/>
    <cellStyle name="Normal 2 2 2 3 2 5 2 8 2" xfId="13046" xr:uid="{00000000-0005-0000-0000-0000F4320000}"/>
    <cellStyle name="Normal 2 2 2 3 2 5 2 9" xfId="13047" xr:uid="{00000000-0005-0000-0000-0000F5320000}"/>
    <cellStyle name="Normal 2 2 2 3 2 5 2 9 2" xfId="13048" xr:uid="{00000000-0005-0000-0000-0000F6320000}"/>
    <cellStyle name="Normal 2 2 2 3 2 5 3" xfId="13049" xr:uid="{00000000-0005-0000-0000-0000F7320000}"/>
    <cellStyle name="Normal 2 2 2 3 2 5 3 10" xfId="13050" xr:uid="{00000000-0005-0000-0000-0000F8320000}"/>
    <cellStyle name="Normal 2 2 2 3 2 5 3 10 2" xfId="13051" xr:uid="{00000000-0005-0000-0000-0000F9320000}"/>
    <cellStyle name="Normal 2 2 2 3 2 5 3 11" xfId="13052" xr:uid="{00000000-0005-0000-0000-0000FA320000}"/>
    <cellStyle name="Normal 2 2 2 3 2 5 3 2" xfId="13053" xr:uid="{00000000-0005-0000-0000-0000FB320000}"/>
    <cellStyle name="Normal 2 2 2 3 2 5 3 2 2" xfId="13054" xr:uid="{00000000-0005-0000-0000-0000FC320000}"/>
    <cellStyle name="Normal 2 2 2 3 2 5 3 3" xfId="13055" xr:uid="{00000000-0005-0000-0000-0000FD320000}"/>
    <cellStyle name="Normal 2 2 2 3 2 5 3 3 2" xfId="13056" xr:uid="{00000000-0005-0000-0000-0000FE320000}"/>
    <cellStyle name="Normal 2 2 2 3 2 5 3 4" xfId="13057" xr:uid="{00000000-0005-0000-0000-0000FF320000}"/>
    <cellStyle name="Normal 2 2 2 3 2 5 3 4 2" xfId="13058" xr:uid="{00000000-0005-0000-0000-000000330000}"/>
    <cellStyle name="Normal 2 2 2 3 2 5 3 5" xfId="13059" xr:uid="{00000000-0005-0000-0000-000001330000}"/>
    <cellStyle name="Normal 2 2 2 3 2 5 3 5 2" xfId="13060" xr:uid="{00000000-0005-0000-0000-000002330000}"/>
    <cellStyle name="Normal 2 2 2 3 2 5 3 6" xfId="13061" xr:uid="{00000000-0005-0000-0000-000003330000}"/>
    <cellStyle name="Normal 2 2 2 3 2 5 3 6 2" xfId="13062" xr:uid="{00000000-0005-0000-0000-000004330000}"/>
    <cellStyle name="Normal 2 2 2 3 2 5 3 7" xfId="13063" xr:uid="{00000000-0005-0000-0000-000005330000}"/>
    <cellStyle name="Normal 2 2 2 3 2 5 3 7 2" xfId="13064" xr:uid="{00000000-0005-0000-0000-000006330000}"/>
    <cellStyle name="Normal 2 2 2 3 2 5 3 8" xfId="13065" xr:uid="{00000000-0005-0000-0000-000007330000}"/>
    <cellStyle name="Normal 2 2 2 3 2 5 3 8 2" xfId="13066" xr:uid="{00000000-0005-0000-0000-000008330000}"/>
    <cellStyle name="Normal 2 2 2 3 2 5 3 9" xfId="13067" xr:uid="{00000000-0005-0000-0000-000009330000}"/>
    <cellStyle name="Normal 2 2 2 3 2 5 3 9 2" xfId="13068" xr:uid="{00000000-0005-0000-0000-00000A330000}"/>
    <cellStyle name="Normal 2 2 2 3 2 5 4" xfId="13069" xr:uid="{00000000-0005-0000-0000-00000B330000}"/>
    <cellStyle name="Normal 2 2 2 3 2 5 4 2" xfId="13070" xr:uid="{00000000-0005-0000-0000-00000C330000}"/>
    <cellStyle name="Normal 2 2 2 3 2 5 5" xfId="13071" xr:uid="{00000000-0005-0000-0000-00000D330000}"/>
    <cellStyle name="Normal 2 2 2 3 2 5 5 2" xfId="13072" xr:uid="{00000000-0005-0000-0000-00000E330000}"/>
    <cellStyle name="Normal 2 2 2 3 2 5 6" xfId="13073" xr:uid="{00000000-0005-0000-0000-00000F330000}"/>
    <cellStyle name="Normal 2 2 2 3 2 5 6 2" xfId="13074" xr:uid="{00000000-0005-0000-0000-000010330000}"/>
    <cellStyle name="Normal 2 2 2 3 2 5 7" xfId="13075" xr:uid="{00000000-0005-0000-0000-000011330000}"/>
    <cellStyle name="Normal 2 2 2 3 2 5 7 2" xfId="13076" xr:uid="{00000000-0005-0000-0000-000012330000}"/>
    <cellStyle name="Normal 2 2 2 3 2 5 8" xfId="13077" xr:uid="{00000000-0005-0000-0000-000013330000}"/>
    <cellStyle name="Normal 2 2 2 3 2 5 8 2" xfId="13078" xr:uid="{00000000-0005-0000-0000-000014330000}"/>
    <cellStyle name="Normal 2 2 2 3 2 5 9" xfId="13079" xr:uid="{00000000-0005-0000-0000-000015330000}"/>
    <cellStyle name="Normal 2 2 2 3 2 5 9 2" xfId="13080" xr:uid="{00000000-0005-0000-0000-000016330000}"/>
    <cellStyle name="Normal 2 2 2 3 2 6" xfId="13081" xr:uid="{00000000-0005-0000-0000-000017330000}"/>
    <cellStyle name="Normal 2 2 2 3 2 6 2" xfId="13082" xr:uid="{00000000-0005-0000-0000-000018330000}"/>
    <cellStyle name="Normal 2 2 2 3 2 6 2 10" xfId="13083" xr:uid="{00000000-0005-0000-0000-000019330000}"/>
    <cellStyle name="Normal 2 2 2 3 2 6 2 10 2" xfId="13084" xr:uid="{00000000-0005-0000-0000-00001A330000}"/>
    <cellStyle name="Normal 2 2 2 3 2 6 2 11" xfId="13085" xr:uid="{00000000-0005-0000-0000-00001B330000}"/>
    <cellStyle name="Normal 2 2 2 3 2 6 2 11 2" xfId="13086" xr:uid="{00000000-0005-0000-0000-00001C330000}"/>
    <cellStyle name="Normal 2 2 2 3 2 6 2 12" xfId="13087" xr:uid="{00000000-0005-0000-0000-00001D330000}"/>
    <cellStyle name="Normal 2 2 2 3 2 6 2 12 2" xfId="13088" xr:uid="{00000000-0005-0000-0000-00001E330000}"/>
    <cellStyle name="Normal 2 2 2 3 2 6 2 13" xfId="13089" xr:uid="{00000000-0005-0000-0000-00001F330000}"/>
    <cellStyle name="Normal 2 2 2 3 2 6 2 2" xfId="13090" xr:uid="{00000000-0005-0000-0000-000020330000}"/>
    <cellStyle name="Normal 2 2 2 3 2 6 2 2 10" xfId="13091" xr:uid="{00000000-0005-0000-0000-000021330000}"/>
    <cellStyle name="Normal 2 2 2 3 2 6 2 2 10 2" xfId="13092" xr:uid="{00000000-0005-0000-0000-000022330000}"/>
    <cellStyle name="Normal 2 2 2 3 2 6 2 2 11" xfId="13093" xr:uid="{00000000-0005-0000-0000-000023330000}"/>
    <cellStyle name="Normal 2 2 2 3 2 6 2 2 11 2" xfId="13094" xr:uid="{00000000-0005-0000-0000-000024330000}"/>
    <cellStyle name="Normal 2 2 2 3 2 6 2 2 12" xfId="13095" xr:uid="{00000000-0005-0000-0000-000025330000}"/>
    <cellStyle name="Normal 2 2 2 3 2 6 2 2 2" xfId="13096" xr:uid="{00000000-0005-0000-0000-000026330000}"/>
    <cellStyle name="Normal 2 2 2 3 2 6 2 2 2 10" xfId="13097" xr:uid="{00000000-0005-0000-0000-000027330000}"/>
    <cellStyle name="Normal 2 2 2 3 2 6 2 2 2 10 2" xfId="13098" xr:uid="{00000000-0005-0000-0000-000028330000}"/>
    <cellStyle name="Normal 2 2 2 3 2 6 2 2 2 11" xfId="13099" xr:uid="{00000000-0005-0000-0000-000029330000}"/>
    <cellStyle name="Normal 2 2 2 3 2 6 2 2 2 2" xfId="13100" xr:uid="{00000000-0005-0000-0000-00002A330000}"/>
    <cellStyle name="Normal 2 2 2 3 2 6 2 2 2 2 2" xfId="13101" xr:uid="{00000000-0005-0000-0000-00002B330000}"/>
    <cellStyle name="Normal 2 2 2 3 2 6 2 2 2 3" xfId="13102" xr:uid="{00000000-0005-0000-0000-00002C330000}"/>
    <cellStyle name="Normal 2 2 2 3 2 6 2 2 2 3 2" xfId="13103" xr:uid="{00000000-0005-0000-0000-00002D330000}"/>
    <cellStyle name="Normal 2 2 2 3 2 6 2 2 2 4" xfId="13104" xr:uid="{00000000-0005-0000-0000-00002E330000}"/>
    <cellStyle name="Normal 2 2 2 3 2 6 2 2 2 4 2" xfId="13105" xr:uid="{00000000-0005-0000-0000-00002F330000}"/>
    <cellStyle name="Normal 2 2 2 3 2 6 2 2 2 5" xfId="13106" xr:uid="{00000000-0005-0000-0000-000030330000}"/>
    <cellStyle name="Normal 2 2 2 3 2 6 2 2 2 5 2" xfId="13107" xr:uid="{00000000-0005-0000-0000-000031330000}"/>
    <cellStyle name="Normal 2 2 2 3 2 6 2 2 2 6" xfId="13108" xr:uid="{00000000-0005-0000-0000-000032330000}"/>
    <cellStyle name="Normal 2 2 2 3 2 6 2 2 2 6 2" xfId="13109" xr:uid="{00000000-0005-0000-0000-000033330000}"/>
    <cellStyle name="Normal 2 2 2 3 2 6 2 2 2 7" xfId="13110" xr:uid="{00000000-0005-0000-0000-000034330000}"/>
    <cellStyle name="Normal 2 2 2 3 2 6 2 2 2 7 2" xfId="13111" xr:uid="{00000000-0005-0000-0000-000035330000}"/>
    <cellStyle name="Normal 2 2 2 3 2 6 2 2 2 8" xfId="13112" xr:uid="{00000000-0005-0000-0000-000036330000}"/>
    <cellStyle name="Normal 2 2 2 3 2 6 2 2 2 8 2" xfId="13113" xr:uid="{00000000-0005-0000-0000-000037330000}"/>
    <cellStyle name="Normal 2 2 2 3 2 6 2 2 2 9" xfId="13114" xr:uid="{00000000-0005-0000-0000-000038330000}"/>
    <cellStyle name="Normal 2 2 2 3 2 6 2 2 2 9 2" xfId="13115" xr:uid="{00000000-0005-0000-0000-000039330000}"/>
    <cellStyle name="Normal 2 2 2 3 2 6 2 2 3" xfId="13116" xr:uid="{00000000-0005-0000-0000-00003A330000}"/>
    <cellStyle name="Normal 2 2 2 3 2 6 2 2 3 2" xfId="13117" xr:uid="{00000000-0005-0000-0000-00003B330000}"/>
    <cellStyle name="Normal 2 2 2 3 2 6 2 2 4" xfId="13118" xr:uid="{00000000-0005-0000-0000-00003C330000}"/>
    <cellStyle name="Normal 2 2 2 3 2 6 2 2 4 2" xfId="13119" xr:uid="{00000000-0005-0000-0000-00003D330000}"/>
    <cellStyle name="Normal 2 2 2 3 2 6 2 2 5" xfId="13120" xr:uid="{00000000-0005-0000-0000-00003E330000}"/>
    <cellStyle name="Normal 2 2 2 3 2 6 2 2 5 2" xfId="13121" xr:uid="{00000000-0005-0000-0000-00003F330000}"/>
    <cellStyle name="Normal 2 2 2 3 2 6 2 2 6" xfId="13122" xr:uid="{00000000-0005-0000-0000-000040330000}"/>
    <cellStyle name="Normal 2 2 2 3 2 6 2 2 6 2" xfId="13123" xr:uid="{00000000-0005-0000-0000-000041330000}"/>
    <cellStyle name="Normal 2 2 2 3 2 6 2 2 7" xfId="13124" xr:uid="{00000000-0005-0000-0000-000042330000}"/>
    <cellStyle name="Normal 2 2 2 3 2 6 2 2 7 2" xfId="13125" xr:uid="{00000000-0005-0000-0000-000043330000}"/>
    <cellStyle name="Normal 2 2 2 3 2 6 2 2 8" xfId="13126" xr:uid="{00000000-0005-0000-0000-000044330000}"/>
    <cellStyle name="Normal 2 2 2 3 2 6 2 2 8 2" xfId="13127" xr:uid="{00000000-0005-0000-0000-000045330000}"/>
    <cellStyle name="Normal 2 2 2 3 2 6 2 2 9" xfId="13128" xr:uid="{00000000-0005-0000-0000-000046330000}"/>
    <cellStyle name="Normal 2 2 2 3 2 6 2 2 9 2" xfId="13129" xr:uid="{00000000-0005-0000-0000-000047330000}"/>
    <cellStyle name="Normal 2 2 2 3 2 6 2 3" xfId="13130" xr:uid="{00000000-0005-0000-0000-000048330000}"/>
    <cellStyle name="Normal 2 2 2 3 2 6 2 3 10" xfId="13131" xr:uid="{00000000-0005-0000-0000-000049330000}"/>
    <cellStyle name="Normal 2 2 2 3 2 6 2 3 10 2" xfId="13132" xr:uid="{00000000-0005-0000-0000-00004A330000}"/>
    <cellStyle name="Normal 2 2 2 3 2 6 2 3 11" xfId="13133" xr:uid="{00000000-0005-0000-0000-00004B330000}"/>
    <cellStyle name="Normal 2 2 2 3 2 6 2 3 2" xfId="13134" xr:uid="{00000000-0005-0000-0000-00004C330000}"/>
    <cellStyle name="Normal 2 2 2 3 2 6 2 3 2 2" xfId="13135" xr:uid="{00000000-0005-0000-0000-00004D330000}"/>
    <cellStyle name="Normal 2 2 2 3 2 6 2 3 3" xfId="13136" xr:uid="{00000000-0005-0000-0000-00004E330000}"/>
    <cellStyle name="Normal 2 2 2 3 2 6 2 3 3 2" xfId="13137" xr:uid="{00000000-0005-0000-0000-00004F330000}"/>
    <cellStyle name="Normal 2 2 2 3 2 6 2 3 4" xfId="13138" xr:uid="{00000000-0005-0000-0000-000050330000}"/>
    <cellStyle name="Normal 2 2 2 3 2 6 2 3 4 2" xfId="13139" xr:uid="{00000000-0005-0000-0000-000051330000}"/>
    <cellStyle name="Normal 2 2 2 3 2 6 2 3 5" xfId="13140" xr:uid="{00000000-0005-0000-0000-000052330000}"/>
    <cellStyle name="Normal 2 2 2 3 2 6 2 3 5 2" xfId="13141" xr:uid="{00000000-0005-0000-0000-000053330000}"/>
    <cellStyle name="Normal 2 2 2 3 2 6 2 3 6" xfId="13142" xr:uid="{00000000-0005-0000-0000-000054330000}"/>
    <cellStyle name="Normal 2 2 2 3 2 6 2 3 6 2" xfId="13143" xr:uid="{00000000-0005-0000-0000-000055330000}"/>
    <cellStyle name="Normal 2 2 2 3 2 6 2 3 7" xfId="13144" xr:uid="{00000000-0005-0000-0000-000056330000}"/>
    <cellStyle name="Normal 2 2 2 3 2 6 2 3 7 2" xfId="13145" xr:uid="{00000000-0005-0000-0000-000057330000}"/>
    <cellStyle name="Normal 2 2 2 3 2 6 2 3 8" xfId="13146" xr:uid="{00000000-0005-0000-0000-000058330000}"/>
    <cellStyle name="Normal 2 2 2 3 2 6 2 3 8 2" xfId="13147" xr:uid="{00000000-0005-0000-0000-000059330000}"/>
    <cellStyle name="Normal 2 2 2 3 2 6 2 3 9" xfId="13148" xr:uid="{00000000-0005-0000-0000-00005A330000}"/>
    <cellStyle name="Normal 2 2 2 3 2 6 2 3 9 2" xfId="13149" xr:uid="{00000000-0005-0000-0000-00005B330000}"/>
    <cellStyle name="Normal 2 2 2 3 2 6 2 4" xfId="13150" xr:uid="{00000000-0005-0000-0000-00005C330000}"/>
    <cellStyle name="Normal 2 2 2 3 2 6 2 4 2" xfId="13151" xr:uid="{00000000-0005-0000-0000-00005D330000}"/>
    <cellStyle name="Normal 2 2 2 3 2 6 2 5" xfId="13152" xr:uid="{00000000-0005-0000-0000-00005E330000}"/>
    <cellStyle name="Normal 2 2 2 3 2 6 2 5 2" xfId="13153" xr:uid="{00000000-0005-0000-0000-00005F330000}"/>
    <cellStyle name="Normal 2 2 2 3 2 6 2 6" xfId="13154" xr:uid="{00000000-0005-0000-0000-000060330000}"/>
    <cellStyle name="Normal 2 2 2 3 2 6 2 6 2" xfId="13155" xr:uid="{00000000-0005-0000-0000-000061330000}"/>
    <cellStyle name="Normal 2 2 2 3 2 6 2 7" xfId="13156" xr:uid="{00000000-0005-0000-0000-000062330000}"/>
    <cellStyle name="Normal 2 2 2 3 2 6 2 7 2" xfId="13157" xr:uid="{00000000-0005-0000-0000-000063330000}"/>
    <cellStyle name="Normal 2 2 2 3 2 6 2 8" xfId="13158" xr:uid="{00000000-0005-0000-0000-000064330000}"/>
    <cellStyle name="Normal 2 2 2 3 2 6 2 8 2" xfId="13159" xr:uid="{00000000-0005-0000-0000-000065330000}"/>
    <cellStyle name="Normal 2 2 2 3 2 6 2 9" xfId="13160" xr:uid="{00000000-0005-0000-0000-000066330000}"/>
    <cellStyle name="Normal 2 2 2 3 2 6 2 9 2" xfId="13161" xr:uid="{00000000-0005-0000-0000-000067330000}"/>
    <cellStyle name="Normal 2 2 2 3 2 6 3" xfId="13162" xr:uid="{00000000-0005-0000-0000-000068330000}"/>
    <cellStyle name="Normal 2 2 2 3 2 6 3 10" xfId="13163" xr:uid="{00000000-0005-0000-0000-000069330000}"/>
    <cellStyle name="Normal 2 2 2 3 2 6 3 10 2" xfId="13164" xr:uid="{00000000-0005-0000-0000-00006A330000}"/>
    <cellStyle name="Normal 2 2 2 3 2 6 3 11" xfId="13165" xr:uid="{00000000-0005-0000-0000-00006B330000}"/>
    <cellStyle name="Normal 2 2 2 3 2 6 3 11 2" xfId="13166" xr:uid="{00000000-0005-0000-0000-00006C330000}"/>
    <cellStyle name="Normal 2 2 2 3 2 6 3 12" xfId="13167" xr:uid="{00000000-0005-0000-0000-00006D330000}"/>
    <cellStyle name="Normal 2 2 2 3 2 6 3 12 2" xfId="13168" xr:uid="{00000000-0005-0000-0000-00006E330000}"/>
    <cellStyle name="Normal 2 2 2 3 2 6 3 13" xfId="13169" xr:uid="{00000000-0005-0000-0000-00006F330000}"/>
    <cellStyle name="Normal 2 2 2 3 2 6 3 2" xfId="13170" xr:uid="{00000000-0005-0000-0000-000070330000}"/>
    <cellStyle name="Normal 2 2 2 3 2 6 3 2 10" xfId="13171" xr:uid="{00000000-0005-0000-0000-000071330000}"/>
    <cellStyle name="Normal 2 2 2 3 2 6 3 2 10 2" xfId="13172" xr:uid="{00000000-0005-0000-0000-000072330000}"/>
    <cellStyle name="Normal 2 2 2 3 2 6 3 2 11" xfId="13173" xr:uid="{00000000-0005-0000-0000-000073330000}"/>
    <cellStyle name="Normal 2 2 2 3 2 6 3 2 11 2" xfId="13174" xr:uid="{00000000-0005-0000-0000-000074330000}"/>
    <cellStyle name="Normal 2 2 2 3 2 6 3 2 12" xfId="13175" xr:uid="{00000000-0005-0000-0000-000075330000}"/>
    <cellStyle name="Normal 2 2 2 3 2 6 3 2 2" xfId="13176" xr:uid="{00000000-0005-0000-0000-000076330000}"/>
    <cellStyle name="Normal 2 2 2 3 2 6 3 2 2 10" xfId="13177" xr:uid="{00000000-0005-0000-0000-000077330000}"/>
    <cellStyle name="Normal 2 2 2 3 2 6 3 2 2 10 2" xfId="13178" xr:uid="{00000000-0005-0000-0000-000078330000}"/>
    <cellStyle name="Normal 2 2 2 3 2 6 3 2 2 11" xfId="13179" xr:uid="{00000000-0005-0000-0000-000079330000}"/>
    <cellStyle name="Normal 2 2 2 3 2 6 3 2 2 2" xfId="13180" xr:uid="{00000000-0005-0000-0000-00007A330000}"/>
    <cellStyle name="Normal 2 2 2 3 2 6 3 2 2 2 2" xfId="13181" xr:uid="{00000000-0005-0000-0000-00007B330000}"/>
    <cellStyle name="Normal 2 2 2 3 2 6 3 2 2 3" xfId="13182" xr:uid="{00000000-0005-0000-0000-00007C330000}"/>
    <cellStyle name="Normal 2 2 2 3 2 6 3 2 2 3 2" xfId="13183" xr:uid="{00000000-0005-0000-0000-00007D330000}"/>
    <cellStyle name="Normal 2 2 2 3 2 6 3 2 2 4" xfId="13184" xr:uid="{00000000-0005-0000-0000-00007E330000}"/>
    <cellStyle name="Normal 2 2 2 3 2 6 3 2 2 4 2" xfId="13185" xr:uid="{00000000-0005-0000-0000-00007F330000}"/>
    <cellStyle name="Normal 2 2 2 3 2 6 3 2 2 5" xfId="13186" xr:uid="{00000000-0005-0000-0000-000080330000}"/>
    <cellStyle name="Normal 2 2 2 3 2 6 3 2 2 5 2" xfId="13187" xr:uid="{00000000-0005-0000-0000-000081330000}"/>
    <cellStyle name="Normal 2 2 2 3 2 6 3 2 2 6" xfId="13188" xr:uid="{00000000-0005-0000-0000-000082330000}"/>
    <cellStyle name="Normal 2 2 2 3 2 6 3 2 2 6 2" xfId="13189" xr:uid="{00000000-0005-0000-0000-000083330000}"/>
    <cellStyle name="Normal 2 2 2 3 2 6 3 2 2 7" xfId="13190" xr:uid="{00000000-0005-0000-0000-000084330000}"/>
    <cellStyle name="Normal 2 2 2 3 2 6 3 2 2 7 2" xfId="13191" xr:uid="{00000000-0005-0000-0000-000085330000}"/>
    <cellStyle name="Normal 2 2 2 3 2 6 3 2 2 8" xfId="13192" xr:uid="{00000000-0005-0000-0000-000086330000}"/>
    <cellStyle name="Normal 2 2 2 3 2 6 3 2 2 8 2" xfId="13193" xr:uid="{00000000-0005-0000-0000-000087330000}"/>
    <cellStyle name="Normal 2 2 2 3 2 6 3 2 2 9" xfId="13194" xr:uid="{00000000-0005-0000-0000-000088330000}"/>
    <cellStyle name="Normal 2 2 2 3 2 6 3 2 2 9 2" xfId="13195" xr:uid="{00000000-0005-0000-0000-000089330000}"/>
    <cellStyle name="Normal 2 2 2 3 2 6 3 2 3" xfId="13196" xr:uid="{00000000-0005-0000-0000-00008A330000}"/>
    <cellStyle name="Normal 2 2 2 3 2 6 3 2 3 2" xfId="13197" xr:uid="{00000000-0005-0000-0000-00008B330000}"/>
    <cellStyle name="Normal 2 2 2 3 2 6 3 2 4" xfId="13198" xr:uid="{00000000-0005-0000-0000-00008C330000}"/>
    <cellStyle name="Normal 2 2 2 3 2 6 3 2 4 2" xfId="13199" xr:uid="{00000000-0005-0000-0000-00008D330000}"/>
    <cellStyle name="Normal 2 2 2 3 2 6 3 2 5" xfId="13200" xr:uid="{00000000-0005-0000-0000-00008E330000}"/>
    <cellStyle name="Normal 2 2 2 3 2 6 3 2 5 2" xfId="13201" xr:uid="{00000000-0005-0000-0000-00008F330000}"/>
    <cellStyle name="Normal 2 2 2 3 2 6 3 2 6" xfId="13202" xr:uid="{00000000-0005-0000-0000-000090330000}"/>
    <cellStyle name="Normal 2 2 2 3 2 6 3 2 6 2" xfId="13203" xr:uid="{00000000-0005-0000-0000-000091330000}"/>
    <cellStyle name="Normal 2 2 2 3 2 6 3 2 7" xfId="13204" xr:uid="{00000000-0005-0000-0000-000092330000}"/>
    <cellStyle name="Normal 2 2 2 3 2 6 3 2 7 2" xfId="13205" xr:uid="{00000000-0005-0000-0000-000093330000}"/>
    <cellStyle name="Normal 2 2 2 3 2 6 3 2 8" xfId="13206" xr:uid="{00000000-0005-0000-0000-000094330000}"/>
    <cellStyle name="Normal 2 2 2 3 2 6 3 2 8 2" xfId="13207" xr:uid="{00000000-0005-0000-0000-000095330000}"/>
    <cellStyle name="Normal 2 2 2 3 2 6 3 2 9" xfId="13208" xr:uid="{00000000-0005-0000-0000-000096330000}"/>
    <cellStyle name="Normal 2 2 2 3 2 6 3 2 9 2" xfId="13209" xr:uid="{00000000-0005-0000-0000-000097330000}"/>
    <cellStyle name="Normal 2 2 2 3 2 6 3 3" xfId="13210" xr:uid="{00000000-0005-0000-0000-000098330000}"/>
    <cellStyle name="Normal 2 2 2 3 2 6 3 3 10" xfId="13211" xr:uid="{00000000-0005-0000-0000-000099330000}"/>
    <cellStyle name="Normal 2 2 2 3 2 6 3 3 10 2" xfId="13212" xr:uid="{00000000-0005-0000-0000-00009A330000}"/>
    <cellStyle name="Normal 2 2 2 3 2 6 3 3 11" xfId="13213" xr:uid="{00000000-0005-0000-0000-00009B330000}"/>
    <cellStyle name="Normal 2 2 2 3 2 6 3 3 2" xfId="13214" xr:uid="{00000000-0005-0000-0000-00009C330000}"/>
    <cellStyle name="Normal 2 2 2 3 2 6 3 3 2 2" xfId="13215" xr:uid="{00000000-0005-0000-0000-00009D330000}"/>
    <cellStyle name="Normal 2 2 2 3 2 6 3 3 3" xfId="13216" xr:uid="{00000000-0005-0000-0000-00009E330000}"/>
    <cellStyle name="Normal 2 2 2 3 2 6 3 3 3 2" xfId="13217" xr:uid="{00000000-0005-0000-0000-00009F330000}"/>
    <cellStyle name="Normal 2 2 2 3 2 6 3 3 4" xfId="13218" xr:uid="{00000000-0005-0000-0000-0000A0330000}"/>
    <cellStyle name="Normal 2 2 2 3 2 6 3 3 4 2" xfId="13219" xr:uid="{00000000-0005-0000-0000-0000A1330000}"/>
    <cellStyle name="Normal 2 2 2 3 2 6 3 3 5" xfId="13220" xr:uid="{00000000-0005-0000-0000-0000A2330000}"/>
    <cellStyle name="Normal 2 2 2 3 2 6 3 3 5 2" xfId="13221" xr:uid="{00000000-0005-0000-0000-0000A3330000}"/>
    <cellStyle name="Normal 2 2 2 3 2 6 3 3 6" xfId="13222" xr:uid="{00000000-0005-0000-0000-0000A4330000}"/>
    <cellStyle name="Normal 2 2 2 3 2 6 3 3 6 2" xfId="13223" xr:uid="{00000000-0005-0000-0000-0000A5330000}"/>
    <cellStyle name="Normal 2 2 2 3 2 6 3 3 7" xfId="13224" xr:uid="{00000000-0005-0000-0000-0000A6330000}"/>
    <cellStyle name="Normal 2 2 2 3 2 6 3 3 7 2" xfId="13225" xr:uid="{00000000-0005-0000-0000-0000A7330000}"/>
    <cellStyle name="Normal 2 2 2 3 2 6 3 3 8" xfId="13226" xr:uid="{00000000-0005-0000-0000-0000A8330000}"/>
    <cellStyle name="Normal 2 2 2 3 2 6 3 3 8 2" xfId="13227" xr:uid="{00000000-0005-0000-0000-0000A9330000}"/>
    <cellStyle name="Normal 2 2 2 3 2 6 3 3 9" xfId="13228" xr:uid="{00000000-0005-0000-0000-0000AA330000}"/>
    <cellStyle name="Normal 2 2 2 3 2 6 3 3 9 2" xfId="13229" xr:uid="{00000000-0005-0000-0000-0000AB330000}"/>
    <cellStyle name="Normal 2 2 2 3 2 6 3 4" xfId="13230" xr:uid="{00000000-0005-0000-0000-0000AC330000}"/>
    <cellStyle name="Normal 2 2 2 3 2 6 3 4 2" xfId="13231" xr:uid="{00000000-0005-0000-0000-0000AD330000}"/>
    <cellStyle name="Normal 2 2 2 3 2 6 3 5" xfId="13232" xr:uid="{00000000-0005-0000-0000-0000AE330000}"/>
    <cellStyle name="Normal 2 2 2 3 2 6 3 5 2" xfId="13233" xr:uid="{00000000-0005-0000-0000-0000AF330000}"/>
    <cellStyle name="Normal 2 2 2 3 2 6 3 6" xfId="13234" xr:uid="{00000000-0005-0000-0000-0000B0330000}"/>
    <cellStyle name="Normal 2 2 2 3 2 6 3 6 2" xfId="13235" xr:uid="{00000000-0005-0000-0000-0000B1330000}"/>
    <cellStyle name="Normal 2 2 2 3 2 6 3 7" xfId="13236" xr:uid="{00000000-0005-0000-0000-0000B2330000}"/>
    <cellStyle name="Normal 2 2 2 3 2 6 3 7 2" xfId="13237" xr:uid="{00000000-0005-0000-0000-0000B3330000}"/>
    <cellStyle name="Normal 2 2 2 3 2 6 3 8" xfId="13238" xr:uid="{00000000-0005-0000-0000-0000B4330000}"/>
    <cellStyle name="Normal 2 2 2 3 2 6 3 8 2" xfId="13239" xr:uid="{00000000-0005-0000-0000-0000B5330000}"/>
    <cellStyle name="Normal 2 2 2 3 2 6 3 9" xfId="13240" xr:uid="{00000000-0005-0000-0000-0000B6330000}"/>
    <cellStyle name="Normal 2 2 2 3 2 6 3 9 2" xfId="13241" xr:uid="{00000000-0005-0000-0000-0000B7330000}"/>
    <cellStyle name="Normal 2 2 2 3 2 6 4" xfId="13242" xr:uid="{00000000-0005-0000-0000-0000B8330000}"/>
    <cellStyle name="Normal 2 2 2 3 2 6 4 10" xfId="13243" xr:uid="{00000000-0005-0000-0000-0000B9330000}"/>
    <cellStyle name="Normal 2 2 2 3 2 6 4 10 2" xfId="13244" xr:uid="{00000000-0005-0000-0000-0000BA330000}"/>
    <cellStyle name="Normal 2 2 2 3 2 6 4 11" xfId="13245" xr:uid="{00000000-0005-0000-0000-0000BB330000}"/>
    <cellStyle name="Normal 2 2 2 3 2 6 4 11 2" xfId="13246" xr:uid="{00000000-0005-0000-0000-0000BC330000}"/>
    <cellStyle name="Normal 2 2 2 3 2 6 4 12" xfId="13247" xr:uid="{00000000-0005-0000-0000-0000BD330000}"/>
    <cellStyle name="Normal 2 2 2 3 2 6 4 12 2" xfId="13248" xr:uid="{00000000-0005-0000-0000-0000BE330000}"/>
    <cellStyle name="Normal 2 2 2 3 2 6 4 13" xfId="13249" xr:uid="{00000000-0005-0000-0000-0000BF330000}"/>
    <cellStyle name="Normal 2 2 2 3 2 6 4 2" xfId="13250" xr:uid="{00000000-0005-0000-0000-0000C0330000}"/>
    <cellStyle name="Normal 2 2 2 3 2 6 4 2 10" xfId="13251" xr:uid="{00000000-0005-0000-0000-0000C1330000}"/>
    <cellStyle name="Normal 2 2 2 3 2 6 4 2 10 2" xfId="13252" xr:uid="{00000000-0005-0000-0000-0000C2330000}"/>
    <cellStyle name="Normal 2 2 2 3 2 6 4 2 11" xfId="13253" xr:uid="{00000000-0005-0000-0000-0000C3330000}"/>
    <cellStyle name="Normal 2 2 2 3 2 6 4 2 11 2" xfId="13254" xr:uid="{00000000-0005-0000-0000-0000C4330000}"/>
    <cellStyle name="Normal 2 2 2 3 2 6 4 2 12" xfId="13255" xr:uid="{00000000-0005-0000-0000-0000C5330000}"/>
    <cellStyle name="Normal 2 2 2 3 2 6 4 2 2" xfId="13256" xr:uid="{00000000-0005-0000-0000-0000C6330000}"/>
    <cellStyle name="Normal 2 2 2 3 2 6 4 2 2 10" xfId="13257" xr:uid="{00000000-0005-0000-0000-0000C7330000}"/>
    <cellStyle name="Normal 2 2 2 3 2 6 4 2 2 10 2" xfId="13258" xr:uid="{00000000-0005-0000-0000-0000C8330000}"/>
    <cellStyle name="Normal 2 2 2 3 2 6 4 2 2 11" xfId="13259" xr:uid="{00000000-0005-0000-0000-0000C9330000}"/>
    <cellStyle name="Normal 2 2 2 3 2 6 4 2 2 2" xfId="13260" xr:uid="{00000000-0005-0000-0000-0000CA330000}"/>
    <cellStyle name="Normal 2 2 2 3 2 6 4 2 2 2 2" xfId="13261" xr:uid="{00000000-0005-0000-0000-0000CB330000}"/>
    <cellStyle name="Normal 2 2 2 3 2 6 4 2 2 3" xfId="13262" xr:uid="{00000000-0005-0000-0000-0000CC330000}"/>
    <cellStyle name="Normal 2 2 2 3 2 6 4 2 2 3 2" xfId="13263" xr:uid="{00000000-0005-0000-0000-0000CD330000}"/>
    <cellStyle name="Normal 2 2 2 3 2 6 4 2 2 4" xfId="13264" xr:uid="{00000000-0005-0000-0000-0000CE330000}"/>
    <cellStyle name="Normal 2 2 2 3 2 6 4 2 2 4 2" xfId="13265" xr:uid="{00000000-0005-0000-0000-0000CF330000}"/>
    <cellStyle name="Normal 2 2 2 3 2 6 4 2 2 5" xfId="13266" xr:uid="{00000000-0005-0000-0000-0000D0330000}"/>
    <cellStyle name="Normal 2 2 2 3 2 6 4 2 2 5 2" xfId="13267" xr:uid="{00000000-0005-0000-0000-0000D1330000}"/>
    <cellStyle name="Normal 2 2 2 3 2 6 4 2 2 6" xfId="13268" xr:uid="{00000000-0005-0000-0000-0000D2330000}"/>
    <cellStyle name="Normal 2 2 2 3 2 6 4 2 2 6 2" xfId="13269" xr:uid="{00000000-0005-0000-0000-0000D3330000}"/>
    <cellStyle name="Normal 2 2 2 3 2 6 4 2 2 7" xfId="13270" xr:uid="{00000000-0005-0000-0000-0000D4330000}"/>
    <cellStyle name="Normal 2 2 2 3 2 6 4 2 2 7 2" xfId="13271" xr:uid="{00000000-0005-0000-0000-0000D5330000}"/>
    <cellStyle name="Normal 2 2 2 3 2 6 4 2 2 8" xfId="13272" xr:uid="{00000000-0005-0000-0000-0000D6330000}"/>
    <cellStyle name="Normal 2 2 2 3 2 6 4 2 2 8 2" xfId="13273" xr:uid="{00000000-0005-0000-0000-0000D7330000}"/>
    <cellStyle name="Normal 2 2 2 3 2 6 4 2 2 9" xfId="13274" xr:uid="{00000000-0005-0000-0000-0000D8330000}"/>
    <cellStyle name="Normal 2 2 2 3 2 6 4 2 2 9 2" xfId="13275" xr:uid="{00000000-0005-0000-0000-0000D9330000}"/>
    <cellStyle name="Normal 2 2 2 3 2 6 4 2 3" xfId="13276" xr:uid="{00000000-0005-0000-0000-0000DA330000}"/>
    <cellStyle name="Normal 2 2 2 3 2 6 4 2 3 2" xfId="13277" xr:uid="{00000000-0005-0000-0000-0000DB330000}"/>
    <cellStyle name="Normal 2 2 2 3 2 6 4 2 4" xfId="13278" xr:uid="{00000000-0005-0000-0000-0000DC330000}"/>
    <cellStyle name="Normal 2 2 2 3 2 6 4 2 4 2" xfId="13279" xr:uid="{00000000-0005-0000-0000-0000DD330000}"/>
    <cellStyle name="Normal 2 2 2 3 2 6 4 2 5" xfId="13280" xr:uid="{00000000-0005-0000-0000-0000DE330000}"/>
    <cellStyle name="Normal 2 2 2 3 2 6 4 2 5 2" xfId="13281" xr:uid="{00000000-0005-0000-0000-0000DF330000}"/>
    <cellStyle name="Normal 2 2 2 3 2 6 4 2 6" xfId="13282" xr:uid="{00000000-0005-0000-0000-0000E0330000}"/>
    <cellStyle name="Normal 2 2 2 3 2 6 4 2 6 2" xfId="13283" xr:uid="{00000000-0005-0000-0000-0000E1330000}"/>
    <cellStyle name="Normal 2 2 2 3 2 6 4 2 7" xfId="13284" xr:uid="{00000000-0005-0000-0000-0000E2330000}"/>
    <cellStyle name="Normal 2 2 2 3 2 6 4 2 7 2" xfId="13285" xr:uid="{00000000-0005-0000-0000-0000E3330000}"/>
    <cellStyle name="Normal 2 2 2 3 2 6 4 2 8" xfId="13286" xr:uid="{00000000-0005-0000-0000-0000E4330000}"/>
    <cellStyle name="Normal 2 2 2 3 2 6 4 2 8 2" xfId="13287" xr:uid="{00000000-0005-0000-0000-0000E5330000}"/>
    <cellStyle name="Normal 2 2 2 3 2 6 4 2 9" xfId="13288" xr:uid="{00000000-0005-0000-0000-0000E6330000}"/>
    <cellStyle name="Normal 2 2 2 3 2 6 4 2 9 2" xfId="13289" xr:uid="{00000000-0005-0000-0000-0000E7330000}"/>
    <cellStyle name="Normal 2 2 2 3 2 6 4 3" xfId="13290" xr:uid="{00000000-0005-0000-0000-0000E8330000}"/>
    <cellStyle name="Normal 2 2 2 3 2 6 4 3 10" xfId="13291" xr:uid="{00000000-0005-0000-0000-0000E9330000}"/>
    <cellStyle name="Normal 2 2 2 3 2 6 4 3 10 2" xfId="13292" xr:uid="{00000000-0005-0000-0000-0000EA330000}"/>
    <cellStyle name="Normal 2 2 2 3 2 6 4 3 11" xfId="13293" xr:uid="{00000000-0005-0000-0000-0000EB330000}"/>
    <cellStyle name="Normal 2 2 2 3 2 6 4 3 2" xfId="13294" xr:uid="{00000000-0005-0000-0000-0000EC330000}"/>
    <cellStyle name="Normal 2 2 2 3 2 6 4 3 2 2" xfId="13295" xr:uid="{00000000-0005-0000-0000-0000ED330000}"/>
    <cellStyle name="Normal 2 2 2 3 2 6 4 3 3" xfId="13296" xr:uid="{00000000-0005-0000-0000-0000EE330000}"/>
    <cellStyle name="Normal 2 2 2 3 2 6 4 3 3 2" xfId="13297" xr:uid="{00000000-0005-0000-0000-0000EF330000}"/>
    <cellStyle name="Normal 2 2 2 3 2 6 4 3 4" xfId="13298" xr:uid="{00000000-0005-0000-0000-0000F0330000}"/>
    <cellStyle name="Normal 2 2 2 3 2 6 4 3 4 2" xfId="13299" xr:uid="{00000000-0005-0000-0000-0000F1330000}"/>
    <cellStyle name="Normal 2 2 2 3 2 6 4 3 5" xfId="13300" xr:uid="{00000000-0005-0000-0000-0000F2330000}"/>
    <cellStyle name="Normal 2 2 2 3 2 6 4 3 5 2" xfId="13301" xr:uid="{00000000-0005-0000-0000-0000F3330000}"/>
    <cellStyle name="Normal 2 2 2 3 2 6 4 3 6" xfId="13302" xr:uid="{00000000-0005-0000-0000-0000F4330000}"/>
    <cellStyle name="Normal 2 2 2 3 2 6 4 3 6 2" xfId="13303" xr:uid="{00000000-0005-0000-0000-0000F5330000}"/>
    <cellStyle name="Normal 2 2 2 3 2 6 4 3 7" xfId="13304" xr:uid="{00000000-0005-0000-0000-0000F6330000}"/>
    <cellStyle name="Normal 2 2 2 3 2 6 4 3 7 2" xfId="13305" xr:uid="{00000000-0005-0000-0000-0000F7330000}"/>
    <cellStyle name="Normal 2 2 2 3 2 6 4 3 8" xfId="13306" xr:uid="{00000000-0005-0000-0000-0000F8330000}"/>
    <cellStyle name="Normal 2 2 2 3 2 6 4 3 8 2" xfId="13307" xr:uid="{00000000-0005-0000-0000-0000F9330000}"/>
    <cellStyle name="Normal 2 2 2 3 2 6 4 3 9" xfId="13308" xr:uid="{00000000-0005-0000-0000-0000FA330000}"/>
    <cellStyle name="Normal 2 2 2 3 2 6 4 3 9 2" xfId="13309" xr:uid="{00000000-0005-0000-0000-0000FB330000}"/>
    <cellStyle name="Normal 2 2 2 3 2 6 4 4" xfId="13310" xr:uid="{00000000-0005-0000-0000-0000FC330000}"/>
    <cellStyle name="Normal 2 2 2 3 2 6 4 4 2" xfId="13311" xr:uid="{00000000-0005-0000-0000-0000FD330000}"/>
    <cellStyle name="Normal 2 2 2 3 2 6 4 5" xfId="13312" xr:uid="{00000000-0005-0000-0000-0000FE330000}"/>
    <cellStyle name="Normal 2 2 2 3 2 6 4 5 2" xfId="13313" xr:uid="{00000000-0005-0000-0000-0000FF330000}"/>
    <cellStyle name="Normal 2 2 2 3 2 6 4 6" xfId="13314" xr:uid="{00000000-0005-0000-0000-000000340000}"/>
    <cellStyle name="Normal 2 2 2 3 2 6 4 6 2" xfId="13315" xr:uid="{00000000-0005-0000-0000-000001340000}"/>
    <cellStyle name="Normal 2 2 2 3 2 6 4 7" xfId="13316" xr:uid="{00000000-0005-0000-0000-000002340000}"/>
    <cellStyle name="Normal 2 2 2 3 2 6 4 7 2" xfId="13317" xr:uid="{00000000-0005-0000-0000-000003340000}"/>
    <cellStyle name="Normal 2 2 2 3 2 6 4 8" xfId="13318" xr:uid="{00000000-0005-0000-0000-000004340000}"/>
    <cellStyle name="Normal 2 2 2 3 2 6 4 8 2" xfId="13319" xr:uid="{00000000-0005-0000-0000-000005340000}"/>
    <cellStyle name="Normal 2 2 2 3 2 6 4 9" xfId="13320" xr:uid="{00000000-0005-0000-0000-000006340000}"/>
    <cellStyle name="Normal 2 2 2 3 2 6 4 9 2" xfId="13321" xr:uid="{00000000-0005-0000-0000-000007340000}"/>
    <cellStyle name="Normal 2 2 2 3 2 6 5" xfId="13322" xr:uid="{00000000-0005-0000-0000-000008340000}"/>
    <cellStyle name="Normal 2 2 2 3 2 6 5 10" xfId="13323" xr:uid="{00000000-0005-0000-0000-000009340000}"/>
    <cellStyle name="Normal 2 2 2 3 2 6 5 10 2" xfId="13324" xr:uid="{00000000-0005-0000-0000-00000A340000}"/>
    <cellStyle name="Normal 2 2 2 3 2 6 5 11" xfId="13325" xr:uid="{00000000-0005-0000-0000-00000B340000}"/>
    <cellStyle name="Normal 2 2 2 3 2 6 5 11 2" xfId="13326" xr:uid="{00000000-0005-0000-0000-00000C340000}"/>
    <cellStyle name="Normal 2 2 2 3 2 6 5 12" xfId="13327" xr:uid="{00000000-0005-0000-0000-00000D340000}"/>
    <cellStyle name="Normal 2 2 2 3 2 6 5 12 2" xfId="13328" xr:uid="{00000000-0005-0000-0000-00000E340000}"/>
    <cellStyle name="Normal 2 2 2 3 2 6 5 13" xfId="13329" xr:uid="{00000000-0005-0000-0000-00000F340000}"/>
    <cellStyle name="Normal 2 2 2 3 2 6 5 2" xfId="13330" xr:uid="{00000000-0005-0000-0000-000010340000}"/>
    <cellStyle name="Normal 2 2 2 3 2 6 5 2 10" xfId="13331" xr:uid="{00000000-0005-0000-0000-000011340000}"/>
    <cellStyle name="Normal 2 2 2 3 2 6 5 2 10 2" xfId="13332" xr:uid="{00000000-0005-0000-0000-000012340000}"/>
    <cellStyle name="Normal 2 2 2 3 2 6 5 2 11" xfId="13333" xr:uid="{00000000-0005-0000-0000-000013340000}"/>
    <cellStyle name="Normal 2 2 2 3 2 6 5 2 11 2" xfId="13334" xr:uid="{00000000-0005-0000-0000-000014340000}"/>
    <cellStyle name="Normal 2 2 2 3 2 6 5 2 12" xfId="13335" xr:uid="{00000000-0005-0000-0000-000015340000}"/>
    <cellStyle name="Normal 2 2 2 3 2 6 5 2 2" xfId="13336" xr:uid="{00000000-0005-0000-0000-000016340000}"/>
    <cellStyle name="Normal 2 2 2 3 2 6 5 2 2 10" xfId="13337" xr:uid="{00000000-0005-0000-0000-000017340000}"/>
    <cellStyle name="Normal 2 2 2 3 2 6 5 2 2 10 2" xfId="13338" xr:uid="{00000000-0005-0000-0000-000018340000}"/>
    <cellStyle name="Normal 2 2 2 3 2 6 5 2 2 11" xfId="13339" xr:uid="{00000000-0005-0000-0000-000019340000}"/>
    <cellStyle name="Normal 2 2 2 3 2 6 5 2 2 2" xfId="13340" xr:uid="{00000000-0005-0000-0000-00001A340000}"/>
    <cellStyle name="Normal 2 2 2 3 2 6 5 2 2 2 2" xfId="13341" xr:uid="{00000000-0005-0000-0000-00001B340000}"/>
    <cellStyle name="Normal 2 2 2 3 2 6 5 2 2 3" xfId="13342" xr:uid="{00000000-0005-0000-0000-00001C340000}"/>
    <cellStyle name="Normal 2 2 2 3 2 6 5 2 2 3 2" xfId="13343" xr:uid="{00000000-0005-0000-0000-00001D340000}"/>
    <cellStyle name="Normal 2 2 2 3 2 6 5 2 2 4" xfId="13344" xr:uid="{00000000-0005-0000-0000-00001E340000}"/>
    <cellStyle name="Normal 2 2 2 3 2 6 5 2 2 4 2" xfId="13345" xr:uid="{00000000-0005-0000-0000-00001F340000}"/>
    <cellStyle name="Normal 2 2 2 3 2 6 5 2 2 5" xfId="13346" xr:uid="{00000000-0005-0000-0000-000020340000}"/>
    <cellStyle name="Normal 2 2 2 3 2 6 5 2 2 5 2" xfId="13347" xr:uid="{00000000-0005-0000-0000-000021340000}"/>
    <cellStyle name="Normal 2 2 2 3 2 6 5 2 2 6" xfId="13348" xr:uid="{00000000-0005-0000-0000-000022340000}"/>
    <cellStyle name="Normal 2 2 2 3 2 6 5 2 2 6 2" xfId="13349" xr:uid="{00000000-0005-0000-0000-000023340000}"/>
    <cellStyle name="Normal 2 2 2 3 2 6 5 2 2 7" xfId="13350" xr:uid="{00000000-0005-0000-0000-000024340000}"/>
    <cellStyle name="Normal 2 2 2 3 2 6 5 2 2 7 2" xfId="13351" xr:uid="{00000000-0005-0000-0000-000025340000}"/>
    <cellStyle name="Normal 2 2 2 3 2 6 5 2 2 8" xfId="13352" xr:uid="{00000000-0005-0000-0000-000026340000}"/>
    <cellStyle name="Normal 2 2 2 3 2 6 5 2 2 8 2" xfId="13353" xr:uid="{00000000-0005-0000-0000-000027340000}"/>
    <cellStyle name="Normal 2 2 2 3 2 6 5 2 2 9" xfId="13354" xr:uid="{00000000-0005-0000-0000-000028340000}"/>
    <cellStyle name="Normal 2 2 2 3 2 6 5 2 2 9 2" xfId="13355" xr:uid="{00000000-0005-0000-0000-000029340000}"/>
    <cellStyle name="Normal 2 2 2 3 2 6 5 2 3" xfId="13356" xr:uid="{00000000-0005-0000-0000-00002A340000}"/>
    <cellStyle name="Normal 2 2 2 3 2 6 5 2 3 2" xfId="13357" xr:uid="{00000000-0005-0000-0000-00002B340000}"/>
    <cellStyle name="Normal 2 2 2 3 2 6 5 2 4" xfId="13358" xr:uid="{00000000-0005-0000-0000-00002C340000}"/>
    <cellStyle name="Normal 2 2 2 3 2 6 5 2 4 2" xfId="13359" xr:uid="{00000000-0005-0000-0000-00002D340000}"/>
    <cellStyle name="Normal 2 2 2 3 2 6 5 2 5" xfId="13360" xr:uid="{00000000-0005-0000-0000-00002E340000}"/>
    <cellStyle name="Normal 2 2 2 3 2 6 5 2 5 2" xfId="13361" xr:uid="{00000000-0005-0000-0000-00002F340000}"/>
    <cellStyle name="Normal 2 2 2 3 2 6 5 2 6" xfId="13362" xr:uid="{00000000-0005-0000-0000-000030340000}"/>
    <cellStyle name="Normal 2 2 2 3 2 6 5 2 6 2" xfId="13363" xr:uid="{00000000-0005-0000-0000-000031340000}"/>
    <cellStyle name="Normal 2 2 2 3 2 6 5 2 7" xfId="13364" xr:uid="{00000000-0005-0000-0000-000032340000}"/>
    <cellStyle name="Normal 2 2 2 3 2 6 5 2 7 2" xfId="13365" xr:uid="{00000000-0005-0000-0000-000033340000}"/>
    <cellStyle name="Normal 2 2 2 3 2 6 5 2 8" xfId="13366" xr:uid="{00000000-0005-0000-0000-000034340000}"/>
    <cellStyle name="Normal 2 2 2 3 2 6 5 2 8 2" xfId="13367" xr:uid="{00000000-0005-0000-0000-000035340000}"/>
    <cellStyle name="Normal 2 2 2 3 2 6 5 2 9" xfId="13368" xr:uid="{00000000-0005-0000-0000-000036340000}"/>
    <cellStyle name="Normal 2 2 2 3 2 6 5 2 9 2" xfId="13369" xr:uid="{00000000-0005-0000-0000-000037340000}"/>
    <cellStyle name="Normal 2 2 2 3 2 6 5 3" xfId="13370" xr:uid="{00000000-0005-0000-0000-000038340000}"/>
    <cellStyle name="Normal 2 2 2 3 2 6 5 3 10" xfId="13371" xr:uid="{00000000-0005-0000-0000-000039340000}"/>
    <cellStyle name="Normal 2 2 2 3 2 6 5 3 10 2" xfId="13372" xr:uid="{00000000-0005-0000-0000-00003A340000}"/>
    <cellStyle name="Normal 2 2 2 3 2 6 5 3 11" xfId="13373" xr:uid="{00000000-0005-0000-0000-00003B340000}"/>
    <cellStyle name="Normal 2 2 2 3 2 6 5 3 2" xfId="13374" xr:uid="{00000000-0005-0000-0000-00003C340000}"/>
    <cellStyle name="Normal 2 2 2 3 2 6 5 3 2 2" xfId="13375" xr:uid="{00000000-0005-0000-0000-00003D340000}"/>
    <cellStyle name="Normal 2 2 2 3 2 6 5 3 3" xfId="13376" xr:uid="{00000000-0005-0000-0000-00003E340000}"/>
    <cellStyle name="Normal 2 2 2 3 2 6 5 3 3 2" xfId="13377" xr:uid="{00000000-0005-0000-0000-00003F340000}"/>
    <cellStyle name="Normal 2 2 2 3 2 6 5 3 4" xfId="13378" xr:uid="{00000000-0005-0000-0000-000040340000}"/>
    <cellStyle name="Normal 2 2 2 3 2 6 5 3 4 2" xfId="13379" xr:uid="{00000000-0005-0000-0000-000041340000}"/>
    <cellStyle name="Normal 2 2 2 3 2 6 5 3 5" xfId="13380" xr:uid="{00000000-0005-0000-0000-000042340000}"/>
    <cellStyle name="Normal 2 2 2 3 2 6 5 3 5 2" xfId="13381" xr:uid="{00000000-0005-0000-0000-000043340000}"/>
    <cellStyle name="Normal 2 2 2 3 2 6 5 3 6" xfId="13382" xr:uid="{00000000-0005-0000-0000-000044340000}"/>
    <cellStyle name="Normal 2 2 2 3 2 6 5 3 6 2" xfId="13383" xr:uid="{00000000-0005-0000-0000-000045340000}"/>
    <cellStyle name="Normal 2 2 2 3 2 6 5 3 7" xfId="13384" xr:uid="{00000000-0005-0000-0000-000046340000}"/>
    <cellStyle name="Normal 2 2 2 3 2 6 5 3 7 2" xfId="13385" xr:uid="{00000000-0005-0000-0000-000047340000}"/>
    <cellStyle name="Normal 2 2 2 3 2 6 5 3 8" xfId="13386" xr:uid="{00000000-0005-0000-0000-000048340000}"/>
    <cellStyle name="Normal 2 2 2 3 2 6 5 3 8 2" xfId="13387" xr:uid="{00000000-0005-0000-0000-000049340000}"/>
    <cellStyle name="Normal 2 2 2 3 2 6 5 3 9" xfId="13388" xr:uid="{00000000-0005-0000-0000-00004A340000}"/>
    <cellStyle name="Normal 2 2 2 3 2 6 5 3 9 2" xfId="13389" xr:uid="{00000000-0005-0000-0000-00004B340000}"/>
    <cellStyle name="Normal 2 2 2 3 2 6 5 4" xfId="13390" xr:uid="{00000000-0005-0000-0000-00004C340000}"/>
    <cellStyle name="Normal 2 2 2 3 2 6 5 4 2" xfId="13391" xr:uid="{00000000-0005-0000-0000-00004D340000}"/>
    <cellStyle name="Normal 2 2 2 3 2 6 5 5" xfId="13392" xr:uid="{00000000-0005-0000-0000-00004E340000}"/>
    <cellStyle name="Normal 2 2 2 3 2 6 5 5 2" xfId="13393" xr:uid="{00000000-0005-0000-0000-00004F340000}"/>
    <cellStyle name="Normal 2 2 2 3 2 6 5 6" xfId="13394" xr:uid="{00000000-0005-0000-0000-000050340000}"/>
    <cellStyle name="Normal 2 2 2 3 2 6 5 6 2" xfId="13395" xr:uid="{00000000-0005-0000-0000-000051340000}"/>
    <cellStyle name="Normal 2 2 2 3 2 6 5 7" xfId="13396" xr:uid="{00000000-0005-0000-0000-000052340000}"/>
    <cellStyle name="Normal 2 2 2 3 2 6 5 7 2" xfId="13397" xr:uid="{00000000-0005-0000-0000-000053340000}"/>
    <cellStyle name="Normal 2 2 2 3 2 6 5 8" xfId="13398" xr:uid="{00000000-0005-0000-0000-000054340000}"/>
    <cellStyle name="Normal 2 2 2 3 2 6 5 8 2" xfId="13399" xr:uid="{00000000-0005-0000-0000-000055340000}"/>
    <cellStyle name="Normal 2 2 2 3 2 6 5 9" xfId="13400" xr:uid="{00000000-0005-0000-0000-000056340000}"/>
    <cellStyle name="Normal 2 2 2 3 2 6 5 9 2" xfId="13401" xr:uid="{00000000-0005-0000-0000-000057340000}"/>
    <cellStyle name="Normal 2 2 2 3 2 7" xfId="13402" xr:uid="{00000000-0005-0000-0000-000058340000}"/>
    <cellStyle name="Normal 2 2 2 3 2 8" xfId="13403" xr:uid="{00000000-0005-0000-0000-000059340000}"/>
    <cellStyle name="Normal 2 2 2 3 2 9" xfId="13404" xr:uid="{00000000-0005-0000-0000-00005A340000}"/>
    <cellStyle name="Normal 2 2 2 3 3" xfId="13405" xr:uid="{00000000-0005-0000-0000-00005B340000}"/>
    <cellStyle name="Normal 2 2 2 3 3 10" xfId="13406" xr:uid="{00000000-0005-0000-0000-00005C340000}"/>
    <cellStyle name="Normal 2 2 2 3 3 10 2" xfId="13407" xr:uid="{00000000-0005-0000-0000-00005D340000}"/>
    <cellStyle name="Normal 2 2 2 3 3 11" xfId="13408" xr:uid="{00000000-0005-0000-0000-00005E340000}"/>
    <cellStyle name="Normal 2 2 2 3 3 11 2" xfId="13409" xr:uid="{00000000-0005-0000-0000-00005F340000}"/>
    <cellStyle name="Normal 2 2 2 3 3 12" xfId="13410" xr:uid="{00000000-0005-0000-0000-000060340000}"/>
    <cellStyle name="Normal 2 2 2 3 3 12 2" xfId="13411" xr:uid="{00000000-0005-0000-0000-000061340000}"/>
    <cellStyle name="Normal 2 2 2 3 3 13" xfId="13412" xr:uid="{00000000-0005-0000-0000-000062340000}"/>
    <cellStyle name="Normal 2 2 2 3 3 13 2" xfId="13413" xr:uid="{00000000-0005-0000-0000-000063340000}"/>
    <cellStyle name="Normal 2 2 2 3 3 14" xfId="13414" xr:uid="{00000000-0005-0000-0000-000064340000}"/>
    <cellStyle name="Normal 2 2 2 3 3 14 2" xfId="13415" xr:uid="{00000000-0005-0000-0000-000065340000}"/>
    <cellStyle name="Normal 2 2 2 3 3 15" xfId="13416" xr:uid="{00000000-0005-0000-0000-000066340000}"/>
    <cellStyle name="Normal 2 2 2 3 3 15 2" xfId="13417" xr:uid="{00000000-0005-0000-0000-000067340000}"/>
    <cellStyle name="Normal 2 2 2 3 3 16" xfId="13418" xr:uid="{00000000-0005-0000-0000-000068340000}"/>
    <cellStyle name="Normal 2 2 2 3 3 16 2" xfId="13419" xr:uid="{00000000-0005-0000-0000-000069340000}"/>
    <cellStyle name="Normal 2 2 2 3 3 17" xfId="13420" xr:uid="{00000000-0005-0000-0000-00006A340000}"/>
    <cellStyle name="Normal 2 2 2 3 3 17 2" xfId="13421" xr:uid="{00000000-0005-0000-0000-00006B340000}"/>
    <cellStyle name="Normal 2 2 2 3 3 18" xfId="13422" xr:uid="{00000000-0005-0000-0000-00006C340000}"/>
    <cellStyle name="Normal 2 2 2 3 3 2" xfId="13423" xr:uid="{00000000-0005-0000-0000-00006D340000}"/>
    <cellStyle name="Normal 2 2 2 3 3 2 2" xfId="13424" xr:uid="{00000000-0005-0000-0000-00006E340000}"/>
    <cellStyle name="Normal 2 2 2 3 3 2 2 10" xfId="13425" xr:uid="{00000000-0005-0000-0000-00006F340000}"/>
    <cellStyle name="Normal 2 2 2 3 3 2 2 10 2" xfId="13426" xr:uid="{00000000-0005-0000-0000-000070340000}"/>
    <cellStyle name="Normal 2 2 2 3 3 2 2 11" xfId="13427" xr:uid="{00000000-0005-0000-0000-000071340000}"/>
    <cellStyle name="Normal 2 2 2 3 3 2 2 11 2" xfId="13428" xr:uid="{00000000-0005-0000-0000-000072340000}"/>
    <cellStyle name="Normal 2 2 2 3 3 2 2 12" xfId="13429" xr:uid="{00000000-0005-0000-0000-000073340000}"/>
    <cellStyle name="Normal 2 2 2 3 3 2 2 12 2" xfId="13430" xr:uid="{00000000-0005-0000-0000-000074340000}"/>
    <cellStyle name="Normal 2 2 2 3 3 2 2 13" xfId="13431" xr:uid="{00000000-0005-0000-0000-000075340000}"/>
    <cellStyle name="Normal 2 2 2 3 3 2 2 13 2" xfId="13432" xr:uid="{00000000-0005-0000-0000-000076340000}"/>
    <cellStyle name="Normal 2 2 2 3 3 2 2 14" xfId="13433" xr:uid="{00000000-0005-0000-0000-000077340000}"/>
    <cellStyle name="Normal 2 2 2 3 3 2 2 14 2" xfId="13434" xr:uid="{00000000-0005-0000-0000-000078340000}"/>
    <cellStyle name="Normal 2 2 2 3 3 2 2 15" xfId="13435" xr:uid="{00000000-0005-0000-0000-000079340000}"/>
    <cellStyle name="Normal 2 2 2 3 3 2 2 15 2" xfId="13436" xr:uid="{00000000-0005-0000-0000-00007A340000}"/>
    <cellStyle name="Normal 2 2 2 3 3 2 2 16" xfId="13437" xr:uid="{00000000-0005-0000-0000-00007B340000}"/>
    <cellStyle name="Normal 2 2 2 3 3 2 2 16 2" xfId="13438" xr:uid="{00000000-0005-0000-0000-00007C340000}"/>
    <cellStyle name="Normal 2 2 2 3 3 2 2 17" xfId="13439" xr:uid="{00000000-0005-0000-0000-00007D340000}"/>
    <cellStyle name="Normal 2 2 2 3 3 2 2 2" xfId="13440" xr:uid="{00000000-0005-0000-0000-00007E340000}"/>
    <cellStyle name="Normal 2 2 2 3 3 2 2 3" xfId="13441" xr:uid="{00000000-0005-0000-0000-00007F340000}"/>
    <cellStyle name="Normal 2 2 2 3 3 2 2 4" xfId="13442" xr:uid="{00000000-0005-0000-0000-000080340000}"/>
    <cellStyle name="Normal 2 2 2 3 3 2 2 5" xfId="13443" xr:uid="{00000000-0005-0000-0000-000081340000}"/>
    <cellStyle name="Normal 2 2 2 3 3 2 2 6" xfId="13444" xr:uid="{00000000-0005-0000-0000-000082340000}"/>
    <cellStyle name="Normal 2 2 2 3 3 2 2 6 10" xfId="13445" xr:uid="{00000000-0005-0000-0000-000083340000}"/>
    <cellStyle name="Normal 2 2 2 3 3 2 2 6 10 2" xfId="13446" xr:uid="{00000000-0005-0000-0000-000084340000}"/>
    <cellStyle name="Normal 2 2 2 3 3 2 2 6 11" xfId="13447" xr:uid="{00000000-0005-0000-0000-000085340000}"/>
    <cellStyle name="Normal 2 2 2 3 3 2 2 6 11 2" xfId="13448" xr:uid="{00000000-0005-0000-0000-000086340000}"/>
    <cellStyle name="Normal 2 2 2 3 3 2 2 6 12" xfId="13449" xr:uid="{00000000-0005-0000-0000-000087340000}"/>
    <cellStyle name="Normal 2 2 2 3 3 2 2 6 2" xfId="13450" xr:uid="{00000000-0005-0000-0000-000088340000}"/>
    <cellStyle name="Normal 2 2 2 3 3 2 2 6 2 10" xfId="13451" xr:uid="{00000000-0005-0000-0000-000089340000}"/>
    <cellStyle name="Normal 2 2 2 3 3 2 2 6 2 10 2" xfId="13452" xr:uid="{00000000-0005-0000-0000-00008A340000}"/>
    <cellStyle name="Normal 2 2 2 3 3 2 2 6 2 11" xfId="13453" xr:uid="{00000000-0005-0000-0000-00008B340000}"/>
    <cellStyle name="Normal 2 2 2 3 3 2 2 6 2 2" xfId="13454" xr:uid="{00000000-0005-0000-0000-00008C340000}"/>
    <cellStyle name="Normal 2 2 2 3 3 2 2 6 2 2 2" xfId="13455" xr:uid="{00000000-0005-0000-0000-00008D340000}"/>
    <cellStyle name="Normal 2 2 2 3 3 2 2 6 2 3" xfId="13456" xr:uid="{00000000-0005-0000-0000-00008E340000}"/>
    <cellStyle name="Normal 2 2 2 3 3 2 2 6 2 3 2" xfId="13457" xr:uid="{00000000-0005-0000-0000-00008F340000}"/>
    <cellStyle name="Normal 2 2 2 3 3 2 2 6 2 4" xfId="13458" xr:uid="{00000000-0005-0000-0000-000090340000}"/>
    <cellStyle name="Normal 2 2 2 3 3 2 2 6 2 4 2" xfId="13459" xr:uid="{00000000-0005-0000-0000-000091340000}"/>
    <cellStyle name="Normal 2 2 2 3 3 2 2 6 2 5" xfId="13460" xr:uid="{00000000-0005-0000-0000-000092340000}"/>
    <cellStyle name="Normal 2 2 2 3 3 2 2 6 2 5 2" xfId="13461" xr:uid="{00000000-0005-0000-0000-000093340000}"/>
    <cellStyle name="Normal 2 2 2 3 3 2 2 6 2 6" xfId="13462" xr:uid="{00000000-0005-0000-0000-000094340000}"/>
    <cellStyle name="Normal 2 2 2 3 3 2 2 6 2 6 2" xfId="13463" xr:uid="{00000000-0005-0000-0000-000095340000}"/>
    <cellStyle name="Normal 2 2 2 3 3 2 2 6 2 7" xfId="13464" xr:uid="{00000000-0005-0000-0000-000096340000}"/>
    <cellStyle name="Normal 2 2 2 3 3 2 2 6 2 7 2" xfId="13465" xr:uid="{00000000-0005-0000-0000-000097340000}"/>
    <cellStyle name="Normal 2 2 2 3 3 2 2 6 2 8" xfId="13466" xr:uid="{00000000-0005-0000-0000-000098340000}"/>
    <cellStyle name="Normal 2 2 2 3 3 2 2 6 2 8 2" xfId="13467" xr:uid="{00000000-0005-0000-0000-000099340000}"/>
    <cellStyle name="Normal 2 2 2 3 3 2 2 6 2 9" xfId="13468" xr:uid="{00000000-0005-0000-0000-00009A340000}"/>
    <cellStyle name="Normal 2 2 2 3 3 2 2 6 2 9 2" xfId="13469" xr:uid="{00000000-0005-0000-0000-00009B340000}"/>
    <cellStyle name="Normal 2 2 2 3 3 2 2 6 3" xfId="13470" xr:uid="{00000000-0005-0000-0000-00009C340000}"/>
    <cellStyle name="Normal 2 2 2 3 3 2 2 6 3 2" xfId="13471" xr:uid="{00000000-0005-0000-0000-00009D340000}"/>
    <cellStyle name="Normal 2 2 2 3 3 2 2 6 4" xfId="13472" xr:uid="{00000000-0005-0000-0000-00009E340000}"/>
    <cellStyle name="Normal 2 2 2 3 3 2 2 6 4 2" xfId="13473" xr:uid="{00000000-0005-0000-0000-00009F340000}"/>
    <cellStyle name="Normal 2 2 2 3 3 2 2 6 5" xfId="13474" xr:uid="{00000000-0005-0000-0000-0000A0340000}"/>
    <cellStyle name="Normal 2 2 2 3 3 2 2 6 5 2" xfId="13475" xr:uid="{00000000-0005-0000-0000-0000A1340000}"/>
    <cellStyle name="Normal 2 2 2 3 3 2 2 6 6" xfId="13476" xr:uid="{00000000-0005-0000-0000-0000A2340000}"/>
    <cellStyle name="Normal 2 2 2 3 3 2 2 6 6 2" xfId="13477" xr:uid="{00000000-0005-0000-0000-0000A3340000}"/>
    <cellStyle name="Normal 2 2 2 3 3 2 2 6 7" xfId="13478" xr:uid="{00000000-0005-0000-0000-0000A4340000}"/>
    <cellStyle name="Normal 2 2 2 3 3 2 2 6 7 2" xfId="13479" xr:uid="{00000000-0005-0000-0000-0000A5340000}"/>
    <cellStyle name="Normal 2 2 2 3 3 2 2 6 8" xfId="13480" xr:uid="{00000000-0005-0000-0000-0000A6340000}"/>
    <cellStyle name="Normal 2 2 2 3 3 2 2 6 8 2" xfId="13481" xr:uid="{00000000-0005-0000-0000-0000A7340000}"/>
    <cellStyle name="Normal 2 2 2 3 3 2 2 6 9" xfId="13482" xr:uid="{00000000-0005-0000-0000-0000A8340000}"/>
    <cellStyle name="Normal 2 2 2 3 3 2 2 6 9 2" xfId="13483" xr:uid="{00000000-0005-0000-0000-0000A9340000}"/>
    <cellStyle name="Normal 2 2 2 3 3 2 2 7" xfId="13484" xr:uid="{00000000-0005-0000-0000-0000AA340000}"/>
    <cellStyle name="Normal 2 2 2 3 3 2 2 7 10" xfId="13485" xr:uid="{00000000-0005-0000-0000-0000AB340000}"/>
    <cellStyle name="Normal 2 2 2 3 3 2 2 7 10 2" xfId="13486" xr:uid="{00000000-0005-0000-0000-0000AC340000}"/>
    <cellStyle name="Normal 2 2 2 3 3 2 2 7 11" xfId="13487" xr:uid="{00000000-0005-0000-0000-0000AD340000}"/>
    <cellStyle name="Normal 2 2 2 3 3 2 2 7 2" xfId="13488" xr:uid="{00000000-0005-0000-0000-0000AE340000}"/>
    <cellStyle name="Normal 2 2 2 3 3 2 2 7 2 2" xfId="13489" xr:uid="{00000000-0005-0000-0000-0000AF340000}"/>
    <cellStyle name="Normal 2 2 2 3 3 2 2 7 3" xfId="13490" xr:uid="{00000000-0005-0000-0000-0000B0340000}"/>
    <cellStyle name="Normal 2 2 2 3 3 2 2 7 3 2" xfId="13491" xr:uid="{00000000-0005-0000-0000-0000B1340000}"/>
    <cellStyle name="Normal 2 2 2 3 3 2 2 7 4" xfId="13492" xr:uid="{00000000-0005-0000-0000-0000B2340000}"/>
    <cellStyle name="Normal 2 2 2 3 3 2 2 7 4 2" xfId="13493" xr:uid="{00000000-0005-0000-0000-0000B3340000}"/>
    <cellStyle name="Normal 2 2 2 3 3 2 2 7 5" xfId="13494" xr:uid="{00000000-0005-0000-0000-0000B4340000}"/>
    <cellStyle name="Normal 2 2 2 3 3 2 2 7 5 2" xfId="13495" xr:uid="{00000000-0005-0000-0000-0000B5340000}"/>
    <cellStyle name="Normal 2 2 2 3 3 2 2 7 6" xfId="13496" xr:uid="{00000000-0005-0000-0000-0000B6340000}"/>
    <cellStyle name="Normal 2 2 2 3 3 2 2 7 6 2" xfId="13497" xr:uid="{00000000-0005-0000-0000-0000B7340000}"/>
    <cellStyle name="Normal 2 2 2 3 3 2 2 7 7" xfId="13498" xr:uid="{00000000-0005-0000-0000-0000B8340000}"/>
    <cellStyle name="Normal 2 2 2 3 3 2 2 7 7 2" xfId="13499" xr:uid="{00000000-0005-0000-0000-0000B9340000}"/>
    <cellStyle name="Normal 2 2 2 3 3 2 2 7 8" xfId="13500" xr:uid="{00000000-0005-0000-0000-0000BA340000}"/>
    <cellStyle name="Normal 2 2 2 3 3 2 2 7 8 2" xfId="13501" xr:uid="{00000000-0005-0000-0000-0000BB340000}"/>
    <cellStyle name="Normal 2 2 2 3 3 2 2 7 9" xfId="13502" xr:uid="{00000000-0005-0000-0000-0000BC340000}"/>
    <cellStyle name="Normal 2 2 2 3 3 2 2 7 9 2" xfId="13503" xr:uid="{00000000-0005-0000-0000-0000BD340000}"/>
    <cellStyle name="Normal 2 2 2 3 3 2 2 8" xfId="13504" xr:uid="{00000000-0005-0000-0000-0000BE340000}"/>
    <cellStyle name="Normal 2 2 2 3 3 2 2 8 2" xfId="13505" xr:uid="{00000000-0005-0000-0000-0000BF340000}"/>
    <cellStyle name="Normal 2 2 2 3 3 2 2 9" xfId="13506" xr:uid="{00000000-0005-0000-0000-0000C0340000}"/>
    <cellStyle name="Normal 2 2 2 3 3 2 2 9 2" xfId="13507" xr:uid="{00000000-0005-0000-0000-0000C1340000}"/>
    <cellStyle name="Normal 2 2 2 3 3 2 3" xfId="13508" xr:uid="{00000000-0005-0000-0000-0000C2340000}"/>
    <cellStyle name="Normal 2 2 2 3 3 2 3 10" xfId="13509" xr:uid="{00000000-0005-0000-0000-0000C3340000}"/>
    <cellStyle name="Normal 2 2 2 3 3 2 3 10 2" xfId="13510" xr:uid="{00000000-0005-0000-0000-0000C4340000}"/>
    <cellStyle name="Normal 2 2 2 3 3 2 3 11" xfId="13511" xr:uid="{00000000-0005-0000-0000-0000C5340000}"/>
    <cellStyle name="Normal 2 2 2 3 3 2 3 11 2" xfId="13512" xr:uid="{00000000-0005-0000-0000-0000C6340000}"/>
    <cellStyle name="Normal 2 2 2 3 3 2 3 12" xfId="13513" xr:uid="{00000000-0005-0000-0000-0000C7340000}"/>
    <cellStyle name="Normal 2 2 2 3 3 2 3 12 2" xfId="13514" xr:uid="{00000000-0005-0000-0000-0000C8340000}"/>
    <cellStyle name="Normal 2 2 2 3 3 2 3 13" xfId="13515" xr:uid="{00000000-0005-0000-0000-0000C9340000}"/>
    <cellStyle name="Normal 2 2 2 3 3 2 3 2" xfId="13516" xr:uid="{00000000-0005-0000-0000-0000CA340000}"/>
    <cellStyle name="Normal 2 2 2 3 3 2 3 2 10" xfId="13517" xr:uid="{00000000-0005-0000-0000-0000CB340000}"/>
    <cellStyle name="Normal 2 2 2 3 3 2 3 2 10 2" xfId="13518" xr:uid="{00000000-0005-0000-0000-0000CC340000}"/>
    <cellStyle name="Normal 2 2 2 3 3 2 3 2 11" xfId="13519" xr:uid="{00000000-0005-0000-0000-0000CD340000}"/>
    <cellStyle name="Normal 2 2 2 3 3 2 3 2 11 2" xfId="13520" xr:uid="{00000000-0005-0000-0000-0000CE340000}"/>
    <cellStyle name="Normal 2 2 2 3 3 2 3 2 12" xfId="13521" xr:uid="{00000000-0005-0000-0000-0000CF340000}"/>
    <cellStyle name="Normal 2 2 2 3 3 2 3 2 2" xfId="13522" xr:uid="{00000000-0005-0000-0000-0000D0340000}"/>
    <cellStyle name="Normal 2 2 2 3 3 2 3 2 2 10" xfId="13523" xr:uid="{00000000-0005-0000-0000-0000D1340000}"/>
    <cellStyle name="Normal 2 2 2 3 3 2 3 2 2 10 2" xfId="13524" xr:uid="{00000000-0005-0000-0000-0000D2340000}"/>
    <cellStyle name="Normal 2 2 2 3 3 2 3 2 2 11" xfId="13525" xr:uid="{00000000-0005-0000-0000-0000D3340000}"/>
    <cellStyle name="Normal 2 2 2 3 3 2 3 2 2 2" xfId="13526" xr:uid="{00000000-0005-0000-0000-0000D4340000}"/>
    <cellStyle name="Normal 2 2 2 3 3 2 3 2 2 2 2" xfId="13527" xr:uid="{00000000-0005-0000-0000-0000D5340000}"/>
    <cellStyle name="Normal 2 2 2 3 3 2 3 2 2 3" xfId="13528" xr:uid="{00000000-0005-0000-0000-0000D6340000}"/>
    <cellStyle name="Normal 2 2 2 3 3 2 3 2 2 3 2" xfId="13529" xr:uid="{00000000-0005-0000-0000-0000D7340000}"/>
    <cellStyle name="Normal 2 2 2 3 3 2 3 2 2 4" xfId="13530" xr:uid="{00000000-0005-0000-0000-0000D8340000}"/>
    <cellStyle name="Normal 2 2 2 3 3 2 3 2 2 4 2" xfId="13531" xr:uid="{00000000-0005-0000-0000-0000D9340000}"/>
    <cellStyle name="Normal 2 2 2 3 3 2 3 2 2 5" xfId="13532" xr:uid="{00000000-0005-0000-0000-0000DA340000}"/>
    <cellStyle name="Normal 2 2 2 3 3 2 3 2 2 5 2" xfId="13533" xr:uid="{00000000-0005-0000-0000-0000DB340000}"/>
    <cellStyle name="Normal 2 2 2 3 3 2 3 2 2 6" xfId="13534" xr:uid="{00000000-0005-0000-0000-0000DC340000}"/>
    <cellStyle name="Normal 2 2 2 3 3 2 3 2 2 6 2" xfId="13535" xr:uid="{00000000-0005-0000-0000-0000DD340000}"/>
    <cellStyle name="Normal 2 2 2 3 3 2 3 2 2 7" xfId="13536" xr:uid="{00000000-0005-0000-0000-0000DE340000}"/>
    <cellStyle name="Normal 2 2 2 3 3 2 3 2 2 7 2" xfId="13537" xr:uid="{00000000-0005-0000-0000-0000DF340000}"/>
    <cellStyle name="Normal 2 2 2 3 3 2 3 2 2 8" xfId="13538" xr:uid="{00000000-0005-0000-0000-0000E0340000}"/>
    <cellStyle name="Normal 2 2 2 3 3 2 3 2 2 8 2" xfId="13539" xr:uid="{00000000-0005-0000-0000-0000E1340000}"/>
    <cellStyle name="Normal 2 2 2 3 3 2 3 2 2 9" xfId="13540" xr:uid="{00000000-0005-0000-0000-0000E2340000}"/>
    <cellStyle name="Normal 2 2 2 3 3 2 3 2 2 9 2" xfId="13541" xr:uid="{00000000-0005-0000-0000-0000E3340000}"/>
    <cellStyle name="Normal 2 2 2 3 3 2 3 2 3" xfId="13542" xr:uid="{00000000-0005-0000-0000-0000E4340000}"/>
    <cellStyle name="Normal 2 2 2 3 3 2 3 2 3 2" xfId="13543" xr:uid="{00000000-0005-0000-0000-0000E5340000}"/>
    <cellStyle name="Normal 2 2 2 3 3 2 3 2 4" xfId="13544" xr:uid="{00000000-0005-0000-0000-0000E6340000}"/>
    <cellStyle name="Normal 2 2 2 3 3 2 3 2 4 2" xfId="13545" xr:uid="{00000000-0005-0000-0000-0000E7340000}"/>
    <cellStyle name="Normal 2 2 2 3 3 2 3 2 5" xfId="13546" xr:uid="{00000000-0005-0000-0000-0000E8340000}"/>
    <cellStyle name="Normal 2 2 2 3 3 2 3 2 5 2" xfId="13547" xr:uid="{00000000-0005-0000-0000-0000E9340000}"/>
    <cellStyle name="Normal 2 2 2 3 3 2 3 2 6" xfId="13548" xr:uid="{00000000-0005-0000-0000-0000EA340000}"/>
    <cellStyle name="Normal 2 2 2 3 3 2 3 2 6 2" xfId="13549" xr:uid="{00000000-0005-0000-0000-0000EB340000}"/>
    <cellStyle name="Normal 2 2 2 3 3 2 3 2 7" xfId="13550" xr:uid="{00000000-0005-0000-0000-0000EC340000}"/>
    <cellStyle name="Normal 2 2 2 3 3 2 3 2 7 2" xfId="13551" xr:uid="{00000000-0005-0000-0000-0000ED340000}"/>
    <cellStyle name="Normal 2 2 2 3 3 2 3 2 8" xfId="13552" xr:uid="{00000000-0005-0000-0000-0000EE340000}"/>
    <cellStyle name="Normal 2 2 2 3 3 2 3 2 8 2" xfId="13553" xr:uid="{00000000-0005-0000-0000-0000EF340000}"/>
    <cellStyle name="Normal 2 2 2 3 3 2 3 2 9" xfId="13554" xr:uid="{00000000-0005-0000-0000-0000F0340000}"/>
    <cellStyle name="Normal 2 2 2 3 3 2 3 2 9 2" xfId="13555" xr:uid="{00000000-0005-0000-0000-0000F1340000}"/>
    <cellStyle name="Normal 2 2 2 3 3 2 3 3" xfId="13556" xr:uid="{00000000-0005-0000-0000-0000F2340000}"/>
    <cellStyle name="Normal 2 2 2 3 3 2 3 3 10" xfId="13557" xr:uid="{00000000-0005-0000-0000-0000F3340000}"/>
    <cellStyle name="Normal 2 2 2 3 3 2 3 3 10 2" xfId="13558" xr:uid="{00000000-0005-0000-0000-0000F4340000}"/>
    <cellStyle name="Normal 2 2 2 3 3 2 3 3 11" xfId="13559" xr:uid="{00000000-0005-0000-0000-0000F5340000}"/>
    <cellStyle name="Normal 2 2 2 3 3 2 3 3 2" xfId="13560" xr:uid="{00000000-0005-0000-0000-0000F6340000}"/>
    <cellStyle name="Normal 2 2 2 3 3 2 3 3 2 2" xfId="13561" xr:uid="{00000000-0005-0000-0000-0000F7340000}"/>
    <cellStyle name="Normal 2 2 2 3 3 2 3 3 3" xfId="13562" xr:uid="{00000000-0005-0000-0000-0000F8340000}"/>
    <cellStyle name="Normal 2 2 2 3 3 2 3 3 3 2" xfId="13563" xr:uid="{00000000-0005-0000-0000-0000F9340000}"/>
    <cellStyle name="Normal 2 2 2 3 3 2 3 3 4" xfId="13564" xr:uid="{00000000-0005-0000-0000-0000FA340000}"/>
    <cellStyle name="Normal 2 2 2 3 3 2 3 3 4 2" xfId="13565" xr:uid="{00000000-0005-0000-0000-0000FB340000}"/>
    <cellStyle name="Normal 2 2 2 3 3 2 3 3 5" xfId="13566" xr:uid="{00000000-0005-0000-0000-0000FC340000}"/>
    <cellStyle name="Normal 2 2 2 3 3 2 3 3 5 2" xfId="13567" xr:uid="{00000000-0005-0000-0000-0000FD340000}"/>
    <cellStyle name="Normal 2 2 2 3 3 2 3 3 6" xfId="13568" xr:uid="{00000000-0005-0000-0000-0000FE340000}"/>
    <cellStyle name="Normal 2 2 2 3 3 2 3 3 6 2" xfId="13569" xr:uid="{00000000-0005-0000-0000-0000FF340000}"/>
    <cellStyle name="Normal 2 2 2 3 3 2 3 3 7" xfId="13570" xr:uid="{00000000-0005-0000-0000-000000350000}"/>
    <cellStyle name="Normal 2 2 2 3 3 2 3 3 7 2" xfId="13571" xr:uid="{00000000-0005-0000-0000-000001350000}"/>
    <cellStyle name="Normal 2 2 2 3 3 2 3 3 8" xfId="13572" xr:uid="{00000000-0005-0000-0000-000002350000}"/>
    <cellStyle name="Normal 2 2 2 3 3 2 3 3 8 2" xfId="13573" xr:uid="{00000000-0005-0000-0000-000003350000}"/>
    <cellStyle name="Normal 2 2 2 3 3 2 3 3 9" xfId="13574" xr:uid="{00000000-0005-0000-0000-000004350000}"/>
    <cellStyle name="Normal 2 2 2 3 3 2 3 3 9 2" xfId="13575" xr:uid="{00000000-0005-0000-0000-000005350000}"/>
    <cellStyle name="Normal 2 2 2 3 3 2 3 4" xfId="13576" xr:uid="{00000000-0005-0000-0000-000006350000}"/>
    <cellStyle name="Normal 2 2 2 3 3 2 3 4 2" xfId="13577" xr:uid="{00000000-0005-0000-0000-000007350000}"/>
    <cellStyle name="Normal 2 2 2 3 3 2 3 5" xfId="13578" xr:uid="{00000000-0005-0000-0000-000008350000}"/>
    <cellStyle name="Normal 2 2 2 3 3 2 3 5 2" xfId="13579" xr:uid="{00000000-0005-0000-0000-000009350000}"/>
    <cellStyle name="Normal 2 2 2 3 3 2 3 6" xfId="13580" xr:uid="{00000000-0005-0000-0000-00000A350000}"/>
    <cellStyle name="Normal 2 2 2 3 3 2 3 6 2" xfId="13581" xr:uid="{00000000-0005-0000-0000-00000B350000}"/>
    <cellStyle name="Normal 2 2 2 3 3 2 3 7" xfId="13582" xr:uid="{00000000-0005-0000-0000-00000C350000}"/>
    <cellStyle name="Normal 2 2 2 3 3 2 3 7 2" xfId="13583" xr:uid="{00000000-0005-0000-0000-00000D350000}"/>
    <cellStyle name="Normal 2 2 2 3 3 2 3 8" xfId="13584" xr:uid="{00000000-0005-0000-0000-00000E350000}"/>
    <cellStyle name="Normal 2 2 2 3 3 2 3 8 2" xfId="13585" xr:uid="{00000000-0005-0000-0000-00000F350000}"/>
    <cellStyle name="Normal 2 2 2 3 3 2 3 9" xfId="13586" xr:uid="{00000000-0005-0000-0000-000010350000}"/>
    <cellStyle name="Normal 2 2 2 3 3 2 3 9 2" xfId="13587" xr:uid="{00000000-0005-0000-0000-000011350000}"/>
    <cellStyle name="Normal 2 2 2 3 3 2 4" xfId="13588" xr:uid="{00000000-0005-0000-0000-000012350000}"/>
    <cellStyle name="Normal 2 2 2 3 3 2 4 10" xfId="13589" xr:uid="{00000000-0005-0000-0000-000013350000}"/>
    <cellStyle name="Normal 2 2 2 3 3 2 4 10 2" xfId="13590" xr:uid="{00000000-0005-0000-0000-000014350000}"/>
    <cellStyle name="Normal 2 2 2 3 3 2 4 11" xfId="13591" xr:uid="{00000000-0005-0000-0000-000015350000}"/>
    <cellStyle name="Normal 2 2 2 3 3 2 4 11 2" xfId="13592" xr:uid="{00000000-0005-0000-0000-000016350000}"/>
    <cellStyle name="Normal 2 2 2 3 3 2 4 12" xfId="13593" xr:uid="{00000000-0005-0000-0000-000017350000}"/>
    <cellStyle name="Normal 2 2 2 3 3 2 4 12 2" xfId="13594" xr:uid="{00000000-0005-0000-0000-000018350000}"/>
    <cellStyle name="Normal 2 2 2 3 3 2 4 13" xfId="13595" xr:uid="{00000000-0005-0000-0000-000019350000}"/>
    <cellStyle name="Normal 2 2 2 3 3 2 4 2" xfId="13596" xr:uid="{00000000-0005-0000-0000-00001A350000}"/>
    <cellStyle name="Normal 2 2 2 3 3 2 4 2 10" xfId="13597" xr:uid="{00000000-0005-0000-0000-00001B350000}"/>
    <cellStyle name="Normal 2 2 2 3 3 2 4 2 10 2" xfId="13598" xr:uid="{00000000-0005-0000-0000-00001C350000}"/>
    <cellStyle name="Normal 2 2 2 3 3 2 4 2 11" xfId="13599" xr:uid="{00000000-0005-0000-0000-00001D350000}"/>
    <cellStyle name="Normal 2 2 2 3 3 2 4 2 11 2" xfId="13600" xr:uid="{00000000-0005-0000-0000-00001E350000}"/>
    <cellStyle name="Normal 2 2 2 3 3 2 4 2 12" xfId="13601" xr:uid="{00000000-0005-0000-0000-00001F350000}"/>
    <cellStyle name="Normal 2 2 2 3 3 2 4 2 2" xfId="13602" xr:uid="{00000000-0005-0000-0000-000020350000}"/>
    <cellStyle name="Normal 2 2 2 3 3 2 4 2 2 10" xfId="13603" xr:uid="{00000000-0005-0000-0000-000021350000}"/>
    <cellStyle name="Normal 2 2 2 3 3 2 4 2 2 10 2" xfId="13604" xr:uid="{00000000-0005-0000-0000-000022350000}"/>
    <cellStyle name="Normal 2 2 2 3 3 2 4 2 2 11" xfId="13605" xr:uid="{00000000-0005-0000-0000-000023350000}"/>
    <cellStyle name="Normal 2 2 2 3 3 2 4 2 2 2" xfId="13606" xr:uid="{00000000-0005-0000-0000-000024350000}"/>
    <cellStyle name="Normal 2 2 2 3 3 2 4 2 2 2 2" xfId="13607" xr:uid="{00000000-0005-0000-0000-000025350000}"/>
    <cellStyle name="Normal 2 2 2 3 3 2 4 2 2 3" xfId="13608" xr:uid="{00000000-0005-0000-0000-000026350000}"/>
    <cellStyle name="Normal 2 2 2 3 3 2 4 2 2 3 2" xfId="13609" xr:uid="{00000000-0005-0000-0000-000027350000}"/>
    <cellStyle name="Normal 2 2 2 3 3 2 4 2 2 4" xfId="13610" xr:uid="{00000000-0005-0000-0000-000028350000}"/>
    <cellStyle name="Normal 2 2 2 3 3 2 4 2 2 4 2" xfId="13611" xr:uid="{00000000-0005-0000-0000-000029350000}"/>
    <cellStyle name="Normal 2 2 2 3 3 2 4 2 2 5" xfId="13612" xr:uid="{00000000-0005-0000-0000-00002A350000}"/>
    <cellStyle name="Normal 2 2 2 3 3 2 4 2 2 5 2" xfId="13613" xr:uid="{00000000-0005-0000-0000-00002B350000}"/>
    <cellStyle name="Normal 2 2 2 3 3 2 4 2 2 6" xfId="13614" xr:uid="{00000000-0005-0000-0000-00002C350000}"/>
    <cellStyle name="Normal 2 2 2 3 3 2 4 2 2 6 2" xfId="13615" xr:uid="{00000000-0005-0000-0000-00002D350000}"/>
    <cellStyle name="Normal 2 2 2 3 3 2 4 2 2 7" xfId="13616" xr:uid="{00000000-0005-0000-0000-00002E350000}"/>
    <cellStyle name="Normal 2 2 2 3 3 2 4 2 2 7 2" xfId="13617" xr:uid="{00000000-0005-0000-0000-00002F350000}"/>
    <cellStyle name="Normal 2 2 2 3 3 2 4 2 2 8" xfId="13618" xr:uid="{00000000-0005-0000-0000-000030350000}"/>
    <cellStyle name="Normal 2 2 2 3 3 2 4 2 2 8 2" xfId="13619" xr:uid="{00000000-0005-0000-0000-000031350000}"/>
    <cellStyle name="Normal 2 2 2 3 3 2 4 2 2 9" xfId="13620" xr:uid="{00000000-0005-0000-0000-000032350000}"/>
    <cellStyle name="Normal 2 2 2 3 3 2 4 2 2 9 2" xfId="13621" xr:uid="{00000000-0005-0000-0000-000033350000}"/>
    <cellStyle name="Normal 2 2 2 3 3 2 4 2 3" xfId="13622" xr:uid="{00000000-0005-0000-0000-000034350000}"/>
    <cellStyle name="Normal 2 2 2 3 3 2 4 2 3 2" xfId="13623" xr:uid="{00000000-0005-0000-0000-000035350000}"/>
    <cellStyle name="Normal 2 2 2 3 3 2 4 2 4" xfId="13624" xr:uid="{00000000-0005-0000-0000-000036350000}"/>
    <cellStyle name="Normal 2 2 2 3 3 2 4 2 4 2" xfId="13625" xr:uid="{00000000-0005-0000-0000-000037350000}"/>
    <cellStyle name="Normal 2 2 2 3 3 2 4 2 5" xfId="13626" xr:uid="{00000000-0005-0000-0000-000038350000}"/>
    <cellStyle name="Normal 2 2 2 3 3 2 4 2 5 2" xfId="13627" xr:uid="{00000000-0005-0000-0000-000039350000}"/>
    <cellStyle name="Normal 2 2 2 3 3 2 4 2 6" xfId="13628" xr:uid="{00000000-0005-0000-0000-00003A350000}"/>
    <cellStyle name="Normal 2 2 2 3 3 2 4 2 6 2" xfId="13629" xr:uid="{00000000-0005-0000-0000-00003B350000}"/>
    <cellStyle name="Normal 2 2 2 3 3 2 4 2 7" xfId="13630" xr:uid="{00000000-0005-0000-0000-00003C350000}"/>
    <cellStyle name="Normal 2 2 2 3 3 2 4 2 7 2" xfId="13631" xr:uid="{00000000-0005-0000-0000-00003D350000}"/>
    <cellStyle name="Normal 2 2 2 3 3 2 4 2 8" xfId="13632" xr:uid="{00000000-0005-0000-0000-00003E350000}"/>
    <cellStyle name="Normal 2 2 2 3 3 2 4 2 8 2" xfId="13633" xr:uid="{00000000-0005-0000-0000-00003F350000}"/>
    <cellStyle name="Normal 2 2 2 3 3 2 4 2 9" xfId="13634" xr:uid="{00000000-0005-0000-0000-000040350000}"/>
    <cellStyle name="Normal 2 2 2 3 3 2 4 2 9 2" xfId="13635" xr:uid="{00000000-0005-0000-0000-000041350000}"/>
    <cellStyle name="Normal 2 2 2 3 3 2 4 3" xfId="13636" xr:uid="{00000000-0005-0000-0000-000042350000}"/>
    <cellStyle name="Normal 2 2 2 3 3 2 4 3 10" xfId="13637" xr:uid="{00000000-0005-0000-0000-000043350000}"/>
    <cellStyle name="Normal 2 2 2 3 3 2 4 3 10 2" xfId="13638" xr:uid="{00000000-0005-0000-0000-000044350000}"/>
    <cellStyle name="Normal 2 2 2 3 3 2 4 3 11" xfId="13639" xr:uid="{00000000-0005-0000-0000-000045350000}"/>
    <cellStyle name="Normal 2 2 2 3 3 2 4 3 2" xfId="13640" xr:uid="{00000000-0005-0000-0000-000046350000}"/>
    <cellStyle name="Normal 2 2 2 3 3 2 4 3 2 2" xfId="13641" xr:uid="{00000000-0005-0000-0000-000047350000}"/>
    <cellStyle name="Normal 2 2 2 3 3 2 4 3 3" xfId="13642" xr:uid="{00000000-0005-0000-0000-000048350000}"/>
    <cellStyle name="Normal 2 2 2 3 3 2 4 3 3 2" xfId="13643" xr:uid="{00000000-0005-0000-0000-000049350000}"/>
    <cellStyle name="Normal 2 2 2 3 3 2 4 3 4" xfId="13644" xr:uid="{00000000-0005-0000-0000-00004A350000}"/>
    <cellStyle name="Normal 2 2 2 3 3 2 4 3 4 2" xfId="13645" xr:uid="{00000000-0005-0000-0000-00004B350000}"/>
    <cellStyle name="Normal 2 2 2 3 3 2 4 3 5" xfId="13646" xr:uid="{00000000-0005-0000-0000-00004C350000}"/>
    <cellStyle name="Normal 2 2 2 3 3 2 4 3 5 2" xfId="13647" xr:uid="{00000000-0005-0000-0000-00004D350000}"/>
    <cellStyle name="Normal 2 2 2 3 3 2 4 3 6" xfId="13648" xr:uid="{00000000-0005-0000-0000-00004E350000}"/>
    <cellStyle name="Normal 2 2 2 3 3 2 4 3 6 2" xfId="13649" xr:uid="{00000000-0005-0000-0000-00004F350000}"/>
    <cellStyle name="Normal 2 2 2 3 3 2 4 3 7" xfId="13650" xr:uid="{00000000-0005-0000-0000-000050350000}"/>
    <cellStyle name="Normal 2 2 2 3 3 2 4 3 7 2" xfId="13651" xr:uid="{00000000-0005-0000-0000-000051350000}"/>
    <cellStyle name="Normal 2 2 2 3 3 2 4 3 8" xfId="13652" xr:uid="{00000000-0005-0000-0000-000052350000}"/>
    <cellStyle name="Normal 2 2 2 3 3 2 4 3 8 2" xfId="13653" xr:uid="{00000000-0005-0000-0000-000053350000}"/>
    <cellStyle name="Normal 2 2 2 3 3 2 4 3 9" xfId="13654" xr:uid="{00000000-0005-0000-0000-000054350000}"/>
    <cellStyle name="Normal 2 2 2 3 3 2 4 3 9 2" xfId="13655" xr:uid="{00000000-0005-0000-0000-000055350000}"/>
    <cellStyle name="Normal 2 2 2 3 3 2 4 4" xfId="13656" xr:uid="{00000000-0005-0000-0000-000056350000}"/>
    <cellStyle name="Normal 2 2 2 3 3 2 4 4 2" xfId="13657" xr:uid="{00000000-0005-0000-0000-000057350000}"/>
    <cellStyle name="Normal 2 2 2 3 3 2 4 5" xfId="13658" xr:uid="{00000000-0005-0000-0000-000058350000}"/>
    <cellStyle name="Normal 2 2 2 3 3 2 4 5 2" xfId="13659" xr:uid="{00000000-0005-0000-0000-000059350000}"/>
    <cellStyle name="Normal 2 2 2 3 3 2 4 6" xfId="13660" xr:uid="{00000000-0005-0000-0000-00005A350000}"/>
    <cellStyle name="Normal 2 2 2 3 3 2 4 6 2" xfId="13661" xr:uid="{00000000-0005-0000-0000-00005B350000}"/>
    <cellStyle name="Normal 2 2 2 3 3 2 4 7" xfId="13662" xr:uid="{00000000-0005-0000-0000-00005C350000}"/>
    <cellStyle name="Normal 2 2 2 3 3 2 4 7 2" xfId="13663" xr:uid="{00000000-0005-0000-0000-00005D350000}"/>
    <cellStyle name="Normal 2 2 2 3 3 2 4 8" xfId="13664" xr:uid="{00000000-0005-0000-0000-00005E350000}"/>
    <cellStyle name="Normal 2 2 2 3 3 2 4 8 2" xfId="13665" xr:uid="{00000000-0005-0000-0000-00005F350000}"/>
    <cellStyle name="Normal 2 2 2 3 3 2 4 9" xfId="13666" xr:uid="{00000000-0005-0000-0000-000060350000}"/>
    <cellStyle name="Normal 2 2 2 3 3 2 4 9 2" xfId="13667" xr:uid="{00000000-0005-0000-0000-000061350000}"/>
    <cellStyle name="Normal 2 2 2 3 3 2 5" xfId="13668" xr:uid="{00000000-0005-0000-0000-000062350000}"/>
    <cellStyle name="Normal 2 2 2 3 3 2 5 10" xfId="13669" xr:uid="{00000000-0005-0000-0000-000063350000}"/>
    <cellStyle name="Normal 2 2 2 3 3 2 5 10 2" xfId="13670" xr:uid="{00000000-0005-0000-0000-000064350000}"/>
    <cellStyle name="Normal 2 2 2 3 3 2 5 11" xfId="13671" xr:uid="{00000000-0005-0000-0000-000065350000}"/>
    <cellStyle name="Normal 2 2 2 3 3 2 5 11 2" xfId="13672" xr:uid="{00000000-0005-0000-0000-000066350000}"/>
    <cellStyle name="Normal 2 2 2 3 3 2 5 12" xfId="13673" xr:uid="{00000000-0005-0000-0000-000067350000}"/>
    <cellStyle name="Normal 2 2 2 3 3 2 5 12 2" xfId="13674" xr:uid="{00000000-0005-0000-0000-000068350000}"/>
    <cellStyle name="Normal 2 2 2 3 3 2 5 13" xfId="13675" xr:uid="{00000000-0005-0000-0000-000069350000}"/>
    <cellStyle name="Normal 2 2 2 3 3 2 5 2" xfId="13676" xr:uid="{00000000-0005-0000-0000-00006A350000}"/>
    <cellStyle name="Normal 2 2 2 3 3 2 5 2 10" xfId="13677" xr:uid="{00000000-0005-0000-0000-00006B350000}"/>
    <cellStyle name="Normal 2 2 2 3 3 2 5 2 10 2" xfId="13678" xr:uid="{00000000-0005-0000-0000-00006C350000}"/>
    <cellStyle name="Normal 2 2 2 3 3 2 5 2 11" xfId="13679" xr:uid="{00000000-0005-0000-0000-00006D350000}"/>
    <cellStyle name="Normal 2 2 2 3 3 2 5 2 11 2" xfId="13680" xr:uid="{00000000-0005-0000-0000-00006E350000}"/>
    <cellStyle name="Normal 2 2 2 3 3 2 5 2 12" xfId="13681" xr:uid="{00000000-0005-0000-0000-00006F350000}"/>
    <cellStyle name="Normal 2 2 2 3 3 2 5 2 2" xfId="13682" xr:uid="{00000000-0005-0000-0000-000070350000}"/>
    <cellStyle name="Normal 2 2 2 3 3 2 5 2 2 10" xfId="13683" xr:uid="{00000000-0005-0000-0000-000071350000}"/>
    <cellStyle name="Normal 2 2 2 3 3 2 5 2 2 10 2" xfId="13684" xr:uid="{00000000-0005-0000-0000-000072350000}"/>
    <cellStyle name="Normal 2 2 2 3 3 2 5 2 2 11" xfId="13685" xr:uid="{00000000-0005-0000-0000-000073350000}"/>
    <cellStyle name="Normal 2 2 2 3 3 2 5 2 2 2" xfId="13686" xr:uid="{00000000-0005-0000-0000-000074350000}"/>
    <cellStyle name="Normal 2 2 2 3 3 2 5 2 2 2 2" xfId="13687" xr:uid="{00000000-0005-0000-0000-000075350000}"/>
    <cellStyle name="Normal 2 2 2 3 3 2 5 2 2 3" xfId="13688" xr:uid="{00000000-0005-0000-0000-000076350000}"/>
    <cellStyle name="Normal 2 2 2 3 3 2 5 2 2 3 2" xfId="13689" xr:uid="{00000000-0005-0000-0000-000077350000}"/>
    <cellStyle name="Normal 2 2 2 3 3 2 5 2 2 4" xfId="13690" xr:uid="{00000000-0005-0000-0000-000078350000}"/>
    <cellStyle name="Normal 2 2 2 3 3 2 5 2 2 4 2" xfId="13691" xr:uid="{00000000-0005-0000-0000-000079350000}"/>
    <cellStyle name="Normal 2 2 2 3 3 2 5 2 2 5" xfId="13692" xr:uid="{00000000-0005-0000-0000-00007A350000}"/>
    <cellStyle name="Normal 2 2 2 3 3 2 5 2 2 5 2" xfId="13693" xr:uid="{00000000-0005-0000-0000-00007B350000}"/>
    <cellStyle name="Normal 2 2 2 3 3 2 5 2 2 6" xfId="13694" xr:uid="{00000000-0005-0000-0000-00007C350000}"/>
    <cellStyle name="Normal 2 2 2 3 3 2 5 2 2 6 2" xfId="13695" xr:uid="{00000000-0005-0000-0000-00007D350000}"/>
    <cellStyle name="Normal 2 2 2 3 3 2 5 2 2 7" xfId="13696" xr:uid="{00000000-0005-0000-0000-00007E350000}"/>
    <cellStyle name="Normal 2 2 2 3 3 2 5 2 2 7 2" xfId="13697" xr:uid="{00000000-0005-0000-0000-00007F350000}"/>
    <cellStyle name="Normal 2 2 2 3 3 2 5 2 2 8" xfId="13698" xr:uid="{00000000-0005-0000-0000-000080350000}"/>
    <cellStyle name="Normal 2 2 2 3 3 2 5 2 2 8 2" xfId="13699" xr:uid="{00000000-0005-0000-0000-000081350000}"/>
    <cellStyle name="Normal 2 2 2 3 3 2 5 2 2 9" xfId="13700" xr:uid="{00000000-0005-0000-0000-000082350000}"/>
    <cellStyle name="Normal 2 2 2 3 3 2 5 2 2 9 2" xfId="13701" xr:uid="{00000000-0005-0000-0000-000083350000}"/>
    <cellStyle name="Normal 2 2 2 3 3 2 5 2 3" xfId="13702" xr:uid="{00000000-0005-0000-0000-000084350000}"/>
    <cellStyle name="Normal 2 2 2 3 3 2 5 2 3 2" xfId="13703" xr:uid="{00000000-0005-0000-0000-000085350000}"/>
    <cellStyle name="Normal 2 2 2 3 3 2 5 2 4" xfId="13704" xr:uid="{00000000-0005-0000-0000-000086350000}"/>
    <cellStyle name="Normal 2 2 2 3 3 2 5 2 4 2" xfId="13705" xr:uid="{00000000-0005-0000-0000-000087350000}"/>
    <cellStyle name="Normal 2 2 2 3 3 2 5 2 5" xfId="13706" xr:uid="{00000000-0005-0000-0000-000088350000}"/>
    <cellStyle name="Normal 2 2 2 3 3 2 5 2 5 2" xfId="13707" xr:uid="{00000000-0005-0000-0000-000089350000}"/>
    <cellStyle name="Normal 2 2 2 3 3 2 5 2 6" xfId="13708" xr:uid="{00000000-0005-0000-0000-00008A350000}"/>
    <cellStyle name="Normal 2 2 2 3 3 2 5 2 6 2" xfId="13709" xr:uid="{00000000-0005-0000-0000-00008B350000}"/>
    <cellStyle name="Normal 2 2 2 3 3 2 5 2 7" xfId="13710" xr:uid="{00000000-0005-0000-0000-00008C350000}"/>
    <cellStyle name="Normal 2 2 2 3 3 2 5 2 7 2" xfId="13711" xr:uid="{00000000-0005-0000-0000-00008D350000}"/>
    <cellStyle name="Normal 2 2 2 3 3 2 5 2 8" xfId="13712" xr:uid="{00000000-0005-0000-0000-00008E350000}"/>
    <cellStyle name="Normal 2 2 2 3 3 2 5 2 8 2" xfId="13713" xr:uid="{00000000-0005-0000-0000-00008F350000}"/>
    <cellStyle name="Normal 2 2 2 3 3 2 5 2 9" xfId="13714" xr:uid="{00000000-0005-0000-0000-000090350000}"/>
    <cellStyle name="Normal 2 2 2 3 3 2 5 2 9 2" xfId="13715" xr:uid="{00000000-0005-0000-0000-000091350000}"/>
    <cellStyle name="Normal 2 2 2 3 3 2 5 3" xfId="13716" xr:uid="{00000000-0005-0000-0000-000092350000}"/>
    <cellStyle name="Normal 2 2 2 3 3 2 5 3 10" xfId="13717" xr:uid="{00000000-0005-0000-0000-000093350000}"/>
    <cellStyle name="Normal 2 2 2 3 3 2 5 3 10 2" xfId="13718" xr:uid="{00000000-0005-0000-0000-000094350000}"/>
    <cellStyle name="Normal 2 2 2 3 3 2 5 3 11" xfId="13719" xr:uid="{00000000-0005-0000-0000-000095350000}"/>
    <cellStyle name="Normal 2 2 2 3 3 2 5 3 2" xfId="13720" xr:uid="{00000000-0005-0000-0000-000096350000}"/>
    <cellStyle name="Normal 2 2 2 3 3 2 5 3 2 2" xfId="13721" xr:uid="{00000000-0005-0000-0000-000097350000}"/>
    <cellStyle name="Normal 2 2 2 3 3 2 5 3 3" xfId="13722" xr:uid="{00000000-0005-0000-0000-000098350000}"/>
    <cellStyle name="Normal 2 2 2 3 3 2 5 3 3 2" xfId="13723" xr:uid="{00000000-0005-0000-0000-000099350000}"/>
    <cellStyle name="Normal 2 2 2 3 3 2 5 3 4" xfId="13724" xr:uid="{00000000-0005-0000-0000-00009A350000}"/>
    <cellStyle name="Normal 2 2 2 3 3 2 5 3 4 2" xfId="13725" xr:uid="{00000000-0005-0000-0000-00009B350000}"/>
    <cellStyle name="Normal 2 2 2 3 3 2 5 3 5" xfId="13726" xr:uid="{00000000-0005-0000-0000-00009C350000}"/>
    <cellStyle name="Normal 2 2 2 3 3 2 5 3 5 2" xfId="13727" xr:uid="{00000000-0005-0000-0000-00009D350000}"/>
    <cellStyle name="Normal 2 2 2 3 3 2 5 3 6" xfId="13728" xr:uid="{00000000-0005-0000-0000-00009E350000}"/>
    <cellStyle name="Normal 2 2 2 3 3 2 5 3 6 2" xfId="13729" xr:uid="{00000000-0005-0000-0000-00009F350000}"/>
    <cellStyle name="Normal 2 2 2 3 3 2 5 3 7" xfId="13730" xr:uid="{00000000-0005-0000-0000-0000A0350000}"/>
    <cellStyle name="Normal 2 2 2 3 3 2 5 3 7 2" xfId="13731" xr:uid="{00000000-0005-0000-0000-0000A1350000}"/>
    <cellStyle name="Normal 2 2 2 3 3 2 5 3 8" xfId="13732" xr:uid="{00000000-0005-0000-0000-0000A2350000}"/>
    <cellStyle name="Normal 2 2 2 3 3 2 5 3 8 2" xfId="13733" xr:uid="{00000000-0005-0000-0000-0000A3350000}"/>
    <cellStyle name="Normal 2 2 2 3 3 2 5 3 9" xfId="13734" xr:uid="{00000000-0005-0000-0000-0000A4350000}"/>
    <cellStyle name="Normal 2 2 2 3 3 2 5 3 9 2" xfId="13735" xr:uid="{00000000-0005-0000-0000-0000A5350000}"/>
    <cellStyle name="Normal 2 2 2 3 3 2 5 4" xfId="13736" xr:uid="{00000000-0005-0000-0000-0000A6350000}"/>
    <cellStyle name="Normal 2 2 2 3 3 2 5 4 2" xfId="13737" xr:uid="{00000000-0005-0000-0000-0000A7350000}"/>
    <cellStyle name="Normal 2 2 2 3 3 2 5 5" xfId="13738" xr:uid="{00000000-0005-0000-0000-0000A8350000}"/>
    <cellStyle name="Normal 2 2 2 3 3 2 5 5 2" xfId="13739" xr:uid="{00000000-0005-0000-0000-0000A9350000}"/>
    <cellStyle name="Normal 2 2 2 3 3 2 5 6" xfId="13740" xr:uid="{00000000-0005-0000-0000-0000AA350000}"/>
    <cellStyle name="Normal 2 2 2 3 3 2 5 6 2" xfId="13741" xr:uid="{00000000-0005-0000-0000-0000AB350000}"/>
    <cellStyle name="Normal 2 2 2 3 3 2 5 7" xfId="13742" xr:uid="{00000000-0005-0000-0000-0000AC350000}"/>
    <cellStyle name="Normal 2 2 2 3 3 2 5 7 2" xfId="13743" xr:uid="{00000000-0005-0000-0000-0000AD350000}"/>
    <cellStyle name="Normal 2 2 2 3 3 2 5 8" xfId="13744" xr:uid="{00000000-0005-0000-0000-0000AE350000}"/>
    <cellStyle name="Normal 2 2 2 3 3 2 5 8 2" xfId="13745" xr:uid="{00000000-0005-0000-0000-0000AF350000}"/>
    <cellStyle name="Normal 2 2 2 3 3 2 5 9" xfId="13746" xr:uid="{00000000-0005-0000-0000-0000B0350000}"/>
    <cellStyle name="Normal 2 2 2 3 3 2 5 9 2" xfId="13747" xr:uid="{00000000-0005-0000-0000-0000B1350000}"/>
    <cellStyle name="Normal 2 2 2 3 3 3" xfId="13748" xr:uid="{00000000-0005-0000-0000-0000B2350000}"/>
    <cellStyle name="Normal 2 2 2 3 3 4" xfId="13749" xr:uid="{00000000-0005-0000-0000-0000B3350000}"/>
    <cellStyle name="Normal 2 2 2 3 3 5" xfId="13750" xr:uid="{00000000-0005-0000-0000-0000B4350000}"/>
    <cellStyle name="Normal 2 2 2 3 3 6" xfId="13751" xr:uid="{00000000-0005-0000-0000-0000B5350000}"/>
    <cellStyle name="Normal 2 2 2 3 3 7" xfId="13752" xr:uid="{00000000-0005-0000-0000-0000B6350000}"/>
    <cellStyle name="Normal 2 2 2 3 3 7 10" xfId="13753" xr:uid="{00000000-0005-0000-0000-0000B7350000}"/>
    <cellStyle name="Normal 2 2 2 3 3 7 10 2" xfId="13754" xr:uid="{00000000-0005-0000-0000-0000B8350000}"/>
    <cellStyle name="Normal 2 2 2 3 3 7 11" xfId="13755" xr:uid="{00000000-0005-0000-0000-0000B9350000}"/>
    <cellStyle name="Normal 2 2 2 3 3 7 11 2" xfId="13756" xr:uid="{00000000-0005-0000-0000-0000BA350000}"/>
    <cellStyle name="Normal 2 2 2 3 3 7 12" xfId="13757" xr:uid="{00000000-0005-0000-0000-0000BB350000}"/>
    <cellStyle name="Normal 2 2 2 3 3 7 2" xfId="13758" xr:uid="{00000000-0005-0000-0000-0000BC350000}"/>
    <cellStyle name="Normal 2 2 2 3 3 7 2 10" xfId="13759" xr:uid="{00000000-0005-0000-0000-0000BD350000}"/>
    <cellStyle name="Normal 2 2 2 3 3 7 2 10 2" xfId="13760" xr:uid="{00000000-0005-0000-0000-0000BE350000}"/>
    <cellStyle name="Normal 2 2 2 3 3 7 2 11" xfId="13761" xr:uid="{00000000-0005-0000-0000-0000BF350000}"/>
    <cellStyle name="Normal 2 2 2 3 3 7 2 2" xfId="13762" xr:uid="{00000000-0005-0000-0000-0000C0350000}"/>
    <cellStyle name="Normal 2 2 2 3 3 7 2 2 2" xfId="13763" xr:uid="{00000000-0005-0000-0000-0000C1350000}"/>
    <cellStyle name="Normal 2 2 2 3 3 7 2 3" xfId="13764" xr:uid="{00000000-0005-0000-0000-0000C2350000}"/>
    <cellStyle name="Normal 2 2 2 3 3 7 2 3 2" xfId="13765" xr:uid="{00000000-0005-0000-0000-0000C3350000}"/>
    <cellStyle name="Normal 2 2 2 3 3 7 2 4" xfId="13766" xr:uid="{00000000-0005-0000-0000-0000C4350000}"/>
    <cellStyle name="Normal 2 2 2 3 3 7 2 4 2" xfId="13767" xr:uid="{00000000-0005-0000-0000-0000C5350000}"/>
    <cellStyle name="Normal 2 2 2 3 3 7 2 5" xfId="13768" xr:uid="{00000000-0005-0000-0000-0000C6350000}"/>
    <cellStyle name="Normal 2 2 2 3 3 7 2 5 2" xfId="13769" xr:uid="{00000000-0005-0000-0000-0000C7350000}"/>
    <cellStyle name="Normal 2 2 2 3 3 7 2 6" xfId="13770" xr:uid="{00000000-0005-0000-0000-0000C8350000}"/>
    <cellStyle name="Normal 2 2 2 3 3 7 2 6 2" xfId="13771" xr:uid="{00000000-0005-0000-0000-0000C9350000}"/>
    <cellStyle name="Normal 2 2 2 3 3 7 2 7" xfId="13772" xr:uid="{00000000-0005-0000-0000-0000CA350000}"/>
    <cellStyle name="Normal 2 2 2 3 3 7 2 7 2" xfId="13773" xr:uid="{00000000-0005-0000-0000-0000CB350000}"/>
    <cellStyle name="Normal 2 2 2 3 3 7 2 8" xfId="13774" xr:uid="{00000000-0005-0000-0000-0000CC350000}"/>
    <cellStyle name="Normal 2 2 2 3 3 7 2 8 2" xfId="13775" xr:uid="{00000000-0005-0000-0000-0000CD350000}"/>
    <cellStyle name="Normal 2 2 2 3 3 7 2 9" xfId="13776" xr:uid="{00000000-0005-0000-0000-0000CE350000}"/>
    <cellStyle name="Normal 2 2 2 3 3 7 2 9 2" xfId="13777" xr:uid="{00000000-0005-0000-0000-0000CF350000}"/>
    <cellStyle name="Normal 2 2 2 3 3 7 3" xfId="13778" xr:uid="{00000000-0005-0000-0000-0000D0350000}"/>
    <cellStyle name="Normal 2 2 2 3 3 7 3 2" xfId="13779" xr:uid="{00000000-0005-0000-0000-0000D1350000}"/>
    <cellStyle name="Normal 2 2 2 3 3 7 4" xfId="13780" xr:uid="{00000000-0005-0000-0000-0000D2350000}"/>
    <cellStyle name="Normal 2 2 2 3 3 7 4 2" xfId="13781" xr:uid="{00000000-0005-0000-0000-0000D3350000}"/>
    <cellStyle name="Normal 2 2 2 3 3 7 5" xfId="13782" xr:uid="{00000000-0005-0000-0000-0000D4350000}"/>
    <cellStyle name="Normal 2 2 2 3 3 7 5 2" xfId="13783" xr:uid="{00000000-0005-0000-0000-0000D5350000}"/>
    <cellStyle name="Normal 2 2 2 3 3 7 6" xfId="13784" xr:uid="{00000000-0005-0000-0000-0000D6350000}"/>
    <cellStyle name="Normal 2 2 2 3 3 7 6 2" xfId="13785" xr:uid="{00000000-0005-0000-0000-0000D7350000}"/>
    <cellStyle name="Normal 2 2 2 3 3 7 7" xfId="13786" xr:uid="{00000000-0005-0000-0000-0000D8350000}"/>
    <cellStyle name="Normal 2 2 2 3 3 7 7 2" xfId="13787" xr:uid="{00000000-0005-0000-0000-0000D9350000}"/>
    <cellStyle name="Normal 2 2 2 3 3 7 8" xfId="13788" xr:uid="{00000000-0005-0000-0000-0000DA350000}"/>
    <cellStyle name="Normal 2 2 2 3 3 7 8 2" xfId="13789" xr:uid="{00000000-0005-0000-0000-0000DB350000}"/>
    <cellStyle name="Normal 2 2 2 3 3 7 9" xfId="13790" xr:uid="{00000000-0005-0000-0000-0000DC350000}"/>
    <cellStyle name="Normal 2 2 2 3 3 7 9 2" xfId="13791" xr:uid="{00000000-0005-0000-0000-0000DD350000}"/>
    <cellStyle name="Normal 2 2 2 3 3 8" xfId="13792" xr:uid="{00000000-0005-0000-0000-0000DE350000}"/>
    <cellStyle name="Normal 2 2 2 3 3 8 10" xfId="13793" xr:uid="{00000000-0005-0000-0000-0000DF350000}"/>
    <cellStyle name="Normal 2 2 2 3 3 8 10 2" xfId="13794" xr:uid="{00000000-0005-0000-0000-0000E0350000}"/>
    <cellStyle name="Normal 2 2 2 3 3 8 11" xfId="13795" xr:uid="{00000000-0005-0000-0000-0000E1350000}"/>
    <cellStyle name="Normal 2 2 2 3 3 8 2" xfId="13796" xr:uid="{00000000-0005-0000-0000-0000E2350000}"/>
    <cellStyle name="Normal 2 2 2 3 3 8 2 2" xfId="13797" xr:uid="{00000000-0005-0000-0000-0000E3350000}"/>
    <cellStyle name="Normal 2 2 2 3 3 8 3" xfId="13798" xr:uid="{00000000-0005-0000-0000-0000E4350000}"/>
    <cellStyle name="Normal 2 2 2 3 3 8 3 2" xfId="13799" xr:uid="{00000000-0005-0000-0000-0000E5350000}"/>
    <cellStyle name="Normal 2 2 2 3 3 8 4" xfId="13800" xr:uid="{00000000-0005-0000-0000-0000E6350000}"/>
    <cellStyle name="Normal 2 2 2 3 3 8 4 2" xfId="13801" xr:uid="{00000000-0005-0000-0000-0000E7350000}"/>
    <cellStyle name="Normal 2 2 2 3 3 8 5" xfId="13802" xr:uid="{00000000-0005-0000-0000-0000E8350000}"/>
    <cellStyle name="Normal 2 2 2 3 3 8 5 2" xfId="13803" xr:uid="{00000000-0005-0000-0000-0000E9350000}"/>
    <cellStyle name="Normal 2 2 2 3 3 8 6" xfId="13804" xr:uid="{00000000-0005-0000-0000-0000EA350000}"/>
    <cellStyle name="Normal 2 2 2 3 3 8 6 2" xfId="13805" xr:uid="{00000000-0005-0000-0000-0000EB350000}"/>
    <cellStyle name="Normal 2 2 2 3 3 8 7" xfId="13806" xr:uid="{00000000-0005-0000-0000-0000EC350000}"/>
    <cellStyle name="Normal 2 2 2 3 3 8 7 2" xfId="13807" xr:uid="{00000000-0005-0000-0000-0000ED350000}"/>
    <cellStyle name="Normal 2 2 2 3 3 8 8" xfId="13808" xr:uid="{00000000-0005-0000-0000-0000EE350000}"/>
    <cellStyle name="Normal 2 2 2 3 3 8 8 2" xfId="13809" xr:uid="{00000000-0005-0000-0000-0000EF350000}"/>
    <cellStyle name="Normal 2 2 2 3 3 8 9" xfId="13810" xr:uid="{00000000-0005-0000-0000-0000F0350000}"/>
    <cellStyle name="Normal 2 2 2 3 3 8 9 2" xfId="13811" xr:uid="{00000000-0005-0000-0000-0000F1350000}"/>
    <cellStyle name="Normal 2 2 2 3 3 9" xfId="13812" xr:uid="{00000000-0005-0000-0000-0000F2350000}"/>
    <cellStyle name="Normal 2 2 2 3 3 9 2" xfId="13813" xr:uid="{00000000-0005-0000-0000-0000F3350000}"/>
    <cellStyle name="Normal 2 2 2 3 4" xfId="13814" xr:uid="{00000000-0005-0000-0000-0000F4350000}"/>
    <cellStyle name="Normal 2 2 2 3 5" xfId="13815" xr:uid="{00000000-0005-0000-0000-0000F5350000}"/>
    <cellStyle name="Normal 2 2 2 3 6" xfId="13816" xr:uid="{00000000-0005-0000-0000-0000F6350000}"/>
    <cellStyle name="Normal 2 2 2 3 6 10" xfId="13817" xr:uid="{00000000-0005-0000-0000-0000F7350000}"/>
    <cellStyle name="Normal 2 2 2 3 6 10 2" xfId="13818" xr:uid="{00000000-0005-0000-0000-0000F8350000}"/>
    <cellStyle name="Normal 2 2 2 3 6 11" xfId="13819" xr:uid="{00000000-0005-0000-0000-0000F9350000}"/>
    <cellStyle name="Normal 2 2 2 3 6 11 2" xfId="13820" xr:uid="{00000000-0005-0000-0000-0000FA350000}"/>
    <cellStyle name="Normal 2 2 2 3 6 12" xfId="13821" xr:uid="{00000000-0005-0000-0000-0000FB350000}"/>
    <cellStyle name="Normal 2 2 2 3 6 12 2" xfId="13822" xr:uid="{00000000-0005-0000-0000-0000FC350000}"/>
    <cellStyle name="Normal 2 2 2 3 6 13" xfId="13823" xr:uid="{00000000-0005-0000-0000-0000FD350000}"/>
    <cellStyle name="Normal 2 2 2 3 6 13 2" xfId="13824" xr:uid="{00000000-0005-0000-0000-0000FE350000}"/>
    <cellStyle name="Normal 2 2 2 3 6 14" xfId="13825" xr:uid="{00000000-0005-0000-0000-0000FF350000}"/>
    <cellStyle name="Normal 2 2 2 3 6 14 2" xfId="13826" xr:uid="{00000000-0005-0000-0000-000000360000}"/>
    <cellStyle name="Normal 2 2 2 3 6 15" xfId="13827" xr:uid="{00000000-0005-0000-0000-000001360000}"/>
    <cellStyle name="Normal 2 2 2 3 6 15 2" xfId="13828" xr:uid="{00000000-0005-0000-0000-000002360000}"/>
    <cellStyle name="Normal 2 2 2 3 6 16" xfId="13829" xr:uid="{00000000-0005-0000-0000-000003360000}"/>
    <cellStyle name="Normal 2 2 2 3 6 16 2" xfId="13830" xr:uid="{00000000-0005-0000-0000-000004360000}"/>
    <cellStyle name="Normal 2 2 2 3 6 17" xfId="13831" xr:uid="{00000000-0005-0000-0000-000005360000}"/>
    <cellStyle name="Normal 2 2 2 3 6 2" xfId="13832" xr:uid="{00000000-0005-0000-0000-000006360000}"/>
    <cellStyle name="Normal 2 2 2 3 6 3" xfId="13833" xr:uid="{00000000-0005-0000-0000-000007360000}"/>
    <cellStyle name="Normal 2 2 2 3 6 4" xfId="13834" xr:uid="{00000000-0005-0000-0000-000008360000}"/>
    <cellStyle name="Normal 2 2 2 3 6 5" xfId="13835" xr:uid="{00000000-0005-0000-0000-000009360000}"/>
    <cellStyle name="Normal 2 2 2 3 6 6" xfId="13836" xr:uid="{00000000-0005-0000-0000-00000A360000}"/>
    <cellStyle name="Normal 2 2 2 3 6 6 10" xfId="13837" xr:uid="{00000000-0005-0000-0000-00000B360000}"/>
    <cellStyle name="Normal 2 2 2 3 6 6 10 2" xfId="13838" xr:uid="{00000000-0005-0000-0000-00000C360000}"/>
    <cellStyle name="Normal 2 2 2 3 6 6 11" xfId="13839" xr:uid="{00000000-0005-0000-0000-00000D360000}"/>
    <cellStyle name="Normal 2 2 2 3 6 6 11 2" xfId="13840" xr:uid="{00000000-0005-0000-0000-00000E360000}"/>
    <cellStyle name="Normal 2 2 2 3 6 6 12" xfId="13841" xr:uid="{00000000-0005-0000-0000-00000F360000}"/>
    <cellStyle name="Normal 2 2 2 3 6 6 2" xfId="13842" xr:uid="{00000000-0005-0000-0000-000010360000}"/>
    <cellStyle name="Normal 2 2 2 3 6 6 2 10" xfId="13843" xr:uid="{00000000-0005-0000-0000-000011360000}"/>
    <cellStyle name="Normal 2 2 2 3 6 6 2 10 2" xfId="13844" xr:uid="{00000000-0005-0000-0000-000012360000}"/>
    <cellStyle name="Normal 2 2 2 3 6 6 2 11" xfId="13845" xr:uid="{00000000-0005-0000-0000-000013360000}"/>
    <cellStyle name="Normal 2 2 2 3 6 6 2 2" xfId="13846" xr:uid="{00000000-0005-0000-0000-000014360000}"/>
    <cellStyle name="Normal 2 2 2 3 6 6 2 2 2" xfId="13847" xr:uid="{00000000-0005-0000-0000-000015360000}"/>
    <cellStyle name="Normal 2 2 2 3 6 6 2 3" xfId="13848" xr:uid="{00000000-0005-0000-0000-000016360000}"/>
    <cellStyle name="Normal 2 2 2 3 6 6 2 3 2" xfId="13849" xr:uid="{00000000-0005-0000-0000-000017360000}"/>
    <cellStyle name="Normal 2 2 2 3 6 6 2 4" xfId="13850" xr:uid="{00000000-0005-0000-0000-000018360000}"/>
    <cellStyle name="Normal 2 2 2 3 6 6 2 4 2" xfId="13851" xr:uid="{00000000-0005-0000-0000-000019360000}"/>
    <cellStyle name="Normal 2 2 2 3 6 6 2 5" xfId="13852" xr:uid="{00000000-0005-0000-0000-00001A360000}"/>
    <cellStyle name="Normal 2 2 2 3 6 6 2 5 2" xfId="13853" xr:uid="{00000000-0005-0000-0000-00001B360000}"/>
    <cellStyle name="Normal 2 2 2 3 6 6 2 6" xfId="13854" xr:uid="{00000000-0005-0000-0000-00001C360000}"/>
    <cellStyle name="Normal 2 2 2 3 6 6 2 6 2" xfId="13855" xr:uid="{00000000-0005-0000-0000-00001D360000}"/>
    <cellStyle name="Normal 2 2 2 3 6 6 2 7" xfId="13856" xr:uid="{00000000-0005-0000-0000-00001E360000}"/>
    <cellStyle name="Normal 2 2 2 3 6 6 2 7 2" xfId="13857" xr:uid="{00000000-0005-0000-0000-00001F360000}"/>
    <cellStyle name="Normal 2 2 2 3 6 6 2 8" xfId="13858" xr:uid="{00000000-0005-0000-0000-000020360000}"/>
    <cellStyle name="Normal 2 2 2 3 6 6 2 8 2" xfId="13859" xr:uid="{00000000-0005-0000-0000-000021360000}"/>
    <cellStyle name="Normal 2 2 2 3 6 6 2 9" xfId="13860" xr:uid="{00000000-0005-0000-0000-000022360000}"/>
    <cellStyle name="Normal 2 2 2 3 6 6 2 9 2" xfId="13861" xr:uid="{00000000-0005-0000-0000-000023360000}"/>
    <cellStyle name="Normal 2 2 2 3 6 6 3" xfId="13862" xr:uid="{00000000-0005-0000-0000-000024360000}"/>
    <cellStyle name="Normal 2 2 2 3 6 6 3 2" xfId="13863" xr:uid="{00000000-0005-0000-0000-000025360000}"/>
    <cellStyle name="Normal 2 2 2 3 6 6 4" xfId="13864" xr:uid="{00000000-0005-0000-0000-000026360000}"/>
    <cellStyle name="Normal 2 2 2 3 6 6 4 2" xfId="13865" xr:uid="{00000000-0005-0000-0000-000027360000}"/>
    <cellStyle name="Normal 2 2 2 3 6 6 5" xfId="13866" xr:uid="{00000000-0005-0000-0000-000028360000}"/>
    <cellStyle name="Normal 2 2 2 3 6 6 5 2" xfId="13867" xr:uid="{00000000-0005-0000-0000-000029360000}"/>
    <cellStyle name="Normal 2 2 2 3 6 6 6" xfId="13868" xr:uid="{00000000-0005-0000-0000-00002A360000}"/>
    <cellStyle name="Normal 2 2 2 3 6 6 6 2" xfId="13869" xr:uid="{00000000-0005-0000-0000-00002B360000}"/>
    <cellStyle name="Normal 2 2 2 3 6 6 7" xfId="13870" xr:uid="{00000000-0005-0000-0000-00002C360000}"/>
    <cellStyle name="Normal 2 2 2 3 6 6 7 2" xfId="13871" xr:uid="{00000000-0005-0000-0000-00002D360000}"/>
    <cellStyle name="Normal 2 2 2 3 6 6 8" xfId="13872" xr:uid="{00000000-0005-0000-0000-00002E360000}"/>
    <cellStyle name="Normal 2 2 2 3 6 6 8 2" xfId="13873" xr:uid="{00000000-0005-0000-0000-00002F360000}"/>
    <cellStyle name="Normal 2 2 2 3 6 6 9" xfId="13874" xr:uid="{00000000-0005-0000-0000-000030360000}"/>
    <cellStyle name="Normal 2 2 2 3 6 6 9 2" xfId="13875" xr:uid="{00000000-0005-0000-0000-000031360000}"/>
    <cellStyle name="Normal 2 2 2 3 6 7" xfId="13876" xr:uid="{00000000-0005-0000-0000-000032360000}"/>
    <cellStyle name="Normal 2 2 2 3 6 7 10" xfId="13877" xr:uid="{00000000-0005-0000-0000-000033360000}"/>
    <cellStyle name="Normal 2 2 2 3 6 7 10 2" xfId="13878" xr:uid="{00000000-0005-0000-0000-000034360000}"/>
    <cellStyle name="Normal 2 2 2 3 6 7 11" xfId="13879" xr:uid="{00000000-0005-0000-0000-000035360000}"/>
    <cellStyle name="Normal 2 2 2 3 6 7 2" xfId="13880" xr:uid="{00000000-0005-0000-0000-000036360000}"/>
    <cellStyle name="Normal 2 2 2 3 6 7 2 2" xfId="13881" xr:uid="{00000000-0005-0000-0000-000037360000}"/>
    <cellStyle name="Normal 2 2 2 3 6 7 3" xfId="13882" xr:uid="{00000000-0005-0000-0000-000038360000}"/>
    <cellStyle name="Normal 2 2 2 3 6 7 3 2" xfId="13883" xr:uid="{00000000-0005-0000-0000-000039360000}"/>
    <cellStyle name="Normal 2 2 2 3 6 7 4" xfId="13884" xr:uid="{00000000-0005-0000-0000-00003A360000}"/>
    <cellStyle name="Normal 2 2 2 3 6 7 4 2" xfId="13885" xr:uid="{00000000-0005-0000-0000-00003B360000}"/>
    <cellStyle name="Normal 2 2 2 3 6 7 5" xfId="13886" xr:uid="{00000000-0005-0000-0000-00003C360000}"/>
    <cellStyle name="Normal 2 2 2 3 6 7 5 2" xfId="13887" xr:uid="{00000000-0005-0000-0000-00003D360000}"/>
    <cellStyle name="Normal 2 2 2 3 6 7 6" xfId="13888" xr:uid="{00000000-0005-0000-0000-00003E360000}"/>
    <cellStyle name="Normal 2 2 2 3 6 7 6 2" xfId="13889" xr:uid="{00000000-0005-0000-0000-00003F360000}"/>
    <cellStyle name="Normal 2 2 2 3 6 7 7" xfId="13890" xr:uid="{00000000-0005-0000-0000-000040360000}"/>
    <cellStyle name="Normal 2 2 2 3 6 7 7 2" xfId="13891" xr:uid="{00000000-0005-0000-0000-000041360000}"/>
    <cellStyle name="Normal 2 2 2 3 6 7 8" xfId="13892" xr:uid="{00000000-0005-0000-0000-000042360000}"/>
    <cellStyle name="Normal 2 2 2 3 6 7 8 2" xfId="13893" xr:uid="{00000000-0005-0000-0000-000043360000}"/>
    <cellStyle name="Normal 2 2 2 3 6 7 9" xfId="13894" xr:uid="{00000000-0005-0000-0000-000044360000}"/>
    <cellStyle name="Normal 2 2 2 3 6 7 9 2" xfId="13895" xr:uid="{00000000-0005-0000-0000-000045360000}"/>
    <cellStyle name="Normal 2 2 2 3 6 8" xfId="13896" xr:uid="{00000000-0005-0000-0000-000046360000}"/>
    <cellStyle name="Normal 2 2 2 3 6 8 2" xfId="13897" xr:uid="{00000000-0005-0000-0000-000047360000}"/>
    <cellStyle name="Normal 2 2 2 3 6 9" xfId="13898" xr:uid="{00000000-0005-0000-0000-000048360000}"/>
    <cellStyle name="Normal 2 2 2 3 6 9 2" xfId="13899" xr:uid="{00000000-0005-0000-0000-000049360000}"/>
    <cellStyle name="Normal 2 2 2 3 7" xfId="13900" xr:uid="{00000000-0005-0000-0000-00004A360000}"/>
    <cellStyle name="Normal 2 2 2 3 7 10" xfId="13901" xr:uid="{00000000-0005-0000-0000-00004B360000}"/>
    <cellStyle name="Normal 2 2 2 3 7 10 2" xfId="13902" xr:uid="{00000000-0005-0000-0000-00004C360000}"/>
    <cellStyle name="Normal 2 2 2 3 7 11" xfId="13903" xr:uid="{00000000-0005-0000-0000-00004D360000}"/>
    <cellStyle name="Normal 2 2 2 3 7 11 2" xfId="13904" xr:uid="{00000000-0005-0000-0000-00004E360000}"/>
    <cellStyle name="Normal 2 2 2 3 7 12" xfId="13905" xr:uid="{00000000-0005-0000-0000-00004F360000}"/>
    <cellStyle name="Normal 2 2 2 3 7 12 2" xfId="13906" xr:uid="{00000000-0005-0000-0000-000050360000}"/>
    <cellStyle name="Normal 2 2 2 3 7 13" xfId="13907" xr:uid="{00000000-0005-0000-0000-000051360000}"/>
    <cellStyle name="Normal 2 2 2 3 7 2" xfId="13908" xr:uid="{00000000-0005-0000-0000-000052360000}"/>
    <cellStyle name="Normal 2 2 2 3 7 2 10" xfId="13909" xr:uid="{00000000-0005-0000-0000-000053360000}"/>
    <cellStyle name="Normal 2 2 2 3 7 2 10 2" xfId="13910" xr:uid="{00000000-0005-0000-0000-000054360000}"/>
    <cellStyle name="Normal 2 2 2 3 7 2 11" xfId="13911" xr:uid="{00000000-0005-0000-0000-000055360000}"/>
    <cellStyle name="Normal 2 2 2 3 7 2 11 2" xfId="13912" xr:uid="{00000000-0005-0000-0000-000056360000}"/>
    <cellStyle name="Normal 2 2 2 3 7 2 12" xfId="13913" xr:uid="{00000000-0005-0000-0000-000057360000}"/>
    <cellStyle name="Normal 2 2 2 3 7 2 2" xfId="13914" xr:uid="{00000000-0005-0000-0000-000058360000}"/>
    <cellStyle name="Normal 2 2 2 3 7 2 2 10" xfId="13915" xr:uid="{00000000-0005-0000-0000-000059360000}"/>
    <cellStyle name="Normal 2 2 2 3 7 2 2 10 2" xfId="13916" xr:uid="{00000000-0005-0000-0000-00005A360000}"/>
    <cellStyle name="Normal 2 2 2 3 7 2 2 11" xfId="13917" xr:uid="{00000000-0005-0000-0000-00005B360000}"/>
    <cellStyle name="Normal 2 2 2 3 7 2 2 2" xfId="13918" xr:uid="{00000000-0005-0000-0000-00005C360000}"/>
    <cellStyle name="Normal 2 2 2 3 7 2 2 2 2" xfId="13919" xr:uid="{00000000-0005-0000-0000-00005D360000}"/>
    <cellStyle name="Normal 2 2 2 3 7 2 2 3" xfId="13920" xr:uid="{00000000-0005-0000-0000-00005E360000}"/>
    <cellStyle name="Normal 2 2 2 3 7 2 2 3 2" xfId="13921" xr:uid="{00000000-0005-0000-0000-00005F360000}"/>
    <cellStyle name="Normal 2 2 2 3 7 2 2 4" xfId="13922" xr:uid="{00000000-0005-0000-0000-000060360000}"/>
    <cellStyle name="Normal 2 2 2 3 7 2 2 4 2" xfId="13923" xr:uid="{00000000-0005-0000-0000-000061360000}"/>
    <cellStyle name="Normal 2 2 2 3 7 2 2 5" xfId="13924" xr:uid="{00000000-0005-0000-0000-000062360000}"/>
    <cellStyle name="Normal 2 2 2 3 7 2 2 5 2" xfId="13925" xr:uid="{00000000-0005-0000-0000-000063360000}"/>
    <cellStyle name="Normal 2 2 2 3 7 2 2 6" xfId="13926" xr:uid="{00000000-0005-0000-0000-000064360000}"/>
    <cellStyle name="Normal 2 2 2 3 7 2 2 6 2" xfId="13927" xr:uid="{00000000-0005-0000-0000-000065360000}"/>
    <cellStyle name="Normal 2 2 2 3 7 2 2 7" xfId="13928" xr:uid="{00000000-0005-0000-0000-000066360000}"/>
    <cellStyle name="Normal 2 2 2 3 7 2 2 7 2" xfId="13929" xr:uid="{00000000-0005-0000-0000-000067360000}"/>
    <cellStyle name="Normal 2 2 2 3 7 2 2 8" xfId="13930" xr:uid="{00000000-0005-0000-0000-000068360000}"/>
    <cellStyle name="Normal 2 2 2 3 7 2 2 8 2" xfId="13931" xr:uid="{00000000-0005-0000-0000-000069360000}"/>
    <cellStyle name="Normal 2 2 2 3 7 2 2 9" xfId="13932" xr:uid="{00000000-0005-0000-0000-00006A360000}"/>
    <cellStyle name="Normal 2 2 2 3 7 2 2 9 2" xfId="13933" xr:uid="{00000000-0005-0000-0000-00006B360000}"/>
    <cellStyle name="Normal 2 2 2 3 7 2 3" xfId="13934" xr:uid="{00000000-0005-0000-0000-00006C360000}"/>
    <cellStyle name="Normal 2 2 2 3 7 2 3 2" xfId="13935" xr:uid="{00000000-0005-0000-0000-00006D360000}"/>
    <cellStyle name="Normal 2 2 2 3 7 2 4" xfId="13936" xr:uid="{00000000-0005-0000-0000-00006E360000}"/>
    <cellStyle name="Normal 2 2 2 3 7 2 4 2" xfId="13937" xr:uid="{00000000-0005-0000-0000-00006F360000}"/>
    <cellStyle name="Normal 2 2 2 3 7 2 5" xfId="13938" xr:uid="{00000000-0005-0000-0000-000070360000}"/>
    <cellStyle name="Normal 2 2 2 3 7 2 5 2" xfId="13939" xr:uid="{00000000-0005-0000-0000-000071360000}"/>
    <cellStyle name="Normal 2 2 2 3 7 2 6" xfId="13940" xr:uid="{00000000-0005-0000-0000-000072360000}"/>
    <cellStyle name="Normal 2 2 2 3 7 2 6 2" xfId="13941" xr:uid="{00000000-0005-0000-0000-000073360000}"/>
    <cellStyle name="Normal 2 2 2 3 7 2 7" xfId="13942" xr:uid="{00000000-0005-0000-0000-000074360000}"/>
    <cellStyle name="Normal 2 2 2 3 7 2 7 2" xfId="13943" xr:uid="{00000000-0005-0000-0000-000075360000}"/>
    <cellStyle name="Normal 2 2 2 3 7 2 8" xfId="13944" xr:uid="{00000000-0005-0000-0000-000076360000}"/>
    <cellStyle name="Normal 2 2 2 3 7 2 8 2" xfId="13945" xr:uid="{00000000-0005-0000-0000-000077360000}"/>
    <cellStyle name="Normal 2 2 2 3 7 2 9" xfId="13946" xr:uid="{00000000-0005-0000-0000-000078360000}"/>
    <cellStyle name="Normal 2 2 2 3 7 2 9 2" xfId="13947" xr:uid="{00000000-0005-0000-0000-000079360000}"/>
    <cellStyle name="Normal 2 2 2 3 7 3" xfId="13948" xr:uid="{00000000-0005-0000-0000-00007A360000}"/>
    <cellStyle name="Normal 2 2 2 3 7 3 10" xfId="13949" xr:uid="{00000000-0005-0000-0000-00007B360000}"/>
    <cellStyle name="Normal 2 2 2 3 7 3 10 2" xfId="13950" xr:uid="{00000000-0005-0000-0000-00007C360000}"/>
    <cellStyle name="Normal 2 2 2 3 7 3 11" xfId="13951" xr:uid="{00000000-0005-0000-0000-00007D360000}"/>
    <cellStyle name="Normal 2 2 2 3 7 3 2" xfId="13952" xr:uid="{00000000-0005-0000-0000-00007E360000}"/>
    <cellStyle name="Normal 2 2 2 3 7 3 2 2" xfId="13953" xr:uid="{00000000-0005-0000-0000-00007F360000}"/>
    <cellStyle name="Normal 2 2 2 3 7 3 3" xfId="13954" xr:uid="{00000000-0005-0000-0000-000080360000}"/>
    <cellStyle name="Normal 2 2 2 3 7 3 3 2" xfId="13955" xr:uid="{00000000-0005-0000-0000-000081360000}"/>
    <cellStyle name="Normal 2 2 2 3 7 3 4" xfId="13956" xr:uid="{00000000-0005-0000-0000-000082360000}"/>
    <cellStyle name="Normal 2 2 2 3 7 3 4 2" xfId="13957" xr:uid="{00000000-0005-0000-0000-000083360000}"/>
    <cellStyle name="Normal 2 2 2 3 7 3 5" xfId="13958" xr:uid="{00000000-0005-0000-0000-000084360000}"/>
    <cellStyle name="Normal 2 2 2 3 7 3 5 2" xfId="13959" xr:uid="{00000000-0005-0000-0000-000085360000}"/>
    <cellStyle name="Normal 2 2 2 3 7 3 6" xfId="13960" xr:uid="{00000000-0005-0000-0000-000086360000}"/>
    <cellStyle name="Normal 2 2 2 3 7 3 6 2" xfId="13961" xr:uid="{00000000-0005-0000-0000-000087360000}"/>
    <cellStyle name="Normal 2 2 2 3 7 3 7" xfId="13962" xr:uid="{00000000-0005-0000-0000-000088360000}"/>
    <cellStyle name="Normal 2 2 2 3 7 3 7 2" xfId="13963" xr:uid="{00000000-0005-0000-0000-000089360000}"/>
    <cellStyle name="Normal 2 2 2 3 7 3 8" xfId="13964" xr:uid="{00000000-0005-0000-0000-00008A360000}"/>
    <cellStyle name="Normal 2 2 2 3 7 3 8 2" xfId="13965" xr:uid="{00000000-0005-0000-0000-00008B360000}"/>
    <cellStyle name="Normal 2 2 2 3 7 3 9" xfId="13966" xr:uid="{00000000-0005-0000-0000-00008C360000}"/>
    <cellStyle name="Normal 2 2 2 3 7 3 9 2" xfId="13967" xr:uid="{00000000-0005-0000-0000-00008D360000}"/>
    <cellStyle name="Normal 2 2 2 3 7 4" xfId="13968" xr:uid="{00000000-0005-0000-0000-00008E360000}"/>
    <cellStyle name="Normal 2 2 2 3 7 4 2" xfId="13969" xr:uid="{00000000-0005-0000-0000-00008F360000}"/>
    <cellStyle name="Normal 2 2 2 3 7 5" xfId="13970" xr:uid="{00000000-0005-0000-0000-000090360000}"/>
    <cellStyle name="Normal 2 2 2 3 7 5 2" xfId="13971" xr:uid="{00000000-0005-0000-0000-000091360000}"/>
    <cellStyle name="Normal 2 2 2 3 7 6" xfId="13972" xr:uid="{00000000-0005-0000-0000-000092360000}"/>
    <cellStyle name="Normal 2 2 2 3 7 6 2" xfId="13973" xr:uid="{00000000-0005-0000-0000-000093360000}"/>
    <cellStyle name="Normal 2 2 2 3 7 7" xfId="13974" xr:uid="{00000000-0005-0000-0000-000094360000}"/>
    <cellStyle name="Normal 2 2 2 3 7 7 2" xfId="13975" xr:uid="{00000000-0005-0000-0000-000095360000}"/>
    <cellStyle name="Normal 2 2 2 3 7 8" xfId="13976" xr:uid="{00000000-0005-0000-0000-000096360000}"/>
    <cellStyle name="Normal 2 2 2 3 7 8 2" xfId="13977" xr:uid="{00000000-0005-0000-0000-000097360000}"/>
    <cellStyle name="Normal 2 2 2 3 7 9" xfId="13978" xr:uid="{00000000-0005-0000-0000-000098360000}"/>
    <cellStyle name="Normal 2 2 2 3 7 9 2" xfId="13979" xr:uid="{00000000-0005-0000-0000-000099360000}"/>
    <cellStyle name="Normal 2 2 2 3 8" xfId="13980" xr:uid="{00000000-0005-0000-0000-00009A360000}"/>
    <cellStyle name="Normal 2 2 2 3 8 10" xfId="13981" xr:uid="{00000000-0005-0000-0000-00009B360000}"/>
    <cellStyle name="Normal 2 2 2 3 8 10 2" xfId="13982" xr:uid="{00000000-0005-0000-0000-00009C360000}"/>
    <cellStyle name="Normal 2 2 2 3 8 11" xfId="13983" xr:uid="{00000000-0005-0000-0000-00009D360000}"/>
    <cellStyle name="Normal 2 2 2 3 8 11 2" xfId="13984" xr:uid="{00000000-0005-0000-0000-00009E360000}"/>
    <cellStyle name="Normal 2 2 2 3 8 12" xfId="13985" xr:uid="{00000000-0005-0000-0000-00009F360000}"/>
    <cellStyle name="Normal 2 2 2 3 8 12 2" xfId="13986" xr:uid="{00000000-0005-0000-0000-0000A0360000}"/>
    <cellStyle name="Normal 2 2 2 3 8 13" xfId="13987" xr:uid="{00000000-0005-0000-0000-0000A1360000}"/>
    <cellStyle name="Normal 2 2 2 3 8 2" xfId="13988" xr:uid="{00000000-0005-0000-0000-0000A2360000}"/>
    <cellStyle name="Normal 2 2 2 3 8 2 10" xfId="13989" xr:uid="{00000000-0005-0000-0000-0000A3360000}"/>
    <cellStyle name="Normal 2 2 2 3 8 2 10 2" xfId="13990" xr:uid="{00000000-0005-0000-0000-0000A4360000}"/>
    <cellStyle name="Normal 2 2 2 3 8 2 11" xfId="13991" xr:uid="{00000000-0005-0000-0000-0000A5360000}"/>
    <cellStyle name="Normal 2 2 2 3 8 2 11 2" xfId="13992" xr:uid="{00000000-0005-0000-0000-0000A6360000}"/>
    <cellStyle name="Normal 2 2 2 3 8 2 12" xfId="13993" xr:uid="{00000000-0005-0000-0000-0000A7360000}"/>
    <cellStyle name="Normal 2 2 2 3 8 2 2" xfId="13994" xr:uid="{00000000-0005-0000-0000-0000A8360000}"/>
    <cellStyle name="Normal 2 2 2 3 8 2 2 10" xfId="13995" xr:uid="{00000000-0005-0000-0000-0000A9360000}"/>
    <cellStyle name="Normal 2 2 2 3 8 2 2 10 2" xfId="13996" xr:uid="{00000000-0005-0000-0000-0000AA360000}"/>
    <cellStyle name="Normal 2 2 2 3 8 2 2 11" xfId="13997" xr:uid="{00000000-0005-0000-0000-0000AB360000}"/>
    <cellStyle name="Normal 2 2 2 3 8 2 2 2" xfId="13998" xr:uid="{00000000-0005-0000-0000-0000AC360000}"/>
    <cellStyle name="Normal 2 2 2 3 8 2 2 2 2" xfId="13999" xr:uid="{00000000-0005-0000-0000-0000AD360000}"/>
    <cellStyle name="Normal 2 2 2 3 8 2 2 3" xfId="14000" xr:uid="{00000000-0005-0000-0000-0000AE360000}"/>
    <cellStyle name="Normal 2 2 2 3 8 2 2 3 2" xfId="14001" xr:uid="{00000000-0005-0000-0000-0000AF360000}"/>
    <cellStyle name="Normal 2 2 2 3 8 2 2 4" xfId="14002" xr:uid="{00000000-0005-0000-0000-0000B0360000}"/>
    <cellStyle name="Normal 2 2 2 3 8 2 2 4 2" xfId="14003" xr:uid="{00000000-0005-0000-0000-0000B1360000}"/>
    <cellStyle name="Normal 2 2 2 3 8 2 2 5" xfId="14004" xr:uid="{00000000-0005-0000-0000-0000B2360000}"/>
    <cellStyle name="Normal 2 2 2 3 8 2 2 5 2" xfId="14005" xr:uid="{00000000-0005-0000-0000-0000B3360000}"/>
    <cellStyle name="Normal 2 2 2 3 8 2 2 6" xfId="14006" xr:uid="{00000000-0005-0000-0000-0000B4360000}"/>
    <cellStyle name="Normal 2 2 2 3 8 2 2 6 2" xfId="14007" xr:uid="{00000000-0005-0000-0000-0000B5360000}"/>
    <cellStyle name="Normal 2 2 2 3 8 2 2 7" xfId="14008" xr:uid="{00000000-0005-0000-0000-0000B6360000}"/>
    <cellStyle name="Normal 2 2 2 3 8 2 2 7 2" xfId="14009" xr:uid="{00000000-0005-0000-0000-0000B7360000}"/>
    <cellStyle name="Normal 2 2 2 3 8 2 2 8" xfId="14010" xr:uid="{00000000-0005-0000-0000-0000B8360000}"/>
    <cellStyle name="Normal 2 2 2 3 8 2 2 8 2" xfId="14011" xr:uid="{00000000-0005-0000-0000-0000B9360000}"/>
    <cellStyle name="Normal 2 2 2 3 8 2 2 9" xfId="14012" xr:uid="{00000000-0005-0000-0000-0000BA360000}"/>
    <cellStyle name="Normal 2 2 2 3 8 2 2 9 2" xfId="14013" xr:uid="{00000000-0005-0000-0000-0000BB360000}"/>
    <cellStyle name="Normal 2 2 2 3 8 2 3" xfId="14014" xr:uid="{00000000-0005-0000-0000-0000BC360000}"/>
    <cellStyle name="Normal 2 2 2 3 8 2 3 2" xfId="14015" xr:uid="{00000000-0005-0000-0000-0000BD360000}"/>
    <cellStyle name="Normal 2 2 2 3 8 2 4" xfId="14016" xr:uid="{00000000-0005-0000-0000-0000BE360000}"/>
    <cellStyle name="Normal 2 2 2 3 8 2 4 2" xfId="14017" xr:uid="{00000000-0005-0000-0000-0000BF360000}"/>
    <cellStyle name="Normal 2 2 2 3 8 2 5" xfId="14018" xr:uid="{00000000-0005-0000-0000-0000C0360000}"/>
    <cellStyle name="Normal 2 2 2 3 8 2 5 2" xfId="14019" xr:uid="{00000000-0005-0000-0000-0000C1360000}"/>
    <cellStyle name="Normal 2 2 2 3 8 2 6" xfId="14020" xr:uid="{00000000-0005-0000-0000-0000C2360000}"/>
    <cellStyle name="Normal 2 2 2 3 8 2 6 2" xfId="14021" xr:uid="{00000000-0005-0000-0000-0000C3360000}"/>
    <cellStyle name="Normal 2 2 2 3 8 2 7" xfId="14022" xr:uid="{00000000-0005-0000-0000-0000C4360000}"/>
    <cellStyle name="Normal 2 2 2 3 8 2 7 2" xfId="14023" xr:uid="{00000000-0005-0000-0000-0000C5360000}"/>
    <cellStyle name="Normal 2 2 2 3 8 2 8" xfId="14024" xr:uid="{00000000-0005-0000-0000-0000C6360000}"/>
    <cellStyle name="Normal 2 2 2 3 8 2 8 2" xfId="14025" xr:uid="{00000000-0005-0000-0000-0000C7360000}"/>
    <cellStyle name="Normal 2 2 2 3 8 2 9" xfId="14026" xr:uid="{00000000-0005-0000-0000-0000C8360000}"/>
    <cellStyle name="Normal 2 2 2 3 8 2 9 2" xfId="14027" xr:uid="{00000000-0005-0000-0000-0000C9360000}"/>
    <cellStyle name="Normal 2 2 2 3 8 3" xfId="14028" xr:uid="{00000000-0005-0000-0000-0000CA360000}"/>
    <cellStyle name="Normal 2 2 2 3 8 3 10" xfId="14029" xr:uid="{00000000-0005-0000-0000-0000CB360000}"/>
    <cellStyle name="Normal 2 2 2 3 8 3 10 2" xfId="14030" xr:uid="{00000000-0005-0000-0000-0000CC360000}"/>
    <cellStyle name="Normal 2 2 2 3 8 3 11" xfId="14031" xr:uid="{00000000-0005-0000-0000-0000CD360000}"/>
    <cellStyle name="Normal 2 2 2 3 8 3 2" xfId="14032" xr:uid="{00000000-0005-0000-0000-0000CE360000}"/>
    <cellStyle name="Normal 2 2 2 3 8 3 2 2" xfId="14033" xr:uid="{00000000-0005-0000-0000-0000CF360000}"/>
    <cellStyle name="Normal 2 2 2 3 8 3 3" xfId="14034" xr:uid="{00000000-0005-0000-0000-0000D0360000}"/>
    <cellStyle name="Normal 2 2 2 3 8 3 3 2" xfId="14035" xr:uid="{00000000-0005-0000-0000-0000D1360000}"/>
    <cellStyle name="Normal 2 2 2 3 8 3 4" xfId="14036" xr:uid="{00000000-0005-0000-0000-0000D2360000}"/>
    <cellStyle name="Normal 2 2 2 3 8 3 4 2" xfId="14037" xr:uid="{00000000-0005-0000-0000-0000D3360000}"/>
    <cellStyle name="Normal 2 2 2 3 8 3 5" xfId="14038" xr:uid="{00000000-0005-0000-0000-0000D4360000}"/>
    <cellStyle name="Normal 2 2 2 3 8 3 5 2" xfId="14039" xr:uid="{00000000-0005-0000-0000-0000D5360000}"/>
    <cellStyle name="Normal 2 2 2 3 8 3 6" xfId="14040" xr:uid="{00000000-0005-0000-0000-0000D6360000}"/>
    <cellStyle name="Normal 2 2 2 3 8 3 6 2" xfId="14041" xr:uid="{00000000-0005-0000-0000-0000D7360000}"/>
    <cellStyle name="Normal 2 2 2 3 8 3 7" xfId="14042" xr:uid="{00000000-0005-0000-0000-0000D8360000}"/>
    <cellStyle name="Normal 2 2 2 3 8 3 7 2" xfId="14043" xr:uid="{00000000-0005-0000-0000-0000D9360000}"/>
    <cellStyle name="Normal 2 2 2 3 8 3 8" xfId="14044" xr:uid="{00000000-0005-0000-0000-0000DA360000}"/>
    <cellStyle name="Normal 2 2 2 3 8 3 8 2" xfId="14045" xr:uid="{00000000-0005-0000-0000-0000DB360000}"/>
    <cellStyle name="Normal 2 2 2 3 8 3 9" xfId="14046" xr:uid="{00000000-0005-0000-0000-0000DC360000}"/>
    <cellStyle name="Normal 2 2 2 3 8 3 9 2" xfId="14047" xr:uid="{00000000-0005-0000-0000-0000DD360000}"/>
    <cellStyle name="Normal 2 2 2 3 8 4" xfId="14048" xr:uid="{00000000-0005-0000-0000-0000DE360000}"/>
    <cellStyle name="Normal 2 2 2 3 8 4 2" xfId="14049" xr:uid="{00000000-0005-0000-0000-0000DF360000}"/>
    <cellStyle name="Normal 2 2 2 3 8 5" xfId="14050" xr:uid="{00000000-0005-0000-0000-0000E0360000}"/>
    <cellStyle name="Normal 2 2 2 3 8 5 2" xfId="14051" xr:uid="{00000000-0005-0000-0000-0000E1360000}"/>
    <cellStyle name="Normal 2 2 2 3 8 6" xfId="14052" xr:uid="{00000000-0005-0000-0000-0000E2360000}"/>
    <cellStyle name="Normal 2 2 2 3 8 6 2" xfId="14053" xr:uid="{00000000-0005-0000-0000-0000E3360000}"/>
    <cellStyle name="Normal 2 2 2 3 8 7" xfId="14054" xr:uid="{00000000-0005-0000-0000-0000E4360000}"/>
    <cellStyle name="Normal 2 2 2 3 8 7 2" xfId="14055" xr:uid="{00000000-0005-0000-0000-0000E5360000}"/>
    <cellStyle name="Normal 2 2 2 3 8 8" xfId="14056" xr:uid="{00000000-0005-0000-0000-0000E6360000}"/>
    <cellStyle name="Normal 2 2 2 3 8 8 2" xfId="14057" xr:uid="{00000000-0005-0000-0000-0000E7360000}"/>
    <cellStyle name="Normal 2 2 2 3 8 9" xfId="14058" xr:uid="{00000000-0005-0000-0000-0000E8360000}"/>
    <cellStyle name="Normal 2 2 2 3 8 9 2" xfId="14059" xr:uid="{00000000-0005-0000-0000-0000E9360000}"/>
    <cellStyle name="Normal 2 2 2 3 9" xfId="14060" xr:uid="{00000000-0005-0000-0000-0000EA360000}"/>
    <cellStyle name="Normal 2 2 2 3 9 10" xfId="14061" xr:uid="{00000000-0005-0000-0000-0000EB360000}"/>
    <cellStyle name="Normal 2 2 2 3 9 10 2" xfId="14062" xr:uid="{00000000-0005-0000-0000-0000EC360000}"/>
    <cellStyle name="Normal 2 2 2 3 9 11" xfId="14063" xr:uid="{00000000-0005-0000-0000-0000ED360000}"/>
    <cellStyle name="Normal 2 2 2 3 9 11 2" xfId="14064" xr:uid="{00000000-0005-0000-0000-0000EE360000}"/>
    <cellStyle name="Normal 2 2 2 3 9 12" xfId="14065" xr:uid="{00000000-0005-0000-0000-0000EF360000}"/>
    <cellStyle name="Normal 2 2 2 3 9 12 2" xfId="14066" xr:uid="{00000000-0005-0000-0000-0000F0360000}"/>
    <cellStyle name="Normal 2 2 2 3 9 13" xfId="14067" xr:uid="{00000000-0005-0000-0000-0000F1360000}"/>
    <cellStyle name="Normal 2 2 2 3 9 2" xfId="14068" xr:uid="{00000000-0005-0000-0000-0000F2360000}"/>
    <cellStyle name="Normal 2 2 2 3 9 2 10" xfId="14069" xr:uid="{00000000-0005-0000-0000-0000F3360000}"/>
    <cellStyle name="Normal 2 2 2 3 9 2 10 2" xfId="14070" xr:uid="{00000000-0005-0000-0000-0000F4360000}"/>
    <cellStyle name="Normal 2 2 2 3 9 2 11" xfId="14071" xr:uid="{00000000-0005-0000-0000-0000F5360000}"/>
    <cellStyle name="Normal 2 2 2 3 9 2 11 2" xfId="14072" xr:uid="{00000000-0005-0000-0000-0000F6360000}"/>
    <cellStyle name="Normal 2 2 2 3 9 2 12" xfId="14073" xr:uid="{00000000-0005-0000-0000-0000F7360000}"/>
    <cellStyle name="Normal 2 2 2 3 9 2 2" xfId="14074" xr:uid="{00000000-0005-0000-0000-0000F8360000}"/>
    <cellStyle name="Normal 2 2 2 3 9 2 2 10" xfId="14075" xr:uid="{00000000-0005-0000-0000-0000F9360000}"/>
    <cellStyle name="Normal 2 2 2 3 9 2 2 10 2" xfId="14076" xr:uid="{00000000-0005-0000-0000-0000FA360000}"/>
    <cellStyle name="Normal 2 2 2 3 9 2 2 11" xfId="14077" xr:uid="{00000000-0005-0000-0000-0000FB360000}"/>
    <cellStyle name="Normal 2 2 2 3 9 2 2 2" xfId="14078" xr:uid="{00000000-0005-0000-0000-0000FC360000}"/>
    <cellStyle name="Normal 2 2 2 3 9 2 2 2 2" xfId="14079" xr:uid="{00000000-0005-0000-0000-0000FD360000}"/>
    <cellStyle name="Normal 2 2 2 3 9 2 2 3" xfId="14080" xr:uid="{00000000-0005-0000-0000-0000FE360000}"/>
    <cellStyle name="Normal 2 2 2 3 9 2 2 3 2" xfId="14081" xr:uid="{00000000-0005-0000-0000-0000FF360000}"/>
    <cellStyle name="Normal 2 2 2 3 9 2 2 4" xfId="14082" xr:uid="{00000000-0005-0000-0000-000000370000}"/>
    <cellStyle name="Normal 2 2 2 3 9 2 2 4 2" xfId="14083" xr:uid="{00000000-0005-0000-0000-000001370000}"/>
    <cellStyle name="Normal 2 2 2 3 9 2 2 5" xfId="14084" xr:uid="{00000000-0005-0000-0000-000002370000}"/>
    <cellStyle name="Normal 2 2 2 3 9 2 2 5 2" xfId="14085" xr:uid="{00000000-0005-0000-0000-000003370000}"/>
    <cellStyle name="Normal 2 2 2 3 9 2 2 6" xfId="14086" xr:uid="{00000000-0005-0000-0000-000004370000}"/>
    <cellStyle name="Normal 2 2 2 3 9 2 2 6 2" xfId="14087" xr:uid="{00000000-0005-0000-0000-000005370000}"/>
    <cellStyle name="Normal 2 2 2 3 9 2 2 7" xfId="14088" xr:uid="{00000000-0005-0000-0000-000006370000}"/>
    <cellStyle name="Normal 2 2 2 3 9 2 2 7 2" xfId="14089" xr:uid="{00000000-0005-0000-0000-000007370000}"/>
    <cellStyle name="Normal 2 2 2 3 9 2 2 8" xfId="14090" xr:uid="{00000000-0005-0000-0000-000008370000}"/>
    <cellStyle name="Normal 2 2 2 3 9 2 2 8 2" xfId="14091" xr:uid="{00000000-0005-0000-0000-000009370000}"/>
    <cellStyle name="Normal 2 2 2 3 9 2 2 9" xfId="14092" xr:uid="{00000000-0005-0000-0000-00000A370000}"/>
    <cellStyle name="Normal 2 2 2 3 9 2 2 9 2" xfId="14093" xr:uid="{00000000-0005-0000-0000-00000B370000}"/>
    <cellStyle name="Normal 2 2 2 3 9 2 3" xfId="14094" xr:uid="{00000000-0005-0000-0000-00000C370000}"/>
    <cellStyle name="Normal 2 2 2 3 9 2 3 2" xfId="14095" xr:uid="{00000000-0005-0000-0000-00000D370000}"/>
    <cellStyle name="Normal 2 2 2 3 9 2 4" xfId="14096" xr:uid="{00000000-0005-0000-0000-00000E370000}"/>
    <cellStyle name="Normal 2 2 2 3 9 2 4 2" xfId="14097" xr:uid="{00000000-0005-0000-0000-00000F370000}"/>
    <cellStyle name="Normal 2 2 2 3 9 2 5" xfId="14098" xr:uid="{00000000-0005-0000-0000-000010370000}"/>
    <cellStyle name="Normal 2 2 2 3 9 2 5 2" xfId="14099" xr:uid="{00000000-0005-0000-0000-000011370000}"/>
    <cellStyle name="Normal 2 2 2 3 9 2 6" xfId="14100" xr:uid="{00000000-0005-0000-0000-000012370000}"/>
    <cellStyle name="Normal 2 2 2 3 9 2 6 2" xfId="14101" xr:uid="{00000000-0005-0000-0000-000013370000}"/>
    <cellStyle name="Normal 2 2 2 3 9 2 7" xfId="14102" xr:uid="{00000000-0005-0000-0000-000014370000}"/>
    <cellStyle name="Normal 2 2 2 3 9 2 7 2" xfId="14103" xr:uid="{00000000-0005-0000-0000-000015370000}"/>
    <cellStyle name="Normal 2 2 2 3 9 2 8" xfId="14104" xr:uid="{00000000-0005-0000-0000-000016370000}"/>
    <cellStyle name="Normal 2 2 2 3 9 2 8 2" xfId="14105" xr:uid="{00000000-0005-0000-0000-000017370000}"/>
    <cellStyle name="Normal 2 2 2 3 9 2 9" xfId="14106" xr:uid="{00000000-0005-0000-0000-000018370000}"/>
    <cellStyle name="Normal 2 2 2 3 9 2 9 2" xfId="14107" xr:uid="{00000000-0005-0000-0000-000019370000}"/>
    <cellStyle name="Normal 2 2 2 3 9 3" xfId="14108" xr:uid="{00000000-0005-0000-0000-00001A370000}"/>
    <cellStyle name="Normal 2 2 2 3 9 3 10" xfId="14109" xr:uid="{00000000-0005-0000-0000-00001B370000}"/>
    <cellStyle name="Normal 2 2 2 3 9 3 10 2" xfId="14110" xr:uid="{00000000-0005-0000-0000-00001C370000}"/>
    <cellStyle name="Normal 2 2 2 3 9 3 11" xfId="14111" xr:uid="{00000000-0005-0000-0000-00001D370000}"/>
    <cellStyle name="Normal 2 2 2 3 9 3 2" xfId="14112" xr:uid="{00000000-0005-0000-0000-00001E370000}"/>
    <cellStyle name="Normal 2 2 2 3 9 3 2 2" xfId="14113" xr:uid="{00000000-0005-0000-0000-00001F370000}"/>
    <cellStyle name="Normal 2 2 2 3 9 3 3" xfId="14114" xr:uid="{00000000-0005-0000-0000-000020370000}"/>
    <cellStyle name="Normal 2 2 2 3 9 3 3 2" xfId="14115" xr:uid="{00000000-0005-0000-0000-000021370000}"/>
    <cellStyle name="Normal 2 2 2 3 9 3 4" xfId="14116" xr:uid="{00000000-0005-0000-0000-000022370000}"/>
    <cellStyle name="Normal 2 2 2 3 9 3 4 2" xfId="14117" xr:uid="{00000000-0005-0000-0000-000023370000}"/>
    <cellStyle name="Normal 2 2 2 3 9 3 5" xfId="14118" xr:uid="{00000000-0005-0000-0000-000024370000}"/>
    <cellStyle name="Normal 2 2 2 3 9 3 5 2" xfId="14119" xr:uid="{00000000-0005-0000-0000-000025370000}"/>
    <cellStyle name="Normal 2 2 2 3 9 3 6" xfId="14120" xr:uid="{00000000-0005-0000-0000-000026370000}"/>
    <cellStyle name="Normal 2 2 2 3 9 3 6 2" xfId="14121" xr:uid="{00000000-0005-0000-0000-000027370000}"/>
    <cellStyle name="Normal 2 2 2 3 9 3 7" xfId="14122" xr:uid="{00000000-0005-0000-0000-000028370000}"/>
    <cellStyle name="Normal 2 2 2 3 9 3 7 2" xfId="14123" xr:uid="{00000000-0005-0000-0000-000029370000}"/>
    <cellStyle name="Normal 2 2 2 3 9 3 8" xfId="14124" xr:uid="{00000000-0005-0000-0000-00002A370000}"/>
    <cellStyle name="Normal 2 2 2 3 9 3 8 2" xfId="14125" xr:uid="{00000000-0005-0000-0000-00002B370000}"/>
    <cellStyle name="Normal 2 2 2 3 9 3 9" xfId="14126" xr:uid="{00000000-0005-0000-0000-00002C370000}"/>
    <cellStyle name="Normal 2 2 2 3 9 3 9 2" xfId="14127" xr:uid="{00000000-0005-0000-0000-00002D370000}"/>
    <cellStyle name="Normal 2 2 2 3 9 4" xfId="14128" xr:uid="{00000000-0005-0000-0000-00002E370000}"/>
    <cellStyle name="Normal 2 2 2 3 9 4 2" xfId="14129" xr:uid="{00000000-0005-0000-0000-00002F370000}"/>
    <cellStyle name="Normal 2 2 2 3 9 5" xfId="14130" xr:uid="{00000000-0005-0000-0000-000030370000}"/>
    <cellStyle name="Normal 2 2 2 3 9 5 2" xfId="14131" xr:uid="{00000000-0005-0000-0000-000031370000}"/>
    <cellStyle name="Normal 2 2 2 3 9 6" xfId="14132" xr:uid="{00000000-0005-0000-0000-000032370000}"/>
    <cellStyle name="Normal 2 2 2 3 9 6 2" xfId="14133" xr:uid="{00000000-0005-0000-0000-000033370000}"/>
    <cellStyle name="Normal 2 2 2 3 9 7" xfId="14134" xr:uid="{00000000-0005-0000-0000-000034370000}"/>
    <cellStyle name="Normal 2 2 2 3 9 7 2" xfId="14135" xr:uid="{00000000-0005-0000-0000-000035370000}"/>
    <cellStyle name="Normal 2 2 2 3 9 8" xfId="14136" xr:uid="{00000000-0005-0000-0000-000036370000}"/>
    <cellStyle name="Normal 2 2 2 3 9 8 2" xfId="14137" xr:uid="{00000000-0005-0000-0000-000037370000}"/>
    <cellStyle name="Normal 2 2 2 3 9 9" xfId="14138" xr:uid="{00000000-0005-0000-0000-000038370000}"/>
    <cellStyle name="Normal 2 2 2 3 9 9 2" xfId="14139" xr:uid="{00000000-0005-0000-0000-000039370000}"/>
    <cellStyle name="Normal 2 2 2 4" xfId="14140" xr:uid="{00000000-0005-0000-0000-00003A370000}"/>
    <cellStyle name="Normal 2 2 2 4 10" xfId="14141" xr:uid="{00000000-0005-0000-0000-00003B370000}"/>
    <cellStyle name="Normal 2 2 2 4 10 2" xfId="14142" xr:uid="{00000000-0005-0000-0000-00003C370000}"/>
    <cellStyle name="Normal 2 2 2 4 11" xfId="14143" xr:uid="{00000000-0005-0000-0000-00003D370000}"/>
    <cellStyle name="Normal 2 2 2 4 11 2" xfId="14144" xr:uid="{00000000-0005-0000-0000-00003E370000}"/>
    <cellStyle name="Normal 2 2 2 4 12" xfId="14145" xr:uid="{00000000-0005-0000-0000-00003F370000}"/>
    <cellStyle name="Normal 2 2 2 4 12 2" xfId="14146" xr:uid="{00000000-0005-0000-0000-000040370000}"/>
    <cellStyle name="Normal 2 2 2 4 13" xfId="14147" xr:uid="{00000000-0005-0000-0000-000041370000}"/>
    <cellStyle name="Normal 2 2 2 4 2" xfId="14148" xr:uid="{00000000-0005-0000-0000-000042370000}"/>
    <cellStyle name="Normal 2 2 2 4 2 10" xfId="14149" xr:uid="{00000000-0005-0000-0000-000043370000}"/>
    <cellStyle name="Normal 2 2 2 4 2 10 2" xfId="14150" xr:uid="{00000000-0005-0000-0000-000044370000}"/>
    <cellStyle name="Normal 2 2 2 4 2 11" xfId="14151" xr:uid="{00000000-0005-0000-0000-000045370000}"/>
    <cellStyle name="Normal 2 2 2 4 2 11 2" xfId="14152" xr:uid="{00000000-0005-0000-0000-000046370000}"/>
    <cellStyle name="Normal 2 2 2 4 2 12" xfId="14153" xr:uid="{00000000-0005-0000-0000-000047370000}"/>
    <cellStyle name="Normal 2 2 2 4 2 2" xfId="14154" xr:uid="{00000000-0005-0000-0000-000048370000}"/>
    <cellStyle name="Normal 2 2 2 4 2 2 10" xfId="14155" xr:uid="{00000000-0005-0000-0000-000049370000}"/>
    <cellStyle name="Normal 2 2 2 4 2 2 10 2" xfId="14156" xr:uid="{00000000-0005-0000-0000-00004A370000}"/>
    <cellStyle name="Normal 2 2 2 4 2 2 11" xfId="14157" xr:uid="{00000000-0005-0000-0000-00004B370000}"/>
    <cellStyle name="Normal 2 2 2 4 2 2 2" xfId="14158" xr:uid="{00000000-0005-0000-0000-00004C370000}"/>
    <cellStyle name="Normal 2 2 2 4 2 2 2 2" xfId="14159" xr:uid="{00000000-0005-0000-0000-00004D370000}"/>
    <cellStyle name="Normal 2 2 2 4 2 2 3" xfId="14160" xr:uid="{00000000-0005-0000-0000-00004E370000}"/>
    <cellStyle name="Normal 2 2 2 4 2 2 3 2" xfId="14161" xr:uid="{00000000-0005-0000-0000-00004F370000}"/>
    <cellStyle name="Normal 2 2 2 4 2 2 4" xfId="14162" xr:uid="{00000000-0005-0000-0000-000050370000}"/>
    <cellStyle name="Normal 2 2 2 4 2 2 4 2" xfId="14163" xr:uid="{00000000-0005-0000-0000-000051370000}"/>
    <cellStyle name="Normal 2 2 2 4 2 2 5" xfId="14164" xr:uid="{00000000-0005-0000-0000-000052370000}"/>
    <cellStyle name="Normal 2 2 2 4 2 2 5 2" xfId="14165" xr:uid="{00000000-0005-0000-0000-000053370000}"/>
    <cellStyle name="Normal 2 2 2 4 2 2 6" xfId="14166" xr:uid="{00000000-0005-0000-0000-000054370000}"/>
    <cellStyle name="Normal 2 2 2 4 2 2 6 2" xfId="14167" xr:uid="{00000000-0005-0000-0000-000055370000}"/>
    <cellStyle name="Normal 2 2 2 4 2 2 7" xfId="14168" xr:uid="{00000000-0005-0000-0000-000056370000}"/>
    <cellStyle name="Normal 2 2 2 4 2 2 7 2" xfId="14169" xr:uid="{00000000-0005-0000-0000-000057370000}"/>
    <cellStyle name="Normal 2 2 2 4 2 2 8" xfId="14170" xr:uid="{00000000-0005-0000-0000-000058370000}"/>
    <cellStyle name="Normal 2 2 2 4 2 2 8 2" xfId="14171" xr:uid="{00000000-0005-0000-0000-000059370000}"/>
    <cellStyle name="Normal 2 2 2 4 2 2 9" xfId="14172" xr:uid="{00000000-0005-0000-0000-00005A370000}"/>
    <cellStyle name="Normal 2 2 2 4 2 2 9 2" xfId="14173" xr:uid="{00000000-0005-0000-0000-00005B370000}"/>
    <cellStyle name="Normal 2 2 2 4 2 3" xfId="14174" xr:uid="{00000000-0005-0000-0000-00005C370000}"/>
    <cellStyle name="Normal 2 2 2 4 2 3 2" xfId="14175" xr:uid="{00000000-0005-0000-0000-00005D370000}"/>
    <cellStyle name="Normal 2 2 2 4 2 4" xfId="14176" xr:uid="{00000000-0005-0000-0000-00005E370000}"/>
    <cellStyle name="Normal 2 2 2 4 2 4 2" xfId="14177" xr:uid="{00000000-0005-0000-0000-00005F370000}"/>
    <cellStyle name="Normal 2 2 2 4 2 5" xfId="14178" xr:uid="{00000000-0005-0000-0000-000060370000}"/>
    <cellStyle name="Normal 2 2 2 4 2 5 2" xfId="14179" xr:uid="{00000000-0005-0000-0000-000061370000}"/>
    <cellStyle name="Normal 2 2 2 4 2 6" xfId="14180" xr:uid="{00000000-0005-0000-0000-000062370000}"/>
    <cellStyle name="Normal 2 2 2 4 2 6 2" xfId="14181" xr:uid="{00000000-0005-0000-0000-000063370000}"/>
    <cellStyle name="Normal 2 2 2 4 2 7" xfId="14182" xr:uid="{00000000-0005-0000-0000-000064370000}"/>
    <cellStyle name="Normal 2 2 2 4 2 7 2" xfId="14183" xr:uid="{00000000-0005-0000-0000-000065370000}"/>
    <cellStyle name="Normal 2 2 2 4 2 8" xfId="14184" xr:uid="{00000000-0005-0000-0000-000066370000}"/>
    <cellStyle name="Normal 2 2 2 4 2 8 2" xfId="14185" xr:uid="{00000000-0005-0000-0000-000067370000}"/>
    <cellStyle name="Normal 2 2 2 4 2 9" xfId="14186" xr:uid="{00000000-0005-0000-0000-000068370000}"/>
    <cellStyle name="Normal 2 2 2 4 2 9 2" xfId="14187" xr:uid="{00000000-0005-0000-0000-000069370000}"/>
    <cellStyle name="Normal 2 2 2 4 3" xfId="14188" xr:uid="{00000000-0005-0000-0000-00006A370000}"/>
    <cellStyle name="Normal 2 2 2 4 3 10" xfId="14189" xr:uid="{00000000-0005-0000-0000-00006B370000}"/>
    <cellStyle name="Normal 2 2 2 4 3 10 2" xfId="14190" xr:uid="{00000000-0005-0000-0000-00006C370000}"/>
    <cellStyle name="Normal 2 2 2 4 3 11" xfId="14191" xr:uid="{00000000-0005-0000-0000-00006D370000}"/>
    <cellStyle name="Normal 2 2 2 4 3 2" xfId="14192" xr:uid="{00000000-0005-0000-0000-00006E370000}"/>
    <cellStyle name="Normal 2 2 2 4 3 2 2" xfId="14193" xr:uid="{00000000-0005-0000-0000-00006F370000}"/>
    <cellStyle name="Normal 2 2 2 4 3 3" xfId="14194" xr:uid="{00000000-0005-0000-0000-000070370000}"/>
    <cellStyle name="Normal 2 2 2 4 3 3 2" xfId="14195" xr:uid="{00000000-0005-0000-0000-000071370000}"/>
    <cellStyle name="Normal 2 2 2 4 3 4" xfId="14196" xr:uid="{00000000-0005-0000-0000-000072370000}"/>
    <cellStyle name="Normal 2 2 2 4 3 4 2" xfId="14197" xr:uid="{00000000-0005-0000-0000-000073370000}"/>
    <cellStyle name="Normal 2 2 2 4 3 5" xfId="14198" xr:uid="{00000000-0005-0000-0000-000074370000}"/>
    <cellStyle name="Normal 2 2 2 4 3 5 2" xfId="14199" xr:uid="{00000000-0005-0000-0000-000075370000}"/>
    <cellStyle name="Normal 2 2 2 4 3 6" xfId="14200" xr:uid="{00000000-0005-0000-0000-000076370000}"/>
    <cellStyle name="Normal 2 2 2 4 3 6 2" xfId="14201" xr:uid="{00000000-0005-0000-0000-000077370000}"/>
    <cellStyle name="Normal 2 2 2 4 3 7" xfId="14202" xr:uid="{00000000-0005-0000-0000-000078370000}"/>
    <cellStyle name="Normal 2 2 2 4 3 7 2" xfId="14203" xr:uid="{00000000-0005-0000-0000-000079370000}"/>
    <cellStyle name="Normal 2 2 2 4 3 8" xfId="14204" xr:uid="{00000000-0005-0000-0000-00007A370000}"/>
    <cellStyle name="Normal 2 2 2 4 3 8 2" xfId="14205" xr:uid="{00000000-0005-0000-0000-00007B370000}"/>
    <cellStyle name="Normal 2 2 2 4 3 9" xfId="14206" xr:uid="{00000000-0005-0000-0000-00007C370000}"/>
    <cellStyle name="Normal 2 2 2 4 3 9 2" xfId="14207" xr:uid="{00000000-0005-0000-0000-00007D370000}"/>
    <cellStyle name="Normal 2 2 2 4 4" xfId="14208" xr:uid="{00000000-0005-0000-0000-00007E370000}"/>
    <cellStyle name="Normal 2 2 2 4 4 2" xfId="14209" xr:uid="{00000000-0005-0000-0000-00007F370000}"/>
    <cellStyle name="Normal 2 2 2 4 5" xfId="14210" xr:uid="{00000000-0005-0000-0000-000080370000}"/>
    <cellStyle name="Normal 2 2 2 4 5 2" xfId="14211" xr:uid="{00000000-0005-0000-0000-000081370000}"/>
    <cellStyle name="Normal 2 2 2 4 6" xfId="14212" xr:uid="{00000000-0005-0000-0000-000082370000}"/>
    <cellStyle name="Normal 2 2 2 4 6 2" xfId="14213" xr:uid="{00000000-0005-0000-0000-000083370000}"/>
    <cellStyle name="Normal 2 2 2 4 7" xfId="14214" xr:uid="{00000000-0005-0000-0000-000084370000}"/>
    <cellStyle name="Normal 2 2 2 4 7 2" xfId="14215" xr:uid="{00000000-0005-0000-0000-000085370000}"/>
    <cellStyle name="Normal 2 2 2 4 8" xfId="14216" xr:uid="{00000000-0005-0000-0000-000086370000}"/>
    <cellStyle name="Normal 2 2 2 4 8 2" xfId="14217" xr:uid="{00000000-0005-0000-0000-000087370000}"/>
    <cellStyle name="Normal 2 2 2 4 9" xfId="14218" xr:uid="{00000000-0005-0000-0000-000088370000}"/>
    <cellStyle name="Normal 2 2 2 4 9 2" xfId="14219" xr:uid="{00000000-0005-0000-0000-000089370000}"/>
    <cellStyle name="Normal 2 2 2 5" xfId="14220" xr:uid="{00000000-0005-0000-0000-00008A370000}"/>
    <cellStyle name="Normal 2 2 2 5 10" xfId="14221" xr:uid="{00000000-0005-0000-0000-00008B370000}"/>
    <cellStyle name="Normal 2 2 2 5 10 2" xfId="14222" xr:uid="{00000000-0005-0000-0000-00008C370000}"/>
    <cellStyle name="Normal 2 2 2 5 11" xfId="14223" xr:uid="{00000000-0005-0000-0000-00008D370000}"/>
    <cellStyle name="Normal 2 2 2 5 11 2" xfId="14224" xr:uid="{00000000-0005-0000-0000-00008E370000}"/>
    <cellStyle name="Normal 2 2 2 5 12" xfId="14225" xr:uid="{00000000-0005-0000-0000-00008F370000}"/>
    <cellStyle name="Normal 2 2 2 5 12 2" xfId="14226" xr:uid="{00000000-0005-0000-0000-000090370000}"/>
    <cellStyle name="Normal 2 2 2 5 13" xfId="14227" xr:uid="{00000000-0005-0000-0000-000091370000}"/>
    <cellStyle name="Normal 2 2 2 5 2" xfId="14228" xr:uid="{00000000-0005-0000-0000-000092370000}"/>
    <cellStyle name="Normal 2 2 2 5 2 10" xfId="14229" xr:uid="{00000000-0005-0000-0000-000093370000}"/>
    <cellStyle name="Normal 2 2 2 5 2 10 2" xfId="14230" xr:uid="{00000000-0005-0000-0000-000094370000}"/>
    <cellStyle name="Normal 2 2 2 5 2 11" xfId="14231" xr:uid="{00000000-0005-0000-0000-000095370000}"/>
    <cellStyle name="Normal 2 2 2 5 2 11 2" xfId="14232" xr:uid="{00000000-0005-0000-0000-000096370000}"/>
    <cellStyle name="Normal 2 2 2 5 2 12" xfId="14233" xr:uid="{00000000-0005-0000-0000-000097370000}"/>
    <cellStyle name="Normal 2 2 2 5 2 2" xfId="14234" xr:uid="{00000000-0005-0000-0000-000098370000}"/>
    <cellStyle name="Normal 2 2 2 5 2 2 10" xfId="14235" xr:uid="{00000000-0005-0000-0000-000099370000}"/>
    <cellStyle name="Normal 2 2 2 5 2 2 10 2" xfId="14236" xr:uid="{00000000-0005-0000-0000-00009A370000}"/>
    <cellStyle name="Normal 2 2 2 5 2 2 11" xfId="14237" xr:uid="{00000000-0005-0000-0000-00009B370000}"/>
    <cellStyle name="Normal 2 2 2 5 2 2 2" xfId="14238" xr:uid="{00000000-0005-0000-0000-00009C370000}"/>
    <cellStyle name="Normal 2 2 2 5 2 2 2 2" xfId="14239" xr:uid="{00000000-0005-0000-0000-00009D370000}"/>
    <cellStyle name="Normal 2 2 2 5 2 2 3" xfId="14240" xr:uid="{00000000-0005-0000-0000-00009E370000}"/>
    <cellStyle name="Normal 2 2 2 5 2 2 3 2" xfId="14241" xr:uid="{00000000-0005-0000-0000-00009F370000}"/>
    <cellStyle name="Normal 2 2 2 5 2 2 4" xfId="14242" xr:uid="{00000000-0005-0000-0000-0000A0370000}"/>
    <cellStyle name="Normal 2 2 2 5 2 2 4 2" xfId="14243" xr:uid="{00000000-0005-0000-0000-0000A1370000}"/>
    <cellStyle name="Normal 2 2 2 5 2 2 5" xfId="14244" xr:uid="{00000000-0005-0000-0000-0000A2370000}"/>
    <cellStyle name="Normal 2 2 2 5 2 2 5 2" xfId="14245" xr:uid="{00000000-0005-0000-0000-0000A3370000}"/>
    <cellStyle name="Normal 2 2 2 5 2 2 6" xfId="14246" xr:uid="{00000000-0005-0000-0000-0000A4370000}"/>
    <cellStyle name="Normal 2 2 2 5 2 2 6 2" xfId="14247" xr:uid="{00000000-0005-0000-0000-0000A5370000}"/>
    <cellStyle name="Normal 2 2 2 5 2 2 7" xfId="14248" xr:uid="{00000000-0005-0000-0000-0000A6370000}"/>
    <cellStyle name="Normal 2 2 2 5 2 2 7 2" xfId="14249" xr:uid="{00000000-0005-0000-0000-0000A7370000}"/>
    <cellStyle name="Normal 2 2 2 5 2 2 8" xfId="14250" xr:uid="{00000000-0005-0000-0000-0000A8370000}"/>
    <cellStyle name="Normal 2 2 2 5 2 2 8 2" xfId="14251" xr:uid="{00000000-0005-0000-0000-0000A9370000}"/>
    <cellStyle name="Normal 2 2 2 5 2 2 9" xfId="14252" xr:uid="{00000000-0005-0000-0000-0000AA370000}"/>
    <cellStyle name="Normal 2 2 2 5 2 2 9 2" xfId="14253" xr:uid="{00000000-0005-0000-0000-0000AB370000}"/>
    <cellStyle name="Normal 2 2 2 5 2 3" xfId="14254" xr:uid="{00000000-0005-0000-0000-0000AC370000}"/>
    <cellStyle name="Normal 2 2 2 5 2 3 2" xfId="14255" xr:uid="{00000000-0005-0000-0000-0000AD370000}"/>
    <cellStyle name="Normal 2 2 2 5 2 4" xfId="14256" xr:uid="{00000000-0005-0000-0000-0000AE370000}"/>
    <cellStyle name="Normal 2 2 2 5 2 4 2" xfId="14257" xr:uid="{00000000-0005-0000-0000-0000AF370000}"/>
    <cellStyle name="Normal 2 2 2 5 2 5" xfId="14258" xr:uid="{00000000-0005-0000-0000-0000B0370000}"/>
    <cellStyle name="Normal 2 2 2 5 2 5 2" xfId="14259" xr:uid="{00000000-0005-0000-0000-0000B1370000}"/>
    <cellStyle name="Normal 2 2 2 5 2 6" xfId="14260" xr:uid="{00000000-0005-0000-0000-0000B2370000}"/>
    <cellStyle name="Normal 2 2 2 5 2 6 2" xfId="14261" xr:uid="{00000000-0005-0000-0000-0000B3370000}"/>
    <cellStyle name="Normal 2 2 2 5 2 7" xfId="14262" xr:uid="{00000000-0005-0000-0000-0000B4370000}"/>
    <cellStyle name="Normal 2 2 2 5 2 7 2" xfId="14263" xr:uid="{00000000-0005-0000-0000-0000B5370000}"/>
    <cellStyle name="Normal 2 2 2 5 2 8" xfId="14264" xr:uid="{00000000-0005-0000-0000-0000B6370000}"/>
    <cellStyle name="Normal 2 2 2 5 2 8 2" xfId="14265" xr:uid="{00000000-0005-0000-0000-0000B7370000}"/>
    <cellStyle name="Normal 2 2 2 5 2 9" xfId="14266" xr:uid="{00000000-0005-0000-0000-0000B8370000}"/>
    <cellStyle name="Normal 2 2 2 5 2 9 2" xfId="14267" xr:uid="{00000000-0005-0000-0000-0000B9370000}"/>
    <cellStyle name="Normal 2 2 2 5 3" xfId="14268" xr:uid="{00000000-0005-0000-0000-0000BA370000}"/>
    <cellStyle name="Normal 2 2 2 5 3 10" xfId="14269" xr:uid="{00000000-0005-0000-0000-0000BB370000}"/>
    <cellStyle name="Normal 2 2 2 5 3 10 2" xfId="14270" xr:uid="{00000000-0005-0000-0000-0000BC370000}"/>
    <cellStyle name="Normal 2 2 2 5 3 11" xfId="14271" xr:uid="{00000000-0005-0000-0000-0000BD370000}"/>
    <cellStyle name="Normal 2 2 2 5 3 2" xfId="14272" xr:uid="{00000000-0005-0000-0000-0000BE370000}"/>
    <cellStyle name="Normal 2 2 2 5 3 2 2" xfId="14273" xr:uid="{00000000-0005-0000-0000-0000BF370000}"/>
    <cellStyle name="Normal 2 2 2 5 3 3" xfId="14274" xr:uid="{00000000-0005-0000-0000-0000C0370000}"/>
    <cellStyle name="Normal 2 2 2 5 3 3 2" xfId="14275" xr:uid="{00000000-0005-0000-0000-0000C1370000}"/>
    <cellStyle name="Normal 2 2 2 5 3 4" xfId="14276" xr:uid="{00000000-0005-0000-0000-0000C2370000}"/>
    <cellStyle name="Normal 2 2 2 5 3 4 2" xfId="14277" xr:uid="{00000000-0005-0000-0000-0000C3370000}"/>
    <cellStyle name="Normal 2 2 2 5 3 5" xfId="14278" xr:uid="{00000000-0005-0000-0000-0000C4370000}"/>
    <cellStyle name="Normal 2 2 2 5 3 5 2" xfId="14279" xr:uid="{00000000-0005-0000-0000-0000C5370000}"/>
    <cellStyle name="Normal 2 2 2 5 3 6" xfId="14280" xr:uid="{00000000-0005-0000-0000-0000C6370000}"/>
    <cellStyle name="Normal 2 2 2 5 3 6 2" xfId="14281" xr:uid="{00000000-0005-0000-0000-0000C7370000}"/>
    <cellStyle name="Normal 2 2 2 5 3 7" xfId="14282" xr:uid="{00000000-0005-0000-0000-0000C8370000}"/>
    <cellStyle name="Normal 2 2 2 5 3 7 2" xfId="14283" xr:uid="{00000000-0005-0000-0000-0000C9370000}"/>
    <cellStyle name="Normal 2 2 2 5 3 8" xfId="14284" xr:uid="{00000000-0005-0000-0000-0000CA370000}"/>
    <cellStyle name="Normal 2 2 2 5 3 8 2" xfId="14285" xr:uid="{00000000-0005-0000-0000-0000CB370000}"/>
    <cellStyle name="Normal 2 2 2 5 3 9" xfId="14286" xr:uid="{00000000-0005-0000-0000-0000CC370000}"/>
    <cellStyle name="Normal 2 2 2 5 3 9 2" xfId="14287" xr:uid="{00000000-0005-0000-0000-0000CD370000}"/>
    <cellStyle name="Normal 2 2 2 5 4" xfId="14288" xr:uid="{00000000-0005-0000-0000-0000CE370000}"/>
    <cellStyle name="Normal 2 2 2 5 4 2" xfId="14289" xr:uid="{00000000-0005-0000-0000-0000CF370000}"/>
    <cellStyle name="Normal 2 2 2 5 5" xfId="14290" xr:uid="{00000000-0005-0000-0000-0000D0370000}"/>
    <cellStyle name="Normal 2 2 2 5 5 2" xfId="14291" xr:uid="{00000000-0005-0000-0000-0000D1370000}"/>
    <cellStyle name="Normal 2 2 2 5 6" xfId="14292" xr:uid="{00000000-0005-0000-0000-0000D2370000}"/>
    <cellStyle name="Normal 2 2 2 5 6 2" xfId="14293" xr:uid="{00000000-0005-0000-0000-0000D3370000}"/>
    <cellStyle name="Normal 2 2 2 5 7" xfId="14294" xr:uid="{00000000-0005-0000-0000-0000D4370000}"/>
    <cellStyle name="Normal 2 2 2 5 7 2" xfId="14295" xr:uid="{00000000-0005-0000-0000-0000D5370000}"/>
    <cellStyle name="Normal 2 2 2 5 8" xfId="14296" xr:uid="{00000000-0005-0000-0000-0000D6370000}"/>
    <cellStyle name="Normal 2 2 2 5 8 2" xfId="14297" xr:uid="{00000000-0005-0000-0000-0000D7370000}"/>
    <cellStyle name="Normal 2 2 2 5 9" xfId="14298" xr:uid="{00000000-0005-0000-0000-0000D8370000}"/>
    <cellStyle name="Normal 2 2 2 5 9 2" xfId="14299" xr:uid="{00000000-0005-0000-0000-0000D9370000}"/>
    <cellStyle name="Normal 2 2 2 6" xfId="14300" xr:uid="{00000000-0005-0000-0000-0000DA370000}"/>
    <cellStyle name="Normal 2 2 2 6 10" xfId="14301" xr:uid="{00000000-0005-0000-0000-0000DB370000}"/>
    <cellStyle name="Normal 2 2 2 6 10 2" xfId="14302" xr:uid="{00000000-0005-0000-0000-0000DC370000}"/>
    <cellStyle name="Normal 2 2 2 6 11" xfId="14303" xr:uid="{00000000-0005-0000-0000-0000DD370000}"/>
    <cellStyle name="Normal 2 2 2 6 11 2" xfId="14304" xr:uid="{00000000-0005-0000-0000-0000DE370000}"/>
    <cellStyle name="Normal 2 2 2 6 12" xfId="14305" xr:uid="{00000000-0005-0000-0000-0000DF370000}"/>
    <cellStyle name="Normal 2 2 2 6 12 2" xfId="14306" xr:uid="{00000000-0005-0000-0000-0000E0370000}"/>
    <cellStyle name="Normal 2 2 2 6 13" xfId="14307" xr:uid="{00000000-0005-0000-0000-0000E1370000}"/>
    <cellStyle name="Normal 2 2 2 6 2" xfId="14308" xr:uid="{00000000-0005-0000-0000-0000E2370000}"/>
    <cellStyle name="Normal 2 2 2 6 2 10" xfId="14309" xr:uid="{00000000-0005-0000-0000-0000E3370000}"/>
    <cellStyle name="Normal 2 2 2 6 2 10 2" xfId="14310" xr:uid="{00000000-0005-0000-0000-0000E4370000}"/>
    <cellStyle name="Normal 2 2 2 6 2 11" xfId="14311" xr:uid="{00000000-0005-0000-0000-0000E5370000}"/>
    <cellStyle name="Normal 2 2 2 6 2 11 2" xfId="14312" xr:uid="{00000000-0005-0000-0000-0000E6370000}"/>
    <cellStyle name="Normal 2 2 2 6 2 12" xfId="14313" xr:uid="{00000000-0005-0000-0000-0000E7370000}"/>
    <cellStyle name="Normal 2 2 2 6 2 2" xfId="14314" xr:uid="{00000000-0005-0000-0000-0000E8370000}"/>
    <cellStyle name="Normal 2 2 2 6 2 2 10" xfId="14315" xr:uid="{00000000-0005-0000-0000-0000E9370000}"/>
    <cellStyle name="Normal 2 2 2 6 2 2 10 2" xfId="14316" xr:uid="{00000000-0005-0000-0000-0000EA370000}"/>
    <cellStyle name="Normal 2 2 2 6 2 2 11" xfId="14317" xr:uid="{00000000-0005-0000-0000-0000EB370000}"/>
    <cellStyle name="Normal 2 2 2 6 2 2 2" xfId="14318" xr:uid="{00000000-0005-0000-0000-0000EC370000}"/>
    <cellStyle name="Normal 2 2 2 6 2 2 2 2" xfId="14319" xr:uid="{00000000-0005-0000-0000-0000ED370000}"/>
    <cellStyle name="Normal 2 2 2 6 2 2 3" xfId="14320" xr:uid="{00000000-0005-0000-0000-0000EE370000}"/>
    <cellStyle name="Normal 2 2 2 6 2 2 3 2" xfId="14321" xr:uid="{00000000-0005-0000-0000-0000EF370000}"/>
    <cellStyle name="Normal 2 2 2 6 2 2 4" xfId="14322" xr:uid="{00000000-0005-0000-0000-0000F0370000}"/>
    <cellStyle name="Normal 2 2 2 6 2 2 4 2" xfId="14323" xr:uid="{00000000-0005-0000-0000-0000F1370000}"/>
    <cellStyle name="Normal 2 2 2 6 2 2 5" xfId="14324" xr:uid="{00000000-0005-0000-0000-0000F2370000}"/>
    <cellStyle name="Normal 2 2 2 6 2 2 5 2" xfId="14325" xr:uid="{00000000-0005-0000-0000-0000F3370000}"/>
    <cellStyle name="Normal 2 2 2 6 2 2 6" xfId="14326" xr:uid="{00000000-0005-0000-0000-0000F4370000}"/>
    <cellStyle name="Normal 2 2 2 6 2 2 6 2" xfId="14327" xr:uid="{00000000-0005-0000-0000-0000F5370000}"/>
    <cellStyle name="Normal 2 2 2 6 2 2 7" xfId="14328" xr:uid="{00000000-0005-0000-0000-0000F6370000}"/>
    <cellStyle name="Normal 2 2 2 6 2 2 7 2" xfId="14329" xr:uid="{00000000-0005-0000-0000-0000F7370000}"/>
    <cellStyle name="Normal 2 2 2 6 2 2 8" xfId="14330" xr:uid="{00000000-0005-0000-0000-0000F8370000}"/>
    <cellStyle name="Normal 2 2 2 6 2 2 8 2" xfId="14331" xr:uid="{00000000-0005-0000-0000-0000F9370000}"/>
    <cellStyle name="Normal 2 2 2 6 2 2 9" xfId="14332" xr:uid="{00000000-0005-0000-0000-0000FA370000}"/>
    <cellStyle name="Normal 2 2 2 6 2 2 9 2" xfId="14333" xr:uid="{00000000-0005-0000-0000-0000FB370000}"/>
    <cellStyle name="Normal 2 2 2 6 2 3" xfId="14334" xr:uid="{00000000-0005-0000-0000-0000FC370000}"/>
    <cellStyle name="Normal 2 2 2 6 2 3 2" xfId="14335" xr:uid="{00000000-0005-0000-0000-0000FD370000}"/>
    <cellStyle name="Normal 2 2 2 6 2 4" xfId="14336" xr:uid="{00000000-0005-0000-0000-0000FE370000}"/>
    <cellStyle name="Normal 2 2 2 6 2 4 2" xfId="14337" xr:uid="{00000000-0005-0000-0000-0000FF370000}"/>
    <cellStyle name="Normal 2 2 2 6 2 5" xfId="14338" xr:uid="{00000000-0005-0000-0000-000000380000}"/>
    <cellStyle name="Normal 2 2 2 6 2 5 2" xfId="14339" xr:uid="{00000000-0005-0000-0000-000001380000}"/>
    <cellStyle name="Normal 2 2 2 6 2 6" xfId="14340" xr:uid="{00000000-0005-0000-0000-000002380000}"/>
    <cellStyle name="Normal 2 2 2 6 2 6 2" xfId="14341" xr:uid="{00000000-0005-0000-0000-000003380000}"/>
    <cellStyle name="Normal 2 2 2 6 2 7" xfId="14342" xr:uid="{00000000-0005-0000-0000-000004380000}"/>
    <cellStyle name="Normal 2 2 2 6 2 7 2" xfId="14343" xr:uid="{00000000-0005-0000-0000-000005380000}"/>
    <cellStyle name="Normal 2 2 2 6 2 8" xfId="14344" xr:uid="{00000000-0005-0000-0000-000006380000}"/>
    <cellStyle name="Normal 2 2 2 6 2 8 2" xfId="14345" xr:uid="{00000000-0005-0000-0000-000007380000}"/>
    <cellStyle name="Normal 2 2 2 6 2 9" xfId="14346" xr:uid="{00000000-0005-0000-0000-000008380000}"/>
    <cellStyle name="Normal 2 2 2 6 2 9 2" xfId="14347" xr:uid="{00000000-0005-0000-0000-000009380000}"/>
    <cellStyle name="Normal 2 2 2 6 3" xfId="14348" xr:uid="{00000000-0005-0000-0000-00000A380000}"/>
    <cellStyle name="Normal 2 2 2 6 3 10" xfId="14349" xr:uid="{00000000-0005-0000-0000-00000B380000}"/>
    <cellStyle name="Normal 2 2 2 6 3 10 2" xfId="14350" xr:uid="{00000000-0005-0000-0000-00000C380000}"/>
    <cellStyle name="Normal 2 2 2 6 3 11" xfId="14351" xr:uid="{00000000-0005-0000-0000-00000D380000}"/>
    <cellStyle name="Normal 2 2 2 6 3 2" xfId="14352" xr:uid="{00000000-0005-0000-0000-00000E380000}"/>
    <cellStyle name="Normal 2 2 2 6 3 2 2" xfId="14353" xr:uid="{00000000-0005-0000-0000-00000F380000}"/>
    <cellStyle name="Normal 2 2 2 6 3 3" xfId="14354" xr:uid="{00000000-0005-0000-0000-000010380000}"/>
    <cellStyle name="Normal 2 2 2 6 3 3 2" xfId="14355" xr:uid="{00000000-0005-0000-0000-000011380000}"/>
    <cellStyle name="Normal 2 2 2 6 3 4" xfId="14356" xr:uid="{00000000-0005-0000-0000-000012380000}"/>
    <cellStyle name="Normal 2 2 2 6 3 4 2" xfId="14357" xr:uid="{00000000-0005-0000-0000-000013380000}"/>
    <cellStyle name="Normal 2 2 2 6 3 5" xfId="14358" xr:uid="{00000000-0005-0000-0000-000014380000}"/>
    <cellStyle name="Normal 2 2 2 6 3 5 2" xfId="14359" xr:uid="{00000000-0005-0000-0000-000015380000}"/>
    <cellStyle name="Normal 2 2 2 6 3 6" xfId="14360" xr:uid="{00000000-0005-0000-0000-000016380000}"/>
    <cellStyle name="Normal 2 2 2 6 3 6 2" xfId="14361" xr:uid="{00000000-0005-0000-0000-000017380000}"/>
    <cellStyle name="Normal 2 2 2 6 3 7" xfId="14362" xr:uid="{00000000-0005-0000-0000-000018380000}"/>
    <cellStyle name="Normal 2 2 2 6 3 7 2" xfId="14363" xr:uid="{00000000-0005-0000-0000-000019380000}"/>
    <cellStyle name="Normal 2 2 2 6 3 8" xfId="14364" xr:uid="{00000000-0005-0000-0000-00001A380000}"/>
    <cellStyle name="Normal 2 2 2 6 3 8 2" xfId="14365" xr:uid="{00000000-0005-0000-0000-00001B380000}"/>
    <cellStyle name="Normal 2 2 2 6 3 9" xfId="14366" xr:uid="{00000000-0005-0000-0000-00001C380000}"/>
    <cellStyle name="Normal 2 2 2 6 3 9 2" xfId="14367" xr:uid="{00000000-0005-0000-0000-00001D380000}"/>
    <cellStyle name="Normal 2 2 2 6 4" xfId="14368" xr:uid="{00000000-0005-0000-0000-00001E380000}"/>
    <cellStyle name="Normal 2 2 2 6 4 2" xfId="14369" xr:uid="{00000000-0005-0000-0000-00001F380000}"/>
    <cellStyle name="Normal 2 2 2 6 5" xfId="14370" xr:uid="{00000000-0005-0000-0000-000020380000}"/>
    <cellStyle name="Normal 2 2 2 6 5 2" xfId="14371" xr:uid="{00000000-0005-0000-0000-000021380000}"/>
    <cellStyle name="Normal 2 2 2 6 6" xfId="14372" xr:uid="{00000000-0005-0000-0000-000022380000}"/>
    <cellStyle name="Normal 2 2 2 6 6 2" xfId="14373" xr:uid="{00000000-0005-0000-0000-000023380000}"/>
    <cellStyle name="Normal 2 2 2 6 7" xfId="14374" xr:uid="{00000000-0005-0000-0000-000024380000}"/>
    <cellStyle name="Normal 2 2 2 6 7 2" xfId="14375" xr:uid="{00000000-0005-0000-0000-000025380000}"/>
    <cellStyle name="Normal 2 2 2 6 8" xfId="14376" xr:uid="{00000000-0005-0000-0000-000026380000}"/>
    <cellStyle name="Normal 2 2 2 6 8 2" xfId="14377" xr:uid="{00000000-0005-0000-0000-000027380000}"/>
    <cellStyle name="Normal 2 2 2 6 9" xfId="14378" xr:uid="{00000000-0005-0000-0000-000028380000}"/>
    <cellStyle name="Normal 2 2 2 6 9 2" xfId="14379" xr:uid="{00000000-0005-0000-0000-000029380000}"/>
    <cellStyle name="Normal 2 2 2 7" xfId="14380" xr:uid="{00000000-0005-0000-0000-00002A380000}"/>
    <cellStyle name="Normal 2 2 2 7 10" xfId="14381" xr:uid="{00000000-0005-0000-0000-00002B380000}"/>
    <cellStyle name="Normal 2 2 2 7 10 2" xfId="14382" xr:uid="{00000000-0005-0000-0000-00002C380000}"/>
    <cellStyle name="Normal 2 2 2 7 11" xfId="14383" xr:uid="{00000000-0005-0000-0000-00002D380000}"/>
    <cellStyle name="Normal 2 2 2 7 11 2" xfId="14384" xr:uid="{00000000-0005-0000-0000-00002E380000}"/>
    <cellStyle name="Normal 2 2 2 7 12" xfId="14385" xr:uid="{00000000-0005-0000-0000-00002F380000}"/>
    <cellStyle name="Normal 2 2 2 7 12 2" xfId="14386" xr:uid="{00000000-0005-0000-0000-000030380000}"/>
    <cellStyle name="Normal 2 2 2 7 13" xfId="14387" xr:uid="{00000000-0005-0000-0000-000031380000}"/>
    <cellStyle name="Normal 2 2 2 7 2" xfId="14388" xr:uid="{00000000-0005-0000-0000-000032380000}"/>
    <cellStyle name="Normal 2 2 2 7 2 10" xfId="14389" xr:uid="{00000000-0005-0000-0000-000033380000}"/>
    <cellStyle name="Normal 2 2 2 7 2 10 2" xfId="14390" xr:uid="{00000000-0005-0000-0000-000034380000}"/>
    <cellStyle name="Normal 2 2 2 7 2 11" xfId="14391" xr:uid="{00000000-0005-0000-0000-000035380000}"/>
    <cellStyle name="Normal 2 2 2 7 2 11 2" xfId="14392" xr:uid="{00000000-0005-0000-0000-000036380000}"/>
    <cellStyle name="Normal 2 2 2 7 2 12" xfId="14393" xr:uid="{00000000-0005-0000-0000-000037380000}"/>
    <cellStyle name="Normal 2 2 2 7 2 2" xfId="14394" xr:uid="{00000000-0005-0000-0000-000038380000}"/>
    <cellStyle name="Normal 2 2 2 7 2 2 10" xfId="14395" xr:uid="{00000000-0005-0000-0000-000039380000}"/>
    <cellStyle name="Normal 2 2 2 7 2 2 10 2" xfId="14396" xr:uid="{00000000-0005-0000-0000-00003A380000}"/>
    <cellStyle name="Normal 2 2 2 7 2 2 11" xfId="14397" xr:uid="{00000000-0005-0000-0000-00003B380000}"/>
    <cellStyle name="Normal 2 2 2 7 2 2 2" xfId="14398" xr:uid="{00000000-0005-0000-0000-00003C380000}"/>
    <cellStyle name="Normal 2 2 2 7 2 2 2 2" xfId="14399" xr:uid="{00000000-0005-0000-0000-00003D380000}"/>
    <cellStyle name="Normal 2 2 2 7 2 2 3" xfId="14400" xr:uid="{00000000-0005-0000-0000-00003E380000}"/>
    <cellStyle name="Normal 2 2 2 7 2 2 3 2" xfId="14401" xr:uid="{00000000-0005-0000-0000-00003F380000}"/>
    <cellStyle name="Normal 2 2 2 7 2 2 4" xfId="14402" xr:uid="{00000000-0005-0000-0000-000040380000}"/>
    <cellStyle name="Normal 2 2 2 7 2 2 4 2" xfId="14403" xr:uid="{00000000-0005-0000-0000-000041380000}"/>
    <cellStyle name="Normal 2 2 2 7 2 2 5" xfId="14404" xr:uid="{00000000-0005-0000-0000-000042380000}"/>
    <cellStyle name="Normal 2 2 2 7 2 2 5 2" xfId="14405" xr:uid="{00000000-0005-0000-0000-000043380000}"/>
    <cellStyle name="Normal 2 2 2 7 2 2 6" xfId="14406" xr:uid="{00000000-0005-0000-0000-000044380000}"/>
    <cellStyle name="Normal 2 2 2 7 2 2 6 2" xfId="14407" xr:uid="{00000000-0005-0000-0000-000045380000}"/>
    <cellStyle name="Normal 2 2 2 7 2 2 7" xfId="14408" xr:uid="{00000000-0005-0000-0000-000046380000}"/>
    <cellStyle name="Normal 2 2 2 7 2 2 7 2" xfId="14409" xr:uid="{00000000-0005-0000-0000-000047380000}"/>
    <cellStyle name="Normal 2 2 2 7 2 2 8" xfId="14410" xr:uid="{00000000-0005-0000-0000-000048380000}"/>
    <cellStyle name="Normal 2 2 2 7 2 2 8 2" xfId="14411" xr:uid="{00000000-0005-0000-0000-000049380000}"/>
    <cellStyle name="Normal 2 2 2 7 2 2 9" xfId="14412" xr:uid="{00000000-0005-0000-0000-00004A380000}"/>
    <cellStyle name="Normal 2 2 2 7 2 2 9 2" xfId="14413" xr:uid="{00000000-0005-0000-0000-00004B380000}"/>
    <cellStyle name="Normal 2 2 2 7 2 3" xfId="14414" xr:uid="{00000000-0005-0000-0000-00004C380000}"/>
    <cellStyle name="Normal 2 2 2 7 2 3 2" xfId="14415" xr:uid="{00000000-0005-0000-0000-00004D380000}"/>
    <cellStyle name="Normal 2 2 2 7 2 4" xfId="14416" xr:uid="{00000000-0005-0000-0000-00004E380000}"/>
    <cellStyle name="Normal 2 2 2 7 2 4 2" xfId="14417" xr:uid="{00000000-0005-0000-0000-00004F380000}"/>
    <cellStyle name="Normal 2 2 2 7 2 5" xfId="14418" xr:uid="{00000000-0005-0000-0000-000050380000}"/>
    <cellStyle name="Normal 2 2 2 7 2 5 2" xfId="14419" xr:uid="{00000000-0005-0000-0000-000051380000}"/>
    <cellStyle name="Normal 2 2 2 7 2 6" xfId="14420" xr:uid="{00000000-0005-0000-0000-000052380000}"/>
    <cellStyle name="Normal 2 2 2 7 2 6 2" xfId="14421" xr:uid="{00000000-0005-0000-0000-000053380000}"/>
    <cellStyle name="Normal 2 2 2 7 2 7" xfId="14422" xr:uid="{00000000-0005-0000-0000-000054380000}"/>
    <cellStyle name="Normal 2 2 2 7 2 7 2" xfId="14423" xr:uid="{00000000-0005-0000-0000-000055380000}"/>
    <cellStyle name="Normal 2 2 2 7 2 8" xfId="14424" xr:uid="{00000000-0005-0000-0000-000056380000}"/>
    <cellStyle name="Normal 2 2 2 7 2 8 2" xfId="14425" xr:uid="{00000000-0005-0000-0000-000057380000}"/>
    <cellStyle name="Normal 2 2 2 7 2 9" xfId="14426" xr:uid="{00000000-0005-0000-0000-000058380000}"/>
    <cellStyle name="Normal 2 2 2 7 2 9 2" xfId="14427" xr:uid="{00000000-0005-0000-0000-000059380000}"/>
    <cellStyle name="Normal 2 2 2 7 3" xfId="14428" xr:uid="{00000000-0005-0000-0000-00005A380000}"/>
    <cellStyle name="Normal 2 2 2 7 3 10" xfId="14429" xr:uid="{00000000-0005-0000-0000-00005B380000}"/>
    <cellStyle name="Normal 2 2 2 7 3 10 2" xfId="14430" xr:uid="{00000000-0005-0000-0000-00005C380000}"/>
    <cellStyle name="Normal 2 2 2 7 3 11" xfId="14431" xr:uid="{00000000-0005-0000-0000-00005D380000}"/>
    <cellStyle name="Normal 2 2 2 7 3 2" xfId="14432" xr:uid="{00000000-0005-0000-0000-00005E380000}"/>
    <cellStyle name="Normal 2 2 2 7 3 2 2" xfId="14433" xr:uid="{00000000-0005-0000-0000-00005F380000}"/>
    <cellStyle name="Normal 2 2 2 7 3 3" xfId="14434" xr:uid="{00000000-0005-0000-0000-000060380000}"/>
    <cellStyle name="Normal 2 2 2 7 3 3 2" xfId="14435" xr:uid="{00000000-0005-0000-0000-000061380000}"/>
    <cellStyle name="Normal 2 2 2 7 3 4" xfId="14436" xr:uid="{00000000-0005-0000-0000-000062380000}"/>
    <cellStyle name="Normal 2 2 2 7 3 4 2" xfId="14437" xr:uid="{00000000-0005-0000-0000-000063380000}"/>
    <cellStyle name="Normal 2 2 2 7 3 5" xfId="14438" xr:uid="{00000000-0005-0000-0000-000064380000}"/>
    <cellStyle name="Normal 2 2 2 7 3 5 2" xfId="14439" xr:uid="{00000000-0005-0000-0000-000065380000}"/>
    <cellStyle name="Normal 2 2 2 7 3 6" xfId="14440" xr:uid="{00000000-0005-0000-0000-000066380000}"/>
    <cellStyle name="Normal 2 2 2 7 3 6 2" xfId="14441" xr:uid="{00000000-0005-0000-0000-000067380000}"/>
    <cellStyle name="Normal 2 2 2 7 3 7" xfId="14442" xr:uid="{00000000-0005-0000-0000-000068380000}"/>
    <cellStyle name="Normal 2 2 2 7 3 7 2" xfId="14443" xr:uid="{00000000-0005-0000-0000-000069380000}"/>
    <cellStyle name="Normal 2 2 2 7 3 8" xfId="14444" xr:uid="{00000000-0005-0000-0000-00006A380000}"/>
    <cellStyle name="Normal 2 2 2 7 3 8 2" xfId="14445" xr:uid="{00000000-0005-0000-0000-00006B380000}"/>
    <cellStyle name="Normal 2 2 2 7 3 9" xfId="14446" xr:uid="{00000000-0005-0000-0000-00006C380000}"/>
    <cellStyle name="Normal 2 2 2 7 3 9 2" xfId="14447" xr:uid="{00000000-0005-0000-0000-00006D380000}"/>
    <cellStyle name="Normal 2 2 2 7 4" xfId="14448" xr:uid="{00000000-0005-0000-0000-00006E380000}"/>
    <cellStyle name="Normal 2 2 2 7 4 2" xfId="14449" xr:uid="{00000000-0005-0000-0000-00006F380000}"/>
    <cellStyle name="Normal 2 2 2 7 5" xfId="14450" xr:uid="{00000000-0005-0000-0000-000070380000}"/>
    <cellStyle name="Normal 2 2 2 7 5 2" xfId="14451" xr:uid="{00000000-0005-0000-0000-000071380000}"/>
    <cellStyle name="Normal 2 2 2 7 6" xfId="14452" xr:uid="{00000000-0005-0000-0000-000072380000}"/>
    <cellStyle name="Normal 2 2 2 7 6 2" xfId="14453" xr:uid="{00000000-0005-0000-0000-000073380000}"/>
    <cellStyle name="Normal 2 2 2 7 7" xfId="14454" xr:uid="{00000000-0005-0000-0000-000074380000}"/>
    <cellStyle name="Normal 2 2 2 7 7 2" xfId="14455" xr:uid="{00000000-0005-0000-0000-000075380000}"/>
    <cellStyle name="Normal 2 2 2 7 8" xfId="14456" xr:uid="{00000000-0005-0000-0000-000076380000}"/>
    <cellStyle name="Normal 2 2 2 7 8 2" xfId="14457" xr:uid="{00000000-0005-0000-0000-000077380000}"/>
    <cellStyle name="Normal 2 2 2 7 9" xfId="14458" xr:uid="{00000000-0005-0000-0000-000078380000}"/>
    <cellStyle name="Normal 2 2 2 7 9 2" xfId="14459" xr:uid="{00000000-0005-0000-0000-000079380000}"/>
    <cellStyle name="Normal 2 2 2 8" xfId="14460" xr:uid="{00000000-0005-0000-0000-00007A380000}"/>
    <cellStyle name="Normal 2 2 2 8 10" xfId="14461" xr:uid="{00000000-0005-0000-0000-00007B380000}"/>
    <cellStyle name="Normal 2 2 2 8 10 2" xfId="14462" xr:uid="{00000000-0005-0000-0000-00007C380000}"/>
    <cellStyle name="Normal 2 2 2 8 11" xfId="14463" xr:uid="{00000000-0005-0000-0000-00007D380000}"/>
    <cellStyle name="Normal 2 2 2 8 11 2" xfId="14464" xr:uid="{00000000-0005-0000-0000-00007E380000}"/>
    <cellStyle name="Normal 2 2 2 8 12" xfId="14465" xr:uid="{00000000-0005-0000-0000-00007F380000}"/>
    <cellStyle name="Normal 2 2 2 8 12 2" xfId="14466" xr:uid="{00000000-0005-0000-0000-000080380000}"/>
    <cellStyle name="Normal 2 2 2 8 13" xfId="14467" xr:uid="{00000000-0005-0000-0000-000081380000}"/>
    <cellStyle name="Normal 2 2 2 8 2" xfId="14468" xr:uid="{00000000-0005-0000-0000-000082380000}"/>
    <cellStyle name="Normal 2 2 2 8 2 10" xfId="14469" xr:uid="{00000000-0005-0000-0000-000083380000}"/>
    <cellStyle name="Normal 2 2 2 8 2 10 2" xfId="14470" xr:uid="{00000000-0005-0000-0000-000084380000}"/>
    <cellStyle name="Normal 2 2 2 8 2 11" xfId="14471" xr:uid="{00000000-0005-0000-0000-000085380000}"/>
    <cellStyle name="Normal 2 2 2 8 2 11 2" xfId="14472" xr:uid="{00000000-0005-0000-0000-000086380000}"/>
    <cellStyle name="Normal 2 2 2 8 2 12" xfId="14473" xr:uid="{00000000-0005-0000-0000-000087380000}"/>
    <cellStyle name="Normal 2 2 2 8 2 2" xfId="14474" xr:uid="{00000000-0005-0000-0000-000088380000}"/>
    <cellStyle name="Normal 2 2 2 8 2 2 10" xfId="14475" xr:uid="{00000000-0005-0000-0000-000089380000}"/>
    <cellStyle name="Normal 2 2 2 8 2 2 10 2" xfId="14476" xr:uid="{00000000-0005-0000-0000-00008A380000}"/>
    <cellStyle name="Normal 2 2 2 8 2 2 11" xfId="14477" xr:uid="{00000000-0005-0000-0000-00008B380000}"/>
    <cellStyle name="Normal 2 2 2 8 2 2 2" xfId="14478" xr:uid="{00000000-0005-0000-0000-00008C380000}"/>
    <cellStyle name="Normal 2 2 2 8 2 2 2 2" xfId="14479" xr:uid="{00000000-0005-0000-0000-00008D380000}"/>
    <cellStyle name="Normal 2 2 2 8 2 2 3" xfId="14480" xr:uid="{00000000-0005-0000-0000-00008E380000}"/>
    <cellStyle name="Normal 2 2 2 8 2 2 3 2" xfId="14481" xr:uid="{00000000-0005-0000-0000-00008F380000}"/>
    <cellStyle name="Normal 2 2 2 8 2 2 4" xfId="14482" xr:uid="{00000000-0005-0000-0000-000090380000}"/>
    <cellStyle name="Normal 2 2 2 8 2 2 4 2" xfId="14483" xr:uid="{00000000-0005-0000-0000-000091380000}"/>
    <cellStyle name="Normal 2 2 2 8 2 2 5" xfId="14484" xr:uid="{00000000-0005-0000-0000-000092380000}"/>
    <cellStyle name="Normal 2 2 2 8 2 2 5 2" xfId="14485" xr:uid="{00000000-0005-0000-0000-000093380000}"/>
    <cellStyle name="Normal 2 2 2 8 2 2 6" xfId="14486" xr:uid="{00000000-0005-0000-0000-000094380000}"/>
    <cellStyle name="Normal 2 2 2 8 2 2 6 2" xfId="14487" xr:uid="{00000000-0005-0000-0000-000095380000}"/>
    <cellStyle name="Normal 2 2 2 8 2 2 7" xfId="14488" xr:uid="{00000000-0005-0000-0000-000096380000}"/>
    <cellStyle name="Normal 2 2 2 8 2 2 7 2" xfId="14489" xr:uid="{00000000-0005-0000-0000-000097380000}"/>
    <cellStyle name="Normal 2 2 2 8 2 2 8" xfId="14490" xr:uid="{00000000-0005-0000-0000-000098380000}"/>
    <cellStyle name="Normal 2 2 2 8 2 2 8 2" xfId="14491" xr:uid="{00000000-0005-0000-0000-000099380000}"/>
    <cellStyle name="Normal 2 2 2 8 2 2 9" xfId="14492" xr:uid="{00000000-0005-0000-0000-00009A380000}"/>
    <cellStyle name="Normal 2 2 2 8 2 2 9 2" xfId="14493" xr:uid="{00000000-0005-0000-0000-00009B380000}"/>
    <cellStyle name="Normal 2 2 2 8 2 3" xfId="14494" xr:uid="{00000000-0005-0000-0000-00009C380000}"/>
    <cellStyle name="Normal 2 2 2 8 2 3 2" xfId="14495" xr:uid="{00000000-0005-0000-0000-00009D380000}"/>
    <cellStyle name="Normal 2 2 2 8 2 4" xfId="14496" xr:uid="{00000000-0005-0000-0000-00009E380000}"/>
    <cellStyle name="Normal 2 2 2 8 2 4 2" xfId="14497" xr:uid="{00000000-0005-0000-0000-00009F380000}"/>
    <cellStyle name="Normal 2 2 2 8 2 5" xfId="14498" xr:uid="{00000000-0005-0000-0000-0000A0380000}"/>
    <cellStyle name="Normal 2 2 2 8 2 5 2" xfId="14499" xr:uid="{00000000-0005-0000-0000-0000A1380000}"/>
    <cellStyle name="Normal 2 2 2 8 2 6" xfId="14500" xr:uid="{00000000-0005-0000-0000-0000A2380000}"/>
    <cellStyle name="Normal 2 2 2 8 2 6 2" xfId="14501" xr:uid="{00000000-0005-0000-0000-0000A3380000}"/>
    <cellStyle name="Normal 2 2 2 8 2 7" xfId="14502" xr:uid="{00000000-0005-0000-0000-0000A4380000}"/>
    <cellStyle name="Normal 2 2 2 8 2 7 2" xfId="14503" xr:uid="{00000000-0005-0000-0000-0000A5380000}"/>
    <cellStyle name="Normal 2 2 2 8 2 8" xfId="14504" xr:uid="{00000000-0005-0000-0000-0000A6380000}"/>
    <cellStyle name="Normal 2 2 2 8 2 8 2" xfId="14505" xr:uid="{00000000-0005-0000-0000-0000A7380000}"/>
    <cellStyle name="Normal 2 2 2 8 2 9" xfId="14506" xr:uid="{00000000-0005-0000-0000-0000A8380000}"/>
    <cellStyle name="Normal 2 2 2 8 2 9 2" xfId="14507" xr:uid="{00000000-0005-0000-0000-0000A9380000}"/>
    <cellStyle name="Normal 2 2 2 8 3" xfId="14508" xr:uid="{00000000-0005-0000-0000-0000AA380000}"/>
    <cellStyle name="Normal 2 2 2 8 3 10" xfId="14509" xr:uid="{00000000-0005-0000-0000-0000AB380000}"/>
    <cellStyle name="Normal 2 2 2 8 3 10 2" xfId="14510" xr:uid="{00000000-0005-0000-0000-0000AC380000}"/>
    <cellStyle name="Normal 2 2 2 8 3 11" xfId="14511" xr:uid="{00000000-0005-0000-0000-0000AD380000}"/>
    <cellStyle name="Normal 2 2 2 8 3 2" xfId="14512" xr:uid="{00000000-0005-0000-0000-0000AE380000}"/>
    <cellStyle name="Normal 2 2 2 8 3 2 2" xfId="14513" xr:uid="{00000000-0005-0000-0000-0000AF380000}"/>
    <cellStyle name="Normal 2 2 2 8 3 3" xfId="14514" xr:uid="{00000000-0005-0000-0000-0000B0380000}"/>
    <cellStyle name="Normal 2 2 2 8 3 3 2" xfId="14515" xr:uid="{00000000-0005-0000-0000-0000B1380000}"/>
    <cellStyle name="Normal 2 2 2 8 3 4" xfId="14516" xr:uid="{00000000-0005-0000-0000-0000B2380000}"/>
    <cellStyle name="Normal 2 2 2 8 3 4 2" xfId="14517" xr:uid="{00000000-0005-0000-0000-0000B3380000}"/>
    <cellStyle name="Normal 2 2 2 8 3 5" xfId="14518" xr:uid="{00000000-0005-0000-0000-0000B4380000}"/>
    <cellStyle name="Normal 2 2 2 8 3 5 2" xfId="14519" xr:uid="{00000000-0005-0000-0000-0000B5380000}"/>
    <cellStyle name="Normal 2 2 2 8 3 6" xfId="14520" xr:uid="{00000000-0005-0000-0000-0000B6380000}"/>
    <cellStyle name="Normal 2 2 2 8 3 6 2" xfId="14521" xr:uid="{00000000-0005-0000-0000-0000B7380000}"/>
    <cellStyle name="Normal 2 2 2 8 3 7" xfId="14522" xr:uid="{00000000-0005-0000-0000-0000B8380000}"/>
    <cellStyle name="Normal 2 2 2 8 3 7 2" xfId="14523" xr:uid="{00000000-0005-0000-0000-0000B9380000}"/>
    <cellStyle name="Normal 2 2 2 8 3 8" xfId="14524" xr:uid="{00000000-0005-0000-0000-0000BA380000}"/>
    <cellStyle name="Normal 2 2 2 8 3 8 2" xfId="14525" xr:uid="{00000000-0005-0000-0000-0000BB380000}"/>
    <cellStyle name="Normal 2 2 2 8 3 9" xfId="14526" xr:uid="{00000000-0005-0000-0000-0000BC380000}"/>
    <cellStyle name="Normal 2 2 2 8 3 9 2" xfId="14527" xr:uid="{00000000-0005-0000-0000-0000BD380000}"/>
    <cellStyle name="Normal 2 2 2 8 4" xfId="14528" xr:uid="{00000000-0005-0000-0000-0000BE380000}"/>
    <cellStyle name="Normal 2 2 2 8 4 2" xfId="14529" xr:uid="{00000000-0005-0000-0000-0000BF380000}"/>
    <cellStyle name="Normal 2 2 2 8 5" xfId="14530" xr:uid="{00000000-0005-0000-0000-0000C0380000}"/>
    <cellStyle name="Normal 2 2 2 8 5 2" xfId="14531" xr:uid="{00000000-0005-0000-0000-0000C1380000}"/>
    <cellStyle name="Normal 2 2 2 8 6" xfId="14532" xr:uid="{00000000-0005-0000-0000-0000C2380000}"/>
    <cellStyle name="Normal 2 2 2 8 6 2" xfId="14533" xr:uid="{00000000-0005-0000-0000-0000C3380000}"/>
    <cellStyle name="Normal 2 2 2 8 7" xfId="14534" xr:uid="{00000000-0005-0000-0000-0000C4380000}"/>
    <cellStyle name="Normal 2 2 2 8 7 2" xfId="14535" xr:uid="{00000000-0005-0000-0000-0000C5380000}"/>
    <cellStyle name="Normal 2 2 2 8 8" xfId="14536" xr:uid="{00000000-0005-0000-0000-0000C6380000}"/>
    <cellStyle name="Normal 2 2 2 8 8 2" xfId="14537" xr:uid="{00000000-0005-0000-0000-0000C7380000}"/>
    <cellStyle name="Normal 2 2 2 8 9" xfId="14538" xr:uid="{00000000-0005-0000-0000-0000C8380000}"/>
    <cellStyle name="Normal 2 2 2 8 9 2" xfId="14539" xr:uid="{00000000-0005-0000-0000-0000C9380000}"/>
    <cellStyle name="Normal 2 2 2 9" xfId="14540" xr:uid="{00000000-0005-0000-0000-0000CA380000}"/>
    <cellStyle name="Normal 2 2 2 9 2" xfId="14541" xr:uid="{00000000-0005-0000-0000-0000CB380000}"/>
    <cellStyle name="Normal 2 2 2 9 2 10" xfId="14542" xr:uid="{00000000-0005-0000-0000-0000CC380000}"/>
    <cellStyle name="Normal 2 2 2 9 2 10 2" xfId="14543" xr:uid="{00000000-0005-0000-0000-0000CD380000}"/>
    <cellStyle name="Normal 2 2 2 9 2 11" xfId="14544" xr:uid="{00000000-0005-0000-0000-0000CE380000}"/>
    <cellStyle name="Normal 2 2 2 9 2 11 2" xfId="14545" xr:uid="{00000000-0005-0000-0000-0000CF380000}"/>
    <cellStyle name="Normal 2 2 2 9 2 12" xfId="14546" xr:uid="{00000000-0005-0000-0000-0000D0380000}"/>
    <cellStyle name="Normal 2 2 2 9 2 12 2" xfId="14547" xr:uid="{00000000-0005-0000-0000-0000D1380000}"/>
    <cellStyle name="Normal 2 2 2 9 2 13" xfId="14548" xr:uid="{00000000-0005-0000-0000-0000D2380000}"/>
    <cellStyle name="Normal 2 2 2 9 2 13 2" xfId="14549" xr:uid="{00000000-0005-0000-0000-0000D3380000}"/>
    <cellStyle name="Normal 2 2 2 9 2 14" xfId="14550" xr:uid="{00000000-0005-0000-0000-0000D4380000}"/>
    <cellStyle name="Normal 2 2 2 9 2 14 2" xfId="14551" xr:uid="{00000000-0005-0000-0000-0000D5380000}"/>
    <cellStyle name="Normal 2 2 2 9 2 15" xfId="14552" xr:uid="{00000000-0005-0000-0000-0000D6380000}"/>
    <cellStyle name="Normal 2 2 2 9 2 15 2" xfId="14553" xr:uid="{00000000-0005-0000-0000-0000D7380000}"/>
    <cellStyle name="Normal 2 2 2 9 2 16" xfId="14554" xr:uid="{00000000-0005-0000-0000-0000D8380000}"/>
    <cellStyle name="Normal 2 2 2 9 2 16 2" xfId="14555" xr:uid="{00000000-0005-0000-0000-0000D9380000}"/>
    <cellStyle name="Normal 2 2 2 9 2 17" xfId="14556" xr:uid="{00000000-0005-0000-0000-0000DA380000}"/>
    <cellStyle name="Normal 2 2 2 9 2 2" xfId="14557" xr:uid="{00000000-0005-0000-0000-0000DB380000}"/>
    <cellStyle name="Normal 2 2 2 9 2 2 2" xfId="14558" xr:uid="{00000000-0005-0000-0000-0000DC380000}"/>
    <cellStyle name="Normal 2 2 2 9 2 2 2 10" xfId="14559" xr:uid="{00000000-0005-0000-0000-0000DD380000}"/>
    <cellStyle name="Normal 2 2 2 9 2 2 2 10 2" xfId="14560" xr:uid="{00000000-0005-0000-0000-0000DE380000}"/>
    <cellStyle name="Normal 2 2 2 9 2 2 2 11" xfId="14561" xr:uid="{00000000-0005-0000-0000-0000DF380000}"/>
    <cellStyle name="Normal 2 2 2 9 2 2 2 11 2" xfId="14562" xr:uid="{00000000-0005-0000-0000-0000E0380000}"/>
    <cellStyle name="Normal 2 2 2 9 2 2 2 12" xfId="14563" xr:uid="{00000000-0005-0000-0000-0000E1380000}"/>
    <cellStyle name="Normal 2 2 2 9 2 2 2 12 2" xfId="14564" xr:uid="{00000000-0005-0000-0000-0000E2380000}"/>
    <cellStyle name="Normal 2 2 2 9 2 2 2 13" xfId="14565" xr:uid="{00000000-0005-0000-0000-0000E3380000}"/>
    <cellStyle name="Normal 2 2 2 9 2 2 2 2" xfId="14566" xr:uid="{00000000-0005-0000-0000-0000E4380000}"/>
    <cellStyle name="Normal 2 2 2 9 2 2 2 2 10" xfId="14567" xr:uid="{00000000-0005-0000-0000-0000E5380000}"/>
    <cellStyle name="Normal 2 2 2 9 2 2 2 2 10 2" xfId="14568" xr:uid="{00000000-0005-0000-0000-0000E6380000}"/>
    <cellStyle name="Normal 2 2 2 9 2 2 2 2 11" xfId="14569" xr:uid="{00000000-0005-0000-0000-0000E7380000}"/>
    <cellStyle name="Normal 2 2 2 9 2 2 2 2 11 2" xfId="14570" xr:uid="{00000000-0005-0000-0000-0000E8380000}"/>
    <cellStyle name="Normal 2 2 2 9 2 2 2 2 12" xfId="14571" xr:uid="{00000000-0005-0000-0000-0000E9380000}"/>
    <cellStyle name="Normal 2 2 2 9 2 2 2 2 2" xfId="14572" xr:uid="{00000000-0005-0000-0000-0000EA380000}"/>
    <cellStyle name="Normal 2 2 2 9 2 2 2 2 2 10" xfId="14573" xr:uid="{00000000-0005-0000-0000-0000EB380000}"/>
    <cellStyle name="Normal 2 2 2 9 2 2 2 2 2 10 2" xfId="14574" xr:uid="{00000000-0005-0000-0000-0000EC380000}"/>
    <cellStyle name="Normal 2 2 2 9 2 2 2 2 2 11" xfId="14575" xr:uid="{00000000-0005-0000-0000-0000ED380000}"/>
    <cellStyle name="Normal 2 2 2 9 2 2 2 2 2 2" xfId="14576" xr:uid="{00000000-0005-0000-0000-0000EE380000}"/>
    <cellStyle name="Normal 2 2 2 9 2 2 2 2 2 2 2" xfId="14577" xr:uid="{00000000-0005-0000-0000-0000EF380000}"/>
    <cellStyle name="Normal 2 2 2 9 2 2 2 2 2 3" xfId="14578" xr:uid="{00000000-0005-0000-0000-0000F0380000}"/>
    <cellStyle name="Normal 2 2 2 9 2 2 2 2 2 3 2" xfId="14579" xr:uid="{00000000-0005-0000-0000-0000F1380000}"/>
    <cellStyle name="Normal 2 2 2 9 2 2 2 2 2 4" xfId="14580" xr:uid="{00000000-0005-0000-0000-0000F2380000}"/>
    <cellStyle name="Normal 2 2 2 9 2 2 2 2 2 4 2" xfId="14581" xr:uid="{00000000-0005-0000-0000-0000F3380000}"/>
    <cellStyle name="Normal 2 2 2 9 2 2 2 2 2 5" xfId="14582" xr:uid="{00000000-0005-0000-0000-0000F4380000}"/>
    <cellStyle name="Normal 2 2 2 9 2 2 2 2 2 5 2" xfId="14583" xr:uid="{00000000-0005-0000-0000-0000F5380000}"/>
    <cellStyle name="Normal 2 2 2 9 2 2 2 2 2 6" xfId="14584" xr:uid="{00000000-0005-0000-0000-0000F6380000}"/>
    <cellStyle name="Normal 2 2 2 9 2 2 2 2 2 6 2" xfId="14585" xr:uid="{00000000-0005-0000-0000-0000F7380000}"/>
    <cellStyle name="Normal 2 2 2 9 2 2 2 2 2 7" xfId="14586" xr:uid="{00000000-0005-0000-0000-0000F8380000}"/>
    <cellStyle name="Normal 2 2 2 9 2 2 2 2 2 7 2" xfId="14587" xr:uid="{00000000-0005-0000-0000-0000F9380000}"/>
    <cellStyle name="Normal 2 2 2 9 2 2 2 2 2 8" xfId="14588" xr:uid="{00000000-0005-0000-0000-0000FA380000}"/>
    <cellStyle name="Normal 2 2 2 9 2 2 2 2 2 8 2" xfId="14589" xr:uid="{00000000-0005-0000-0000-0000FB380000}"/>
    <cellStyle name="Normal 2 2 2 9 2 2 2 2 2 9" xfId="14590" xr:uid="{00000000-0005-0000-0000-0000FC380000}"/>
    <cellStyle name="Normal 2 2 2 9 2 2 2 2 2 9 2" xfId="14591" xr:uid="{00000000-0005-0000-0000-0000FD380000}"/>
    <cellStyle name="Normal 2 2 2 9 2 2 2 2 3" xfId="14592" xr:uid="{00000000-0005-0000-0000-0000FE380000}"/>
    <cellStyle name="Normal 2 2 2 9 2 2 2 2 3 2" xfId="14593" xr:uid="{00000000-0005-0000-0000-0000FF380000}"/>
    <cellStyle name="Normal 2 2 2 9 2 2 2 2 4" xfId="14594" xr:uid="{00000000-0005-0000-0000-000000390000}"/>
    <cellStyle name="Normal 2 2 2 9 2 2 2 2 4 2" xfId="14595" xr:uid="{00000000-0005-0000-0000-000001390000}"/>
    <cellStyle name="Normal 2 2 2 9 2 2 2 2 5" xfId="14596" xr:uid="{00000000-0005-0000-0000-000002390000}"/>
    <cellStyle name="Normal 2 2 2 9 2 2 2 2 5 2" xfId="14597" xr:uid="{00000000-0005-0000-0000-000003390000}"/>
    <cellStyle name="Normal 2 2 2 9 2 2 2 2 6" xfId="14598" xr:uid="{00000000-0005-0000-0000-000004390000}"/>
    <cellStyle name="Normal 2 2 2 9 2 2 2 2 6 2" xfId="14599" xr:uid="{00000000-0005-0000-0000-000005390000}"/>
    <cellStyle name="Normal 2 2 2 9 2 2 2 2 7" xfId="14600" xr:uid="{00000000-0005-0000-0000-000006390000}"/>
    <cellStyle name="Normal 2 2 2 9 2 2 2 2 7 2" xfId="14601" xr:uid="{00000000-0005-0000-0000-000007390000}"/>
    <cellStyle name="Normal 2 2 2 9 2 2 2 2 8" xfId="14602" xr:uid="{00000000-0005-0000-0000-000008390000}"/>
    <cellStyle name="Normal 2 2 2 9 2 2 2 2 8 2" xfId="14603" xr:uid="{00000000-0005-0000-0000-000009390000}"/>
    <cellStyle name="Normal 2 2 2 9 2 2 2 2 9" xfId="14604" xr:uid="{00000000-0005-0000-0000-00000A390000}"/>
    <cellStyle name="Normal 2 2 2 9 2 2 2 2 9 2" xfId="14605" xr:uid="{00000000-0005-0000-0000-00000B390000}"/>
    <cellStyle name="Normal 2 2 2 9 2 2 2 3" xfId="14606" xr:uid="{00000000-0005-0000-0000-00000C390000}"/>
    <cellStyle name="Normal 2 2 2 9 2 2 2 3 10" xfId="14607" xr:uid="{00000000-0005-0000-0000-00000D390000}"/>
    <cellStyle name="Normal 2 2 2 9 2 2 2 3 10 2" xfId="14608" xr:uid="{00000000-0005-0000-0000-00000E390000}"/>
    <cellStyle name="Normal 2 2 2 9 2 2 2 3 11" xfId="14609" xr:uid="{00000000-0005-0000-0000-00000F390000}"/>
    <cellStyle name="Normal 2 2 2 9 2 2 2 3 2" xfId="14610" xr:uid="{00000000-0005-0000-0000-000010390000}"/>
    <cellStyle name="Normal 2 2 2 9 2 2 2 3 2 2" xfId="14611" xr:uid="{00000000-0005-0000-0000-000011390000}"/>
    <cellStyle name="Normal 2 2 2 9 2 2 2 3 3" xfId="14612" xr:uid="{00000000-0005-0000-0000-000012390000}"/>
    <cellStyle name="Normal 2 2 2 9 2 2 2 3 3 2" xfId="14613" xr:uid="{00000000-0005-0000-0000-000013390000}"/>
    <cellStyle name="Normal 2 2 2 9 2 2 2 3 4" xfId="14614" xr:uid="{00000000-0005-0000-0000-000014390000}"/>
    <cellStyle name="Normal 2 2 2 9 2 2 2 3 4 2" xfId="14615" xr:uid="{00000000-0005-0000-0000-000015390000}"/>
    <cellStyle name="Normal 2 2 2 9 2 2 2 3 5" xfId="14616" xr:uid="{00000000-0005-0000-0000-000016390000}"/>
    <cellStyle name="Normal 2 2 2 9 2 2 2 3 5 2" xfId="14617" xr:uid="{00000000-0005-0000-0000-000017390000}"/>
    <cellStyle name="Normal 2 2 2 9 2 2 2 3 6" xfId="14618" xr:uid="{00000000-0005-0000-0000-000018390000}"/>
    <cellStyle name="Normal 2 2 2 9 2 2 2 3 6 2" xfId="14619" xr:uid="{00000000-0005-0000-0000-000019390000}"/>
    <cellStyle name="Normal 2 2 2 9 2 2 2 3 7" xfId="14620" xr:uid="{00000000-0005-0000-0000-00001A390000}"/>
    <cellStyle name="Normal 2 2 2 9 2 2 2 3 7 2" xfId="14621" xr:uid="{00000000-0005-0000-0000-00001B390000}"/>
    <cellStyle name="Normal 2 2 2 9 2 2 2 3 8" xfId="14622" xr:uid="{00000000-0005-0000-0000-00001C390000}"/>
    <cellStyle name="Normal 2 2 2 9 2 2 2 3 8 2" xfId="14623" xr:uid="{00000000-0005-0000-0000-00001D390000}"/>
    <cellStyle name="Normal 2 2 2 9 2 2 2 3 9" xfId="14624" xr:uid="{00000000-0005-0000-0000-00001E390000}"/>
    <cellStyle name="Normal 2 2 2 9 2 2 2 3 9 2" xfId="14625" xr:uid="{00000000-0005-0000-0000-00001F390000}"/>
    <cellStyle name="Normal 2 2 2 9 2 2 2 4" xfId="14626" xr:uid="{00000000-0005-0000-0000-000020390000}"/>
    <cellStyle name="Normal 2 2 2 9 2 2 2 4 2" xfId="14627" xr:uid="{00000000-0005-0000-0000-000021390000}"/>
    <cellStyle name="Normal 2 2 2 9 2 2 2 5" xfId="14628" xr:uid="{00000000-0005-0000-0000-000022390000}"/>
    <cellStyle name="Normal 2 2 2 9 2 2 2 5 2" xfId="14629" xr:uid="{00000000-0005-0000-0000-000023390000}"/>
    <cellStyle name="Normal 2 2 2 9 2 2 2 6" xfId="14630" xr:uid="{00000000-0005-0000-0000-000024390000}"/>
    <cellStyle name="Normal 2 2 2 9 2 2 2 6 2" xfId="14631" xr:uid="{00000000-0005-0000-0000-000025390000}"/>
    <cellStyle name="Normal 2 2 2 9 2 2 2 7" xfId="14632" xr:uid="{00000000-0005-0000-0000-000026390000}"/>
    <cellStyle name="Normal 2 2 2 9 2 2 2 7 2" xfId="14633" xr:uid="{00000000-0005-0000-0000-000027390000}"/>
    <cellStyle name="Normal 2 2 2 9 2 2 2 8" xfId="14634" xr:uid="{00000000-0005-0000-0000-000028390000}"/>
    <cellStyle name="Normal 2 2 2 9 2 2 2 8 2" xfId="14635" xr:uid="{00000000-0005-0000-0000-000029390000}"/>
    <cellStyle name="Normal 2 2 2 9 2 2 2 9" xfId="14636" xr:uid="{00000000-0005-0000-0000-00002A390000}"/>
    <cellStyle name="Normal 2 2 2 9 2 2 2 9 2" xfId="14637" xr:uid="{00000000-0005-0000-0000-00002B390000}"/>
    <cellStyle name="Normal 2 2 2 9 2 2 3" xfId="14638" xr:uid="{00000000-0005-0000-0000-00002C390000}"/>
    <cellStyle name="Normal 2 2 2 9 2 2 3 10" xfId="14639" xr:uid="{00000000-0005-0000-0000-00002D390000}"/>
    <cellStyle name="Normal 2 2 2 9 2 2 3 10 2" xfId="14640" xr:uid="{00000000-0005-0000-0000-00002E390000}"/>
    <cellStyle name="Normal 2 2 2 9 2 2 3 11" xfId="14641" xr:uid="{00000000-0005-0000-0000-00002F390000}"/>
    <cellStyle name="Normal 2 2 2 9 2 2 3 11 2" xfId="14642" xr:uid="{00000000-0005-0000-0000-000030390000}"/>
    <cellStyle name="Normal 2 2 2 9 2 2 3 12" xfId="14643" xr:uid="{00000000-0005-0000-0000-000031390000}"/>
    <cellStyle name="Normal 2 2 2 9 2 2 3 12 2" xfId="14644" xr:uid="{00000000-0005-0000-0000-000032390000}"/>
    <cellStyle name="Normal 2 2 2 9 2 2 3 13" xfId="14645" xr:uid="{00000000-0005-0000-0000-000033390000}"/>
    <cellStyle name="Normal 2 2 2 9 2 2 3 2" xfId="14646" xr:uid="{00000000-0005-0000-0000-000034390000}"/>
    <cellStyle name="Normal 2 2 2 9 2 2 3 2 10" xfId="14647" xr:uid="{00000000-0005-0000-0000-000035390000}"/>
    <cellStyle name="Normal 2 2 2 9 2 2 3 2 10 2" xfId="14648" xr:uid="{00000000-0005-0000-0000-000036390000}"/>
    <cellStyle name="Normal 2 2 2 9 2 2 3 2 11" xfId="14649" xr:uid="{00000000-0005-0000-0000-000037390000}"/>
    <cellStyle name="Normal 2 2 2 9 2 2 3 2 11 2" xfId="14650" xr:uid="{00000000-0005-0000-0000-000038390000}"/>
    <cellStyle name="Normal 2 2 2 9 2 2 3 2 12" xfId="14651" xr:uid="{00000000-0005-0000-0000-000039390000}"/>
    <cellStyle name="Normal 2 2 2 9 2 2 3 2 2" xfId="14652" xr:uid="{00000000-0005-0000-0000-00003A390000}"/>
    <cellStyle name="Normal 2 2 2 9 2 2 3 2 2 10" xfId="14653" xr:uid="{00000000-0005-0000-0000-00003B390000}"/>
    <cellStyle name="Normal 2 2 2 9 2 2 3 2 2 10 2" xfId="14654" xr:uid="{00000000-0005-0000-0000-00003C390000}"/>
    <cellStyle name="Normal 2 2 2 9 2 2 3 2 2 11" xfId="14655" xr:uid="{00000000-0005-0000-0000-00003D390000}"/>
    <cellStyle name="Normal 2 2 2 9 2 2 3 2 2 2" xfId="14656" xr:uid="{00000000-0005-0000-0000-00003E390000}"/>
    <cellStyle name="Normal 2 2 2 9 2 2 3 2 2 2 2" xfId="14657" xr:uid="{00000000-0005-0000-0000-00003F390000}"/>
    <cellStyle name="Normal 2 2 2 9 2 2 3 2 2 3" xfId="14658" xr:uid="{00000000-0005-0000-0000-000040390000}"/>
    <cellStyle name="Normal 2 2 2 9 2 2 3 2 2 3 2" xfId="14659" xr:uid="{00000000-0005-0000-0000-000041390000}"/>
    <cellStyle name="Normal 2 2 2 9 2 2 3 2 2 4" xfId="14660" xr:uid="{00000000-0005-0000-0000-000042390000}"/>
    <cellStyle name="Normal 2 2 2 9 2 2 3 2 2 4 2" xfId="14661" xr:uid="{00000000-0005-0000-0000-000043390000}"/>
    <cellStyle name="Normal 2 2 2 9 2 2 3 2 2 5" xfId="14662" xr:uid="{00000000-0005-0000-0000-000044390000}"/>
    <cellStyle name="Normal 2 2 2 9 2 2 3 2 2 5 2" xfId="14663" xr:uid="{00000000-0005-0000-0000-000045390000}"/>
    <cellStyle name="Normal 2 2 2 9 2 2 3 2 2 6" xfId="14664" xr:uid="{00000000-0005-0000-0000-000046390000}"/>
    <cellStyle name="Normal 2 2 2 9 2 2 3 2 2 6 2" xfId="14665" xr:uid="{00000000-0005-0000-0000-000047390000}"/>
    <cellStyle name="Normal 2 2 2 9 2 2 3 2 2 7" xfId="14666" xr:uid="{00000000-0005-0000-0000-000048390000}"/>
    <cellStyle name="Normal 2 2 2 9 2 2 3 2 2 7 2" xfId="14667" xr:uid="{00000000-0005-0000-0000-000049390000}"/>
    <cellStyle name="Normal 2 2 2 9 2 2 3 2 2 8" xfId="14668" xr:uid="{00000000-0005-0000-0000-00004A390000}"/>
    <cellStyle name="Normal 2 2 2 9 2 2 3 2 2 8 2" xfId="14669" xr:uid="{00000000-0005-0000-0000-00004B390000}"/>
    <cellStyle name="Normal 2 2 2 9 2 2 3 2 2 9" xfId="14670" xr:uid="{00000000-0005-0000-0000-00004C390000}"/>
    <cellStyle name="Normal 2 2 2 9 2 2 3 2 2 9 2" xfId="14671" xr:uid="{00000000-0005-0000-0000-00004D390000}"/>
    <cellStyle name="Normal 2 2 2 9 2 2 3 2 3" xfId="14672" xr:uid="{00000000-0005-0000-0000-00004E390000}"/>
    <cellStyle name="Normal 2 2 2 9 2 2 3 2 3 2" xfId="14673" xr:uid="{00000000-0005-0000-0000-00004F390000}"/>
    <cellStyle name="Normal 2 2 2 9 2 2 3 2 4" xfId="14674" xr:uid="{00000000-0005-0000-0000-000050390000}"/>
    <cellStyle name="Normal 2 2 2 9 2 2 3 2 4 2" xfId="14675" xr:uid="{00000000-0005-0000-0000-000051390000}"/>
    <cellStyle name="Normal 2 2 2 9 2 2 3 2 5" xfId="14676" xr:uid="{00000000-0005-0000-0000-000052390000}"/>
    <cellStyle name="Normal 2 2 2 9 2 2 3 2 5 2" xfId="14677" xr:uid="{00000000-0005-0000-0000-000053390000}"/>
    <cellStyle name="Normal 2 2 2 9 2 2 3 2 6" xfId="14678" xr:uid="{00000000-0005-0000-0000-000054390000}"/>
    <cellStyle name="Normal 2 2 2 9 2 2 3 2 6 2" xfId="14679" xr:uid="{00000000-0005-0000-0000-000055390000}"/>
    <cellStyle name="Normal 2 2 2 9 2 2 3 2 7" xfId="14680" xr:uid="{00000000-0005-0000-0000-000056390000}"/>
    <cellStyle name="Normal 2 2 2 9 2 2 3 2 7 2" xfId="14681" xr:uid="{00000000-0005-0000-0000-000057390000}"/>
    <cellStyle name="Normal 2 2 2 9 2 2 3 2 8" xfId="14682" xr:uid="{00000000-0005-0000-0000-000058390000}"/>
    <cellStyle name="Normal 2 2 2 9 2 2 3 2 8 2" xfId="14683" xr:uid="{00000000-0005-0000-0000-000059390000}"/>
    <cellStyle name="Normal 2 2 2 9 2 2 3 2 9" xfId="14684" xr:uid="{00000000-0005-0000-0000-00005A390000}"/>
    <cellStyle name="Normal 2 2 2 9 2 2 3 2 9 2" xfId="14685" xr:uid="{00000000-0005-0000-0000-00005B390000}"/>
    <cellStyle name="Normal 2 2 2 9 2 2 3 3" xfId="14686" xr:uid="{00000000-0005-0000-0000-00005C390000}"/>
    <cellStyle name="Normal 2 2 2 9 2 2 3 3 10" xfId="14687" xr:uid="{00000000-0005-0000-0000-00005D390000}"/>
    <cellStyle name="Normal 2 2 2 9 2 2 3 3 10 2" xfId="14688" xr:uid="{00000000-0005-0000-0000-00005E390000}"/>
    <cellStyle name="Normal 2 2 2 9 2 2 3 3 11" xfId="14689" xr:uid="{00000000-0005-0000-0000-00005F390000}"/>
    <cellStyle name="Normal 2 2 2 9 2 2 3 3 2" xfId="14690" xr:uid="{00000000-0005-0000-0000-000060390000}"/>
    <cellStyle name="Normal 2 2 2 9 2 2 3 3 2 2" xfId="14691" xr:uid="{00000000-0005-0000-0000-000061390000}"/>
    <cellStyle name="Normal 2 2 2 9 2 2 3 3 3" xfId="14692" xr:uid="{00000000-0005-0000-0000-000062390000}"/>
    <cellStyle name="Normal 2 2 2 9 2 2 3 3 3 2" xfId="14693" xr:uid="{00000000-0005-0000-0000-000063390000}"/>
    <cellStyle name="Normal 2 2 2 9 2 2 3 3 4" xfId="14694" xr:uid="{00000000-0005-0000-0000-000064390000}"/>
    <cellStyle name="Normal 2 2 2 9 2 2 3 3 4 2" xfId="14695" xr:uid="{00000000-0005-0000-0000-000065390000}"/>
    <cellStyle name="Normal 2 2 2 9 2 2 3 3 5" xfId="14696" xr:uid="{00000000-0005-0000-0000-000066390000}"/>
    <cellStyle name="Normal 2 2 2 9 2 2 3 3 5 2" xfId="14697" xr:uid="{00000000-0005-0000-0000-000067390000}"/>
    <cellStyle name="Normal 2 2 2 9 2 2 3 3 6" xfId="14698" xr:uid="{00000000-0005-0000-0000-000068390000}"/>
    <cellStyle name="Normal 2 2 2 9 2 2 3 3 6 2" xfId="14699" xr:uid="{00000000-0005-0000-0000-000069390000}"/>
    <cellStyle name="Normal 2 2 2 9 2 2 3 3 7" xfId="14700" xr:uid="{00000000-0005-0000-0000-00006A390000}"/>
    <cellStyle name="Normal 2 2 2 9 2 2 3 3 7 2" xfId="14701" xr:uid="{00000000-0005-0000-0000-00006B390000}"/>
    <cellStyle name="Normal 2 2 2 9 2 2 3 3 8" xfId="14702" xr:uid="{00000000-0005-0000-0000-00006C390000}"/>
    <cellStyle name="Normal 2 2 2 9 2 2 3 3 8 2" xfId="14703" xr:uid="{00000000-0005-0000-0000-00006D390000}"/>
    <cellStyle name="Normal 2 2 2 9 2 2 3 3 9" xfId="14704" xr:uid="{00000000-0005-0000-0000-00006E390000}"/>
    <cellStyle name="Normal 2 2 2 9 2 2 3 3 9 2" xfId="14705" xr:uid="{00000000-0005-0000-0000-00006F390000}"/>
    <cellStyle name="Normal 2 2 2 9 2 2 3 4" xfId="14706" xr:uid="{00000000-0005-0000-0000-000070390000}"/>
    <cellStyle name="Normal 2 2 2 9 2 2 3 4 2" xfId="14707" xr:uid="{00000000-0005-0000-0000-000071390000}"/>
    <cellStyle name="Normal 2 2 2 9 2 2 3 5" xfId="14708" xr:uid="{00000000-0005-0000-0000-000072390000}"/>
    <cellStyle name="Normal 2 2 2 9 2 2 3 5 2" xfId="14709" xr:uid="{00000000-0005-0000-0000-000073390000}"/>
    <cellStyle name="Normal 2 2 2 9 2 2 3 6" xfId="14710" xr:uid="{00000000-0005-0000-0000-000074390000}"/>
    <cellStyle name="Normal 2 2 2 9 2 2 3 6 2" xfId="14711" xr:uid="{00000000-0005-0000-0000-000075390000}"/>
    <cellStyle name="Normal 2 2 2 9 2 2 3 7" xfId="14712" xr:uid="{00000000-0005-0000-0000-000076390000}"/>
    <cellStyle name="Normal 2 2 2 9 2 2 3 7 2" xfId="14713" xr:uid="{00000000-0005-0000-0000-000077390000}"/>
    <cellStyle name="Normal 2 2 2 9 2 2 3 8" xfId="14714" xr:uid="{00000000-0005-0000-0000-000078390000}"/>
    <cellStyle name="Normal 2 2 2 9 2 2 3 8 2" xfId="14715" xr:uid="{00000000-0005-0000-0000-000079390000}"/>
    <cellStyle name="Normal 2 2 2 9 2 2 3 9" xfId="14716" xr:uid="{00000000-0005-0000-0000-00007A390000}"/>
    <cellStyle name="Normal 2 2 2 9 2 2 3 9 2" xfId="14717" xr:uid="{00000000-0005-0000-0000-00007B390000}"/>
    <cellStyle name="Normal 2 2 2 9 2 2 4" xfId="14718" xr:uid="{00000000-0005-0000-0000-00007C390000}"/>
    <cellStyle name="Normal 2 2 2 9 2 2 4 10" xfId="14719" xr:uid="{00000000-0005-0000-0000-00007D390000}"/>
    <cellStyle name="Normal 2 2 2 9 2 2 4 10 2" xfId="14720" xr:uid="{00000000-0005-0000-0000-00007E390000}"/>
    <cellStyle name="Normal 2 2 2 9 2 2 4 11" xfId="14721" xr:uid="{00000000-0005-0000-0000-00007F390000}"/>
    <cellStyle name="Normal 2 2 2 9 2 2 4 11 2" xfId="14722" xr:uid="{00000000-0005-0000-0000-000080390000}"/>
    <cellStyle name="Normal 2 2 2 9 2 2 4 12" xfId="14723" xr:uid="{00000000-0005-0000-0000-000081390000}"/>
    <cellStyle name="Normal 2 2 2 9 2 2 4 12 2" xfId="14724" xr:uid="{00000000-0005-0000-0000-000082390000}"/>
    <cellStyle name="Normal 2 2 2 9 2 2 4 13" xfId="14725" xr:uid="{00000000-0005-0000-0000-000083390000}"/>
    <cellStyle name="Normal 2 2 2 9 2 2 4 2" xfId="14726" xr:uid="{00000000-0005-0000-0000-000084390000}"/>
    <cellStyle name="Normal 2 2 2 9 2 2 4 2 10" xfId="14727" xr:uid="{00000000-0005-0000-0000-000085390000}"/>
    <cellStyle name="Normal 2 2 2 9 2 2 4 2 10 2" xfId="14728" xr:uid="{00000000-0005-0000-0000-000086390000}"/>
    <cellStyle name="Normal 2 2 2 9 2 2 4 2 11" xfId="14729" xr:uid="{00000000-0005-0000-0000-000087390000}"/>
    <cellStyle name="Normal 2 2 2 9 2 2 4 2 11 2" xfId="14730" xr:uid="{00000000-0005-0000-0000-000088390000}"/>
    <cellStyle name="Normal 2 2 2 9 2 2 4 2 12" xfId="14731" xr:uid="{00000000-0005-0000-0000-000089390000}"/>
    <cellStyle name="Normal 2 2 2 9 2 2 4 2 2" xfId="14732" xr:uid="{00000000-0005-0000-0000-00008A390000}"/>
    <cellStyle name="Normal 2 2 2 9 2 2 4 2 2 10" xfId="14733" xr:uid="{00000000-0005-0000-0000-00008B390000}"/>
    <cellStyle name="Normal 2 2 2 9 2 2 4 2 2 10 2" xfId="14734" xr:uid="{00000000-0005-0000-0000-00008C390000}"/>
    <cellStyle name="Normal 2 2 2 9 2 2 4 2 2 11" xfId="14735" xr:uid="{00000000-0005-0000-0000-00008D390000}"/>
    <cellStyle name="Normal 2 2 2 9 2 2 4 2 2 2" xfId="14736" xr:uid="{00000000-0005-0000-0000-00008E390000}"/>
    <cellStyle name="Normal 2 2 2 9 2 2 4 2 2 2 2" xfId="14737" xr:uid="{00000000-0005-0000-0000-00008F390000}"/>
    <cellStyle name="Normal 2 2 2 9 2 2 4 2 2 3" xfId="14738" xr:uid="{00000000-0005-0000-0000-000090390000}"/>
    <cellStyle name="Normal 2 2 2 9 2 2 4 2 2 3 2" xfId="14739" xr:uid="{00000000-0005-0000-0000-000091390000}"/>
    <cellStyle name="Normal 2 2 2 9 2 2 4 2 2 4" xfId="14740" xr:uid="{00000000-0005-0000-0000-000092390000}"/>
    <cellStyle name="Normal 2 2 2 9 2 2 4 2 2 4 2" xfId="14741" xr:uid="{00000000-0005-0000-0000-000093390000}"/>
    <cellStyle name="Normal 2 2 2 9 2 2 4 2 2 5" xfId="14742" xr:uid="{00000000-0005-0000-0000-000094390000}"/>
    <cellStyle name="Normal 2 2 2 9 2 2 4 2 2 5 2" xfId="14743" xr:uid="{00000000-0005-0000-0000-000095390000}"/>
    <cellStyle name="Normal 2 2 2 9 2 2 4 2 2 6" xfId="14744" xr:uid="{00000000-0005-0000-0000-000096390000}"/>
    <cellStyle name="Normal 2 2 2 9 2 2 4 2 2 6 2" xfId="14745" xr:uid="{00000000-0005-0000-0000-000097390000}"/>
    <cellStyle name="Normal 2 2 2 9 2 2 4 2 2 7" xfId="14746" xr:uid="{00000000-0005-0000-0000-000098390000}"/>
    <cellStyle name="Normal 2 2 2 9 2 2 4 2 2 7 2" xfId="14747" xr:uid="{00000000-0005-0000-0000-000099390000}"/>
    <cellStyle name="Normal 2 2 2 9 2 2 4 2 2 8" xfId="14748" xr:uid="{00000000-0005-0000-0000-00009A390000}"/>
    <cellStyle name="Normal 2 2 2 9 2 2 4 2 2 8 2" xfId="14749" xr:uid="{00000000-0005-0000-0000-00009B390000}"/>
    <cellStyle name="Normal 2 2 2 9 2 2 4 2 2 9" xfId="14750" xr:uid="{00000000-0005-0000-0000-00009C390000}"/>
    <cellStyle name="Normal 2 2 2 9 2 2 4 2 2 9 2" xfId="14751" xr:uid="{00000000-0005-0000-0000-00009D390000}"/>
    <cellStyle name="Normal 2 2 2 9 2 2 4 2 3" xfId="14752" xr:uid="{00000000-0005-0000-0000-00009E390000}"/>
    <cellStyle name="Normal 2 2 2 9 2 2 4 2 3 2" xfId="14753" xr:uid="{00000000-0005-0000-0000-00009F390000}"/>
    <cellStyle name="Normal 2 2 2 9 2 2 4 2 4" xfId="14754" xr:uid="{00000000-0005-0000-0000-0000A0390000}"/>
    <cellStyle name="Normal 2 2 2 9 2 2 4 2 4 2" xfId="14755" xr:uid="{00000000-0005-0000-0000-0000A1390000}"/>
    <cellStyle name="Normal 2 2 2 9 2 2 4 2 5" xfId="14756" xr:uid="{00000000-0005-0000-0000-0000A2390000}"/>
    <cellStyle name="Normal 2 2 2 9 2 2 4 2 5 2" xfId="14757" xr:uid="{00000000-0005-0000-0000-0000A3390000}"/>
    <cellStyle name="Normal 2 2 2 9 2 2 4 2 6" xfId="14758" xr:uid="{00000000-0005-0000-0000-0000A4390000}"/>
    <cellStyle name="Normal 2 2 2 9 2 2 4 2 6 2" xfId="14759" xr:uid="{00000000-0005-0000-0000-0000A5390000}"/>
    <cellStyle name="Normal 2 2 2 9 2 2 4 2 7" xfId="14760" xr:uid="{00000000-0005-0000-0000-0000A6390000}"/>
    <cellStyle name="Normal 2 2 2 9 2 2 4 2 7 2" xfId="14761" xr:uid="{00000000-0005-0000-0000-0000A7390000}"/>
    <cellStyle name="Normal 2 2 2 9 2 2 4 2 8" xfId="14762" xr:uid="{00000000-0005-0000-0000-0000A8390000}"/>
    <cellStyle name="Normal 2 2 2 9 2 2 4 2 8 2" xfId="14763" xr:uid="{00000000-0005-0000-0000-0000A9390000}"/>
    <cellStyle name="Normal 2 2 2 9 2 2 4 2 9" xfId="14764" xr:uid="{00000000-0005-0000-0000-0000AA390000}"/>
    <cellStyle name="Normal 2 2 2 9 2 2 4 2 9 2" xfId="14765" xr:uid="{00000000-0005-0000-0000-0000AB390000}"/>
    <cellStyle name="Normal 2 2 2 9 2 2 4 3" xfId="14766" xr:uid="{00000000-0005-0000-0000-0000AC390000}"/>
    <cellStyle name="Normal 2 2 2 9 2 2 4 3 10" xfId="14767" xr:uid="{00000000-0005-0000-0000-0000AD390000}"/>
    <cellStyle name="Normal 2 2 2 9 2 2 4 3 10 2" xfId="14768" xr:uid="{00000000-0005-0000-0000-0000AE390000}"/>
    <cellStyle name="Normal 2 2 2 9 2 2 4 3 11" xfId="14769" xr:uid="{00000000-0005-0000-0000-0000AF390000}"/>
    <cellStyle name="Normal 2 2 2 9 2 2 4 3 2" xfId="14770" xr:uid="{00000000-0005-0000-0000-0000B0390000}"/>
    <cellStyle name="Normal 2 2 2 9 2 2 4 3 2 2" xfId="14771" xr:uid="{00000000-0005-0000-0000-0000B1390000}"/>
    <cellStyle name="Normal 2 2 2 9 2 2 4 3 3" xfId="14772" xr:uid="{00000000-0005-0000-0000-0000B2390000}"/>
    <cellStyle name="Normal 2 2 2 9 2 2 4 3 3 2" xfId="14773" xr:uid="{00000000-0005-0000-0000-0000B3390000}"/>
    <cellStyle name="Normal 2 2 2 9 2 2 4 3 4" xfId="14774" xr:uid="{00000000-0005-0000-0000-0000B4390000}"/>
    <cellStyle name="Normal 2 2 2 9 2 2 4 3 4 2" xfId="14775" xr:uid="{00000000-0005-0000-0000-0000B5390000}"/>
    <cellStyle name="Normal 2 2 2 9 2 2 4 3 5" xfId="14776" xr:uid="{00000000-0005-0000-0000-0000B6390000}"/>
    <cellStyle name="Normal 2 2 2 9 2 2 4 3 5 2" xfId="14777" xr:uid="{00000000-0005-0000-0000-0000B7390000}"/>
    <cellStyle name="Normal 2 2 2 9 2 2 4 3 6" xfId="14778" xr:uid="{00000000-0005-0000-0000-0000B8390000}"/>
    <cellStyle name="Normal 2 2 2 9 2 2 4 3 6 2" xfId="14779" xr:uid="{00000000-0005-0000-0000-0000B9390000}"/>
    <cellStyle name="Normal 2 2 2 9 2 2 4 3 7" xfId="14780" xr:uid="{00000000-0005-0000-0000-0000BA390000}"/>
    <cellStyle name="Normal 2 2 2 9 2 2 4 3 7 2" xfId="14781" xr:uid="{00000000-0005-0000-0000-0000BB390000}"/>
    <cellStyle name="Normal 2 2 2 9 2 2 4 3 8" xfId="14782" xr:uid="{00000000-0005-0000-0000-0000BC390000}"/>
    <cellStyle name="Normal 2 2 2 9 2 2 4 3 8 2" xfId="14783" xr:uid="{00000000-0005-0000-0000-0000BD390000}"/>
    <cellStyle name="Normal 2 2 2 9 2 2 4 3 9" xfId="14784" xr:uid="{00000000-0005-0000-0000-0000BE390000}"/>
    <cellStyle name="Normal 2 2 2 9 2 2 4 3 9 2" xfId="14785" xr:uid="{00000000-0005-0000-0000-0000BF390000}"/>
    <cellStyle name="Normal 2 2 2 9 2 2 4 4" xfId="14786" xr:uid="{00000000-0005-0000-0000-0000C0390000}"/>
    <cellStyle name="Normal 2 2 2 9 2 2 4 4 2" xfId="14787" xr:uid="{00000000-0005-0000-0000-0000C1390000}"/>
    <cellStyle name="Normal 2 2 2 9 2 2 4 5" xfId="14788" xr:uid="{00000000-0005-0000-0000-0000C2390000}"/>
    <cellStyle name="Normal 2 2 2 9 2 2 4 5 2" xfId="14789" xr:uid="{00000000-0005-0000-0000-0000C3390000}"/>
    <cellStyle name="Normal 2 2 2 9 2 2 4 6" xfId="14790" xr:uid="{00000000-0005-0000-0000-0000C4390000}"/>
    <cellStyle name="Normal 2 2 2 9 2 2 4 6 2" xfId="14791" xr:uid="{00000000-0005-0000-0000-0000C5390000}"/>
    <cellStyle name="Normal 2 2 2 9 2 2 4 7" xfId="14792" xr:uid="{00000000-0005-0000-0000-0000C6390000}"/>
    <cellStyle name="Normal 2 2 2 9 2 2 4 7 2" xfId="14793" xr:uid="{00000000-0005-0000-0000-0000C7390000}"/>
    <cellStyle name="Normal 2 2 2 9 2 2 4 8" xfId="14794" xr:uid="{00000000-0005-0000-0000-0000C8390000}"/>
    <cellStyle name="Normal 2 2 2 9 2 2 4 8 2" xfId="14795" xr:uid="{00000000-0005-0000-0000-0000C9390000}"/>
    <cellStyle name="Normal 2 2 2 9 2 2 4 9" xfId="14796" xr:uid="{00000000-0005-0000-0000-0000CA390000}"/>
    <cellStyle name="Normal 2 2 2 9 2 2 4 9 2" xfId="14797" xr:uid="{00000000-0005-0000-0000-0000CB390000}"/>
    <cellStyle name="Normal 2 2 2 9 2 2 5" xfId="14798" xr:uid="{00000000-0005-0000-0000-0000CC390000}"/>
    <cellStyle name="Normal 2 2 2 9 2 2 5 10" xfId="14799" xr:uid="{00000000-0005-0000-0000-0000CD390000}"/>
    <cellStyle name="Normal 2 2 2 9 2 2 5 10 2" xfId="14800" xr:uid="{00000000-0005-0000-0000-0000CE390000}"/>
    <cellStyle name="Normal 2 2 2 9 2 2 5 11" xfId="14801" xr:uid="{00000000-0005-0000-0000-0000CF390000}"/>
    <cellStyle name="Normal 2 2 2 9 2 2 5 11 2" xfId="14802" xr:uid="{00000000-0005-0000-0000-0000D0390000}"/>
    <cellStyle name="Normal 2 2 2 9 2 2 5 12" xfId="14803" xr:uid="{00000000-0005-0000-0000-0000D1390000}"/>
    <cellStyle name="Normal 2 2 2 9 2 2 5 12 2" xfId="14804" xr:uid="{00000000-0005-0000-0000-0000D2390000}"/>
    <cellStyle name="Normal 2 2 2 9 2 2 5 13" xfId="14805" xr:uid="{00000000-0005-0000-0000-0000D3390000}"/>
    <cellStyle name="Normal 2 2 2 9 2 2 5 2" xfId="14806" xr:uid="{00000000-0005-0000-0000-0000D4390000}"/>
    <cellStyle name="Normal 2 2 2 9 2 2 5 2 10" xfId="14807" xr:uid="{00000000-0005-0000-0000-0000D5390000}"/>
    <cellStyle name="Normal 2 2 2 9 2 2 5 2 10 2" xfId="14808" xr:uid="{00000000-0005-0000-0000-0000D6390000}"/>
    <cellStyle name="Normal 2 2 2 9 2 2 5 2 11" xfId="14809" xr:uid="{00000000-0005-0000-0000-0000D7390000}"/>
    <cellStyle name="Normal 2 2 2 9 2 2 5 2 11 2" xfId="14810" xr:uid="{00000000-0005-0000-0000-0000D8390000}"/>
    <cellStyle name="Normal 2 2 2 9 2 2 5 2 12" xfId="14811" xr:uid="{00000000-0005-0000-0000-0000D9390000}"/>
    <cellStyle name="Normal 2 2 2 9 2 2 5 2 2" xfId="14812" xr:uid="{00000000-0005-0000-0000-0000DA390000}"/>
    <cellStyle name="Normal 2 2 2 9 2 2 5 2 2 10" xfId="14813" xr:uid="{00000000-0005-0000-0000-0000DB390000}"/>
    <cellStyle name="Normal 2 2 2 9 2 2 5 2 2 10 2" xfId="14814" xr:uid="{00000000-0005-0000-0000-0000DC390000}"/>
    <cellStyle name="Normal 2 2 2 9 2 2 5 2 2 11" xfId="14815" xr:uid="{00000000-0005-0000-0000-0000DD390000}"/>
    <cellStyle name="Normal 2 2 2 9 2 2 5 2 2 2" xfId="14816" xr:uid="{00000000-0005-0000-0000-0000DE390000}"/>
    <cellStyle name="Normal 2 2 2 9 2 2 5 2 2 2 2" xfId="14817" xr:uid="{00000000-0005-0000-0000-0000DF390000}"/>
    <cellStyle name="Normal 2 2 2 9 2 2 5 2 2 3" xfId="14818" xr:uid="{00000000-0005-0000-0000-0000E0390000}"/>
    <cellStyle name="Normal 2 2 2 9 2 2 5 2 2 3 2" xfId="14819" xr:uid="{00000000-0005-0000-0000-0000E1390000}"/>
    <cellStyle name="Normal 2 2 2 9 2 2 5 2 2 4" xfId="14820" xr:uid="{00000000-0005-0000-0000-0000E2390000}"/>
    <cellStyle name="Normal 2 2 2 9 2 2 5 2 2 4 2" xfId="14821" xr:uid="{00000000-0005-0000-0000-0000E3390000}"/>
    <cellStyle name="Normal 2 2 2 9 2 2 5 2 2 5" xfId="14822" xr:uid="{00000000-0005-0000-0000-0000E4390000}"/>
    <cellStyle name="Normal 2 2 2 9 2 2 5 2 2 5 2" xfId="14823" xr:uid="{00000000-0005-0000-0000-0000E5390000}"/>
    <cellStyle name="Normal 2 2 2 9 2 2 5 2 2 6" xfId="14824" xr:uid="{00000000-0005-0000-0000-0000E6390000}"/>
    <cellStyle name="Normal 2 2 2 9 2 2 5 2 2 6 2" xfId="14825" xr:uid="{00000000-0005-0000-0000-0000E7390000}"/>
    <cellStyle name="Normal 2 2 2 9 2 2 5 2 2 7" xfId="14826" xr:uid="{00000000-0005-0000-0000-0000E8390000}"/>
    <cellStyle name="Normal 2 2 2 9 2 2 5 2 2 7 2" xfId="14827" xr:uid="{00000000-0005-0000-0000-0000E9390000}"/>
    <cellStyle name="Normal 2 2 2 9 2 2 5 2 2 8" xfId="14828" xr:uid="{00000000-0005-0000-0000-0000EA390000}"/>
    <cellStyle name="Normal 2 2 2 9 2 2 5 2 2 8 2" xfId="14829" xr:uid="{00000000-0005-0000-0000-0000EB390000}"/>
    <cellStyle name="Normal 2 2 2 9 2 2 5 2 2 9" xfId="14830" xr:uid="{00000000-0005-0000-0000-0000EC390000}"/>
    <cellStyle name="Normal 2 2 2 9 2 2 5 2 2 9 2" xfId="14831" xr:uid="{00000000-0005-0000-0000-0000ED390000}"/>
    <cellStyle name="Normal 2 2 2 9 2 2 5 2 3" xfId="14832" xr:uid="{00000000-0005-0000-0000-0000EE390000}"/>
    <cellStyle name="Normal 2 2 2 9 2 2 5 2 3 2" xfId="14833" xr:uid="{00000000-0005-0000-0000-0000EF390000}"/>
    <cellStyle name="Normal 2 2 2 9 2 2 5 2 4" xfId="14834" xr:uid="{00000000-0005-0000-0000-0000F0390000}"/>
    <cellStyle name="Normal 2 2 2 9 2 2 5 2 4 2" xfId="14835" xr:uid="{00000000-0005-0000-0000-0000F1390000}"/>
    <cellStyle name="Normal 2 2 2 9 2 2 5 2 5" xfId="14836" xr:uid="{00000000-0005-0000-0000-0000F2390000}"/>
    <cellStyle name="Normal 2 2 2 9 2 2 5 2 5 2" xfId="14837" xr:uid="{00000000-0005-0000-0000-0000F3390000}"/>
    <cellStyle name="Normal 2 2 2 9 2 2 5 2 6" xfId="14838" xr:uid="{00000000-0005-0000-0000-0000F4390000}"/>
    <cellStyle name="Normal 2 2 2 9 2 2 5 2 6 2" xfId="14839" xr:uid="{00000000-0005-0000-0000-0000F5390000}"/>
    <cellStyle name="Normal 2 2 2 9 2 2 5 2 7" xfId="14840" xr:uid="{00000000-0005-0000-0000-0000F6390000}"/>
    <cellStyle name="Normal 2 2 2 9 2 2 5 2 7 2" xfId="14841" xr:uid="{00000000-0005-0000-0000-0000F7390000}"/>
    <cellStyle name="Normal 2 2 2 9 2 2 5 2 8" xfId="14842" xr:uid="{00000000-0005-0000-0000-0000F8390000}"/>
    <cellStyle name="Normal 2 2 2 9 2 2 5 2 8 2" xfId="14843" xr:uid="{00000000-0005-0000-0000-0000F9390000}"/>
    <cellStyle name="Normal 2 2 2 9 2 2 5 2 9" xfId="14844" xr:uid="{00000000-0005-0000-0000-0000FA390000}"/>
    <cellStyle name="Normal 2 2 2 9 2 2 5 2 9 2" xfId="14845" xr:uid="{00000000-0005-0000-0000-0000FB390000}"/>
    <cellStyle name="Normal 2 2 2 9 2 2 5 3" xfId="14846" xr:uid="{00000000-0005-0000-0000-0000FC390000}"/>
    <cellStyle name="Normal 2 2 2 9 2 2 5 3 10" xfId="14847" xr:uid="{00000000-0005-0000-0000-0000FD390000}"/>
    <cellStyle name="Normal 2 2 2 9 2 2 5 3 10 2" xfId="14848" xr:uid="{00000000-0005-0000-0000-0000FE390000}"/>
    <cellStyle name="Normal 2 2 2 9 2 2 5 3 11" xfId="14849" xr:uid="{00000000-0005-0000-0000-0000FF390000}"/>
    <cellStyle name="Normal 2 2 2 9 2 2 5 3 2" xfId="14850" xr:uid="{00000000-0005-0000-0000-0000003A0000}"/>
    <cellStyle name="Normal 2 2 2 9 2 2 5 3 2 2" xfId="14851" xr:uid="{00000000-0005-0000-0000-0000013A0000}"/>
    <cellStyle name="Normal 2 2 2 9 2 2 5 3 3" xfId="14852" xr:uid="{00000000-0005-0000-0000-0000023A0000}"/>
    <cellStyle name="Normal 2 2 2 9 2 2 5 3 3 2" xfId="14853" xr:uid="{00000000-0005-0000-0000-0000033A0000}"/>
    <cellStyle name="Normal 2 2 2 9 2 2 5 3 4" xfId="14854" xr:uid="{00000000-0005-0000-0000-0000043A0000}"/>
    <cellStyle name="Normal 2 2 2 9 2 2 5 3 4 2" xfId="14855" xr:uid="{00000000-0005-0000-0000-0000053A0000}"/>
    <cellStyle name="Normal 2 2 2 9 2 2 5 3 5" xfId="14856" xr:uid="{00000000-0005-0000-0000-0000063A0000}"/>
    <cellStyle name="Normal 2 2 2 9 2 2 5 3 5 2" xfId="14857" xr:uid="{00000000-0005-0000-0000-0000073A0000}"/>
    <cellStyle name="Normal 2 2 2 9 2 2 5 3 6" xfId="14858" xr:uid="{00000000-0005-0000-0000-0000083A0000}"/>
    <cellStyle name="Normal 2 2 2 9 2 2 5 3 6 2" xfId="14859" xr:uid="{00000000-0005-0000-0000-0000093A0000}"/>
    <cellStyle name="Normal 2 2 2 9 2 2 5 3 7" xfId="14860" xr:uid="{00000000-0005-0000-0000-00000A3A0000}"/>
    <cellStyle name="Normal 2 2 2 9 2 2 5 3 7 2" xfId="14861" xr:uid="{00000000-0005-0000-0000-00000B3A0000}"/>
    <cellStyle name="Normal 2 2 2 9 2 2 5 3 8" xfId="14862" xr:uid="{00000000-0005-0000-0000-00000C3A0000}"/>
    <cellStyle name="Normal 2 2 2 9 2 2 5 3 8 2" xfId="14863" xr:uid="{00000000-0005-0000-0000-00000D3A0000}"/>
    <cellStyle name="Normal 2 2 2 9 2 2 5 3 9" xfId="14864" xr:uid="{00000000-0005-0000-0000-00000E3A0000}"/>
    <cellStyle name="Normal 2 2 2 9 2 2 5 3 9 2" xfId="14865" xr:uid="{00000000-0005-0000-0000-00000F3A0000}"/>
    <cellStyle name="Normal 2 2 2 9 2 2 5 4" xfId="14866" xr:uid="{00000000-0005-0000-0000-0000103A0000}"/>
    <cellStyle name="Normal 2 2 2 9 2 2 5 4 2" xfId="14867" xr:uid="{00000000-0005-0000-0000-0000113A0000}"/>
    <cellStyle name="Normal 2 2 2 9 2 2 5 5" xfId="14868" xr:uid="{00000000-0005-0000-0000-0000123A0000}"/>
    <cellStyle name="Normal 2 2 2 9 2 2 5 5 2" xfId="14869" xr:uid="{00000000-0005-0000-0000-0000133A0000}"/>
    <cellStyle name="Normal 2 2 2 9 2 2 5 6" xfId="14870" xr:uid="{00000000-0005-0000-0000-0000143A0000}"/>
    <cellStyle name="Normal 2 2 2 9 2 2 5 6 2" xfId="14871" xr:uid="{00000000-0005-0000-0000-0000153A0000}"/>
    <cellStyle name="Normal 2 2 2 9 2 2 5 7" xfId="14872" xr:uid="{00000000-0005-0000-0000-0000163A0000}"/>
    <cellStyle name="Normal 2 2 2 9 2 2 5 7 2" xfId="14873" xr:uid="{00000000-0005-0000-0000-0000173A0000}"/>
    <cellStyle name="Normal 2 2 2 9 2 2 5 8" xfId="14874" xr:uid="{00000000-0005-0000-0000-0000183A0000}"/>
    <cellStyle name="Normal 2 2 2 9 2 2 5 8 2" xfId="14875" xr:uid="{00000000-0005-0000-0000-0000193A0000}"/>
    <cellStyle name="Normal 2 2 2 9 2 2 5 9" xfId="14876" xr:uid="{00000000-0005-0000-0000-00001A3A0000}"/>
    <cellStyle name="Normal 2 2 2 9 2 2 5 9 2" xfId="14877" xr:uid="{00000000-0005-0000-0000-00001B3A0000}"/>
    <cellStyle name="Normal 2 2 2 9 2 3" xfId="14878" xr:uid="{00000000-0005-0000-0000-00001C3A0000}"/>
    <cellStyle name="Normal 2 2 2 9 2 4" xfId="14879" xr:uid="{00000000-0005-0000-0000-00001D3A0000}"/>
    <cellStyle name="Normal 2 2 2 9 2 5" xfId="14880" xr:uid="{00000000-0005-0000-0000-00001E3A0000}"/>
    <cellStyle name="Normal 2 2 2 9 2 6" xfId="14881" xr:uid="{00000000-0005-0000-0000-00001F3A0000}"/>
    <cellStyle name="Normal 2 2 2 9 2 6 10" xfId="14882" xr:uid="{00000000-0005-0000-0000-0000203A0000}"/>
    <cellStyle name="Normal 2 2 2 9 2 6 10 2" xfId="14883" xr:uid="{00000000-0005-0000-0000-0000213A0000}"/>
    <cellStyle name="Normal 2 2 2 9 2 6 11" xfId="14884" xr:uid="{00000000-0005-0000-0000-0000223A0000}"/>
    <cellStyle name="Normal 2 2 2 9 2 6 11 2" xfId="14885" xr:uid="{00000000-0005-0000-0000-0000233A0000}"/>
    <cellStyle name="Normal 2 2 2 9 2 6 12" xfId="14886" xr:uid="{00000000-0005-0000-0000-0000243A0000}"/>
    <cellStyle name="Normal 2 2 2 9 2 6 2" xfId="14887" xr:uid="{00000000-0005-0000-0000-0000253A0000}"/>
    <cellStyle name="Normal 2 2 2 9 2 6 2 10" xfId="14888" xr:uid="{00000000-0005-0000-0000-0000263A0000}"/>
    <cellStyle name="Normal 2 2 2 9 2 6 2 10 2" xfId="14889" xr:uid="{00000000-0005-0000-0000-0000273A0000}"/>
    <cellStyle name="Normal 2 2 2 9 2 6 2 11" xfId="14890" xr:uid="{00000000-0005-0000-0000-0000283A0000}"/>
    <cellStyle name="Normal 2 2 2 9 2 6 2 2" xfId="14891" xr:uid="{00000000-0005-0000-0000-0000293A0000}"/>
    <cellStyle name="Normal 2 2 2 9 2 6 2 2 2" xfId="14892" xr:uid="{00000000-0005-0000-0000-00002A3A0000}"/>
    <cellStyle name="Normal 2 2 2 9 2 6 2 3" xfId="14893" xr:uid="{00000000-0005-0000-0000-00002B3A0000}"/>
    <cellStyle name="Normal 2 2 2 9 2 6 2 3 2" xfId="14894" xr:uid="{00000000-0005-0000-0000-00002C3A0000}"/>
    <cellStyle name="Normal 2 2 2 9 2 6 2 4" xfId="14895" xr:uid="{00000000-0005-0000-0000-00002D3A0000}"/>
    <cellStyle name="Normal 2 2 2 9 2 6 2 4 2" xfId="14896" xr:uid="{00000000-0005-0000-0000-00002E3A0000}"/>
    <cellStyle name="Normal 2 2 2 9 2 6 2 5" xfId="14897" xr:uid="{00000000-0005-0000-0000-00002F3A0000}"/>
    <cellStyle name="Normal 2 2 2 9 2 6 2 5 2" xfId="14898" xr:uid="{00000000-0005-0000-0000-0000303A0000}"/>
    <cellStyle name="Normal 2 2 2 9 2 6 2 6" xfId="14899" xr:uid="{00000000-0005-0000-0000-0000313A0000}"/>
    <cellStyle name="Normal 2 2 2 9 2 6 2 6 2" xfId="14900" xr:uid="{00000000-0005-0000-0000-0000323A0000}"/>
    <cellStyle name="Normal 2 2 2 9 2 6 2 7" xfId="14901" xr:uid="{00000000-0005-0000-0000-0000333A0000}"/>
    <cellStyle name="Normal 2 2 2 9 2 6 2 7 2" xfId="14902" xr:uid="{00000000-0005-0000-0000-0000343A0000}"/>
    <cellStyle name="Normal 2 2 2 9 2 6 2 8" xfId="14903" xr:uid="{00000000-0005-0000-0000-0000353A0000}"/>
    <cellStyle name="Normal 2 2 2 9 2 6 2 8 2" xfId="14904" xr:uid="{00000000-0005-0000-0000-0000363A0000}"/>
    <cellStyle name="Normal 2 2 2 9 2 6 2 9" xfId="14905" xr:uid="{00000000-0005-0000-0000-0000373A0000}"/>
    <cellStyle name="Normal 2 2 2 9 2 6 2 9 2" xfId="14906" xr:uid="{00000000-0005-0000-0000-0000383A0000}"/>
    <cellStyle name="Normal 2 2 2 9 2 6 3" xfId="14907" xr:uid="{00000000-0005-0000-0000-0000393A0000}"/>
    <cellStyle name="Normal 2 2 2 9 2 6 3 2" xfId="14908" xr:uid="{00000000-0005-0000-0000-00003A3A0000}"/>
    <cellStyle name="Normal 2 2 2 9 2 6 4" xfId="14909" xr:uid="{00000000-0005-0000-0000-00003B3A0000}"/>
    <cellStyle name="Normal 2 2 2 9 2 6 4 2" xfId="14910" xr:uid="{00000000-0005-0000-0000-00003C3A0000}"/>
    <cellStyle name="Normal 2 2 2 9 2 6 5" xfId="14911" xr:uid="{00000000-0005-0000-0000-00003D3A0000}"/>
    <cellStyle name="Normal 2 2 2 9 2 6 5 2" xfId="14912" xr:uid="{00000000-0005-0000-0000-00003E3A0000}"/>
    <cellStyle name="Normal 2 2 2 9 2 6 6" xfId="14913" xr:uid="{00000000-0005-0000-0000-00003F3A0000}"/>
    <cellStyle name="Normal 2 2 2 9 2 6 6 2" xfId="14914" xr:uid="{00000000-0005-0000-0000-0000403A0000}"/>
    <cellStyle name="Normal 2 2 2 9 2 6 7" xfId="14915" xr:uid="{00000000-0005-0000-0000-0000413A0000}"/>
    <cellStyle name="Normal 2 2 2 9 2 6 7 2" xfId="14916" xr:uid="{00000000-0005-0000-0000-0000423A0000}"/>
    <cellStyle name="Normal 2 2 2 9 2 6 8" xfId="14917" xr:uid="{00000000-0005-0000-0000-0000433A0000}"/>
    <cellStyle name="Normal 2 2 2 9 2 6 8 2" xfId="14918" xr:uid="{00000000-0005-0000-0000-0000443A0000}"/>
    <cellStyle name="Normal 2 2 2 9 2 6 9" xfId="14919" xr:uid="{00000000-0005-0000-0000-0000453A0000}"/>
    <cellStyle name="Normal 2 2 2 9 2 6 9 2" xfId="14920" xr:uid="{00000000-0005-0000-0000-0000463A0000}"/>
    <cellStyle name="Normal 2 2 2 9 2 7" xfId="14921" xr:uid="{00000000-0005-0000-0000-0000473A0000}"/>
    <cellStyle name="Normal 2 2 2 9 2 7 10" xfId="14922" xr:uid="{00000000-0005-0000-0000-0000483A0000}"/>
    <cellStyle name="Normal 2 2 2 9 2 7 10 2" xfId="14923" xr:uid="{00000000-0005-0000-0000-0000493A0000}"/>
    <cellStyle name="Normal 2 2 2 9 2 7 11" xfId="14924" xr:uid="{00000000-0005-0000-0000-00004A3A0000}"/>
    <cellStyle name="Normal 2 2 2 9 2 7 2" xfId="14925" xr:uid="{00000000-0005-0000-0000-00004B3A0000}"/>
    <cellStyle name="Normal 2 2 2 9 2 7 2 2" xfId="14926" xr:uid="{00000000-0005-0000-0000-00004C3A0000}"/>
    <cellStyle name="Normal 2 2 2 9 2 7 3" xfId="14927" xr:uid="{00000000-0005-0000-0000-00004D3A0000}"/>
    <cellStyle name="Normal 2 2 2 9 2 7 3 2" xfId="14928" xr:uid="{00000000-0005-0000-0000-00004E3A0000}"/>
    <cellStyle name="Normal 2 2 2 9 2 7 4" xfId="14929" xr:uid="{00000000-0005-0000-0000-00004F3A0000}"/>
    <cellStyle name="Normal 2 2 2 9 2 7 4 2" xfId="14930" xr:uid="{00000000-0005-0000-0000-0000503A0000}"/>
    <cellStyle name="Normal 2 2 2 9 2 7 5" xfId="14931" xr:uid="{00000000-0005-0000-0000-0000513A0000}"/>
    <cellStyle name="Normal 2 2 2 9 2 7 5 2" xfId="14932" xr:uid="{00000000-0005-0000-0000-0000523A0000}"/>
    <cellStyle name="Normal 2 2 2 9 2 7 6" xfId="14933" xr:uid="{00000000-0005-0000-0000-0000533A0000}"/>
    <cellStyle name="Normal 2 2 2 9 2 7 6 2" xfId="14934" xr:uid="{00000000-0005-0000-0000-0000543A0000}"/>
    <cellStyle name="Normal 2 2 2 9 2 7 7" xfId="14935" xr:uid="{00000000-0005-0000-0000-0000553A0000}"/>
    <cellStyle name="Normal 2 2 2 9 2 7 7 2" xfId="14936" xr:uid="{00000000-0005-0000-0000-0000563A0000}"/>
    <cellStyle name="Normal 2 2 2 9 2 7 8" xfId="14937" xr:uid="{00000000-0005-0000-0000-0000573A0000}"/>
    <cellStyle name="Normal 2 2 2 9 2 7 8 2" xfId="14938" xr:uid="{00000000-0005-0000-0000-0000583A0000}"/>
    <cellStyle name="Normal 2 2 2 9 2 7 9" xfId="14939" xr:uid="{00000000-0005-0000-0000-0000593A0000}"/>
    <cellStyle name="Normal 2 2 2 9 2 7 9 2" xfId="14940" xr:uid="{00000000-0005-0000-0000-00005A3A0000}"/>
    <cellStyle name="Normal 2 2 2 9 2 8" xfId="14941" xr:uid="{00000000-0005-0000-0000-00005B3A0000}"/>
    <cellStyle name="Normal 2 2 2 9 2 8 2" xfId="14942" xr:uid="{00000000-0005-0000-0000-00005C3A0000}"/>
    <cellStyle name="Normal 2 2 2 9 2 9" xfId="14943" xr:uid="{00000000-0005-0000-0000-00005D3A0000}"/>
    <cellStyle name="Normal 2 2 2 9 2 9 2" xfId="14944" xr:uid="{00000000-0005-0000-0000-00005E3A0000}"/>
    <cellStyle name="Normal 2 2 2 9 3" xfId="14945" xr:uid="{00000000-0005-0000-0000-00005F3A0000}"/>
    <cellStyle name="Normal 2 2 2 9 3 10" xfId="14946" xr:uid="{00000000-0005-0000-0000-0000603A0000}"/>
    <cellStyle name="Normal 2 2 2 9 3 10 2" xfId="14947" xr:uid="{00000000-0005-0000-0000-0000613A0000}"/>
    <cellStyle name="Normal 2 2 2 9 3 11" xfId="14948" xr:uid="{00000000-0005-0000-0000-0000623A0000}"/>
    <cellStyle name="Normal 2 2 2 9 3 11 2" xfId="14949" xr:uid="{00000000-0005-0000-0000-0000633A0000}"/>
    <cellStyle name="Normal 2 2 2 9 3 12" xfId="14950" xr:uid="{00000000-0005-0000-0000-0000643A0000}"/>
    <cellStyle name="Normal 2 2 2 9 3 12 2" xfId="14951" xr:uid="{00000000-0005-0000-0000-0000653A0000}"/>
    <cellStyle name="Normal 2 2 2 9 3 13" xfId="14952" xr:uid="{00000000-0005-0000-0000-0000663A0000}"/>
    <cellStyle name="Normal 2 2 2 9 3 2" xfId="14953" xr:uid="{00000000-0005-0000-0000-0000673A0000}"/>
    <cellStyle name="Normal 2 2 2 9 3 2 10" xfId="14954" xr:uid="{00000000-0005-0000-0000-0000683A0000}"/>
    <cellStyle name="Normal 2 2 2 9 3 2 10 2" xfId="14955" xr:uid="{00000000-0005-0000-0000-0000693A0000}"/>
    <cellStyle name="Normal 2 2 2 9 3 2 11" xfId="14956" xr:uid="{00000000-0005-0000-0000-00006A3A0000}"/>
    <cellStyle name="Normal 2 2 2 9 3 2 11 2" xfId="14957" xr:uid="{00000000-0005-0000-0000-00006B3A0000}"/>
    <cellStyle name="Normal 2 2 2 9 3 2 12" xfId="14958" xr:uid="{00000000-0005-0000-0000-00006C3A0000}"/>
    <cellStyle name="Normal 2 2 2 9 3 2 2" xfId="14959" xr:uid="{00000000-0005-0000-0000-00006D3A0000}"/>
    <cellStyle name="Normal 2 2 2 9 3 2 2 10" xfId="14960" xr:uid="{00000000-0005-0000-0000-00006E3A0000}"/>
    <cellStyle name="Normal 2 2 2 9 3 2 2 10 2" xfId="14961" xr:uid="{00000000-0005-0000-0000-00006F3A0000}"/>
    <cellStyle name="Normal 2 2 2 9 3 2 2 11" xfId="14962" xr:uid="{00000000-0005-0000-0000-0000703A0000}"/>
    <cellStyle name="Normal 2 2 2 9 3 2 2 2" xfId="14963" xr:uid="{00000000-0005-0000-0000-0000713A0000}"/>
    <cellStyle name="Normal 2 2 2 9 3 2 2 2 2" xfId="14964" xr:uid="{00000000-0005-0000-0000-0000723A0000}"/>
    <cellStyle name="Normal 2 2 2 9 3 2 2 3" xfId="14965" xr:uid="{00000000-0005-0000-0000-0000733A0000}"/>
    <cellStyle name="Normal 2 2 2 9 3 2 2 3 2" xfId="14966" xr:uid="{00000000-0005-0000-0000-0000743A0000}"/>
    <cellStyle name="Normal 2 2 2 9 3 2 2 4" xfId="14967" xr:uid="{00000000-0005-0000-0000-0000753A0000}"/>
    <cellStyle name="Normal 2 2 2 9 3 2 2 4 2" xfId="14968" xr:uid="{00000000-0005-0000-0000-0000763A0000}"/>
    <cellStyle name="Normal 2 2 2 9 3 2 2 5" xfId="14969" xr:uid="{00000000-0005-0000-0000-0000773A0000}"/>
    <cellStyle name="Normal 2 2 2 9 3 2 2 5 2" xfId="14970" xr:uid="{00000000-0005-0000-0000-0000783A0000}"/>
    <cellStyle name="Normal 2 2 2 9 3 2 2 6" xfId="14971" xr:uid="{00000000-0005-0000-0000-0000793A0000}"/>
    <cellStyle name="Normal 2 2 2 9 3 2 2 6 2" xfId="14972" xr:uid="{00000000-0005-0000-0000-00007A3A0000}"/>
    <cellStyle name="Normal 2 2 2 9 3 2 2 7" xfId="14973" xr:uid="{00000000-0005-0000-0000-00007B3A0000}"/>
    <cellStyle name="Normal 2 2 2 9 3 2 2 7 2" xfId="14974" xr:uid="{00000000-0005-0000-0000-00007C3A0000}"/>
    <cellStyle name="Normal 2 2 2 9 3 2 2 8" xfId="14975" xr:uid="{00000000-0005-0000-0000-00007D3A0000}"/>
    <cellStyle name="Normal 2 2 2 9 3 2 2 8 2" xfId="14976" xr:uid="{00000000-0005-0000-0000-00007E3A0000}"/>
    <cellStyle name="Normal 2 2 2 9 3 2 2 9" xfId="14977" xr:uid="{00000000-0005-0000-0000-00007F3A0000}"/>
    <cellStyle name="Normal 2 2 2 9 3 2 2 9 2" xfId="14978" xr:uid="{00000000-0005-0000-0000-0000803A0000}"/>
    <cellStyle name="Normal 2 2 2 9 3 2 3" xfId="14979" xr:uid="{00000000-0005-0000-0000-0000813A0000}"/>
    <cellStyle name="Normal 2 2 2 9 3 2 3 2" xfId="14980" xr:uid="{00000000-0005-0000-0000-0000823A0000}"/>
    <cellStyle name="Normal 2 2 2 9 3 2 4" xfId="14981" xr:uid="{00000000-0005-0000-0000-0000833A0000}"/>
    <cellStyle name="Normal 2 2 2 9 3 2 4 2" xfId="14982" xr:uid="{00000000-0005-0000-0000-0000843A0000}"/>
    <cellStyle name="Normal 2 2 2 9 3 2 5" xfId="14983" xr:uid="{00000000-0005-0000-0000-0000853A0000}"/>
    <cellStyle name="Normal 2 2 2 9 3 2 5 2" xfId="14984" xr:uid="{00000000-0005-0000-0000-0000863A0000}"/>
    <cellStyle name="Normal 2 2 2 9 3 2 6" xfId="14985" xr:uid="{00000000-0005-0000-0000-0000873A0000}"/>
    <cellStyle name="Normal 2 2 2 9 3 2 6 2" xfId="14986" xr:uid="{00000000-0005-0000-0000-0000883A0000}"/>
    <cellStyle name="Normal 2 2 2 9 3 2 7" xfId="14987" xr:uid="{00000000-0005-0000-0000-0000893A0000}"/>
    <cellStyle name="Normal 2 2 2 9 3 2 7 2" xfId="14988" xr:uid="{00000000-0005-0000-0000-00008A3A0000}"/>
    <cellStyle name="Normal 2 2 2 9 3 2 8" xfId="14989" xr:uid="{00000000-0005-0000-0000-00008B3A0000}"/>
    <cellStyle name="Normal 2 2 2 9 3 2 8 2" xfId="14990" xr:uid="{00000000-0005-0000-0000-00008C3A0000}"/>
    <cellStyle name="Normal 2 2 2 9 3 2 9" xfId="14991" xr:uid="{00000000-0005-0000-0000-00008D3A0000}"/>
    <cellStyle name="Normal 2 2 2 9 3 2 9 2" xfId="14992" xr:uid="{00000000-0005-0000-0000-00008E3A0000}"/>
    <cellStyle name="Normal 2 2 2 9 3 3" xfId="14993" xr:uid="{00000000-0005-0000-0000-00008F3A0000}"/>
    <cellStyle name="Normal 2 2 2 9 3 3 10" xfId="14994" xr:uid="{00000000-0005-0000-0000-0000903A0000}"/>
    <cellStyle name="Normal 2 2 2 9 3 3 10 2" xfId="14995" xr:uid="{00000000-0005-0000-0000-0000913A0000}"/>
    <cellStyle name="Normal 2 2 2 9 3 3 11" xfId="14996" xr:uid="{00000000-0005-0000-0000-0000923A0000}"/>
    <cellStyle name="Normal 2 2 2 9 3 3 2" xfId="14997" xr:uid="{00000000-0005-0000-0000-0000933A0000}"/>
    <cellStyle name="Normal 2 2 2 9 3 3 2 2" xfId="14998" xr:uid="{00000000-0005-0000-0000-0000943A0000}"/>
    <cellStyle name="Normal 2 2 2 9 3 3 3" xfId="14999" xr:uid="{00000000-0005-0000-0000-0000953A0000}"/>
    <cellStyle name="Normal 2 2 2 9 3 3 3 2" xfId="15000" xr:uid="{00000000-0005-0000-0000-0000963A0000}"/>
    <cellStyle name="Normal 2 2 2 9 3 3 4" xfId="15001" xr:uid="{00000000-0005-0000-0000-0000973A0000}"/>
    <cellStyle name="Normal 2 2 2 9 3 3 4 2" xfId="15002" xr:uid="{00000000-0005-0000-0000-0000983A0000}"/>
    <cellStyle name="Normal 2 2 2 9 3 3 5" xfId="15003" xr:uid="{00000000-0005-0000-0000-0000993A0000}"/>
    <cellStyle name="Normal 2 2 2 9 3 3 5 2" xfId="15004" xr:uid="{00000000-0005-0000-0000-00009A3A0000}"/>
    <cellStyle name="Normal 2 2 2 9 3 3 6" xfId="15005" xr:uid="{00000000-0005-0000-0000-00009B3A0000}"/>
    <cellStyle name="Normal 2 2 2 9 3 3 6 2" xfId="15006" xr:uid="{00000000-0005-0000-0000-00009C3A0000}"/>
    <cellStyle name="Normal 2 2 2 9 3 3 7" xfId="15007" xr:uid="{00000000-0005-0000-0000-00009D3A0000}"/>
    <cellStyle name="Normal 2 2 2 9 3 3 7 2" xfId="15008" xr:uid="{00000000-0005-0000-0000-00009E3A0000}"/>
    <cellStyle name="Normal 2 2 2 9 3 3 8" xfId="15009" xr:uid="{00000000-0005-0000-0000-00009F3A0000}"/>
    <cellStyle name="Normal 2 2 2 9 3 3 8 2" xfId="15010" xr:uid="{00000000-0005-0000-0000-0000A03A0000}"/>
    <cellStyle name="Normal 2 2 2 9 3 3 9" xfId="15011" xr:uid="{00000000-0005-0000-0000-0000A13A0000}"/>
    <cellStyle name="Normal 2 2 2 9 3 3 9 2" xfId="15012" xr:uid="{00000000-0005-0000-0000-0000A23A0000}"/>
    <cellStyle name="Normal 2 2 2 9 3 4" xfId="15013" xr:uid="{00000000-0005-0000-0000-0000A33A0000}"/>
    <cellStyle name="Normal 2 2 2 9 3 4 2" xfId="15014" xr:uid="{00000000-0005-0000-0000-0000A43A0000}"/>
    <cellStyle name="Normal 2 2 2 9 3 5" xfId="15015" xr:uid="{00000000-0005-0000-0000-0000A53A0000}"/>
    <cellStyle name="Normal 2 2 2 9 3 5 2" xfId="15016" xr:uid="{00000000-0005-0000-0000-0000A63A0000}"/>
    <cellStyle name="Normal 2 2 2 9 3 6" xfId="15017" xr:uid="{00000000-0005-0000-0000-0000A73A0000}"/>
    <cellStyle name="Normal 2 2 2 9 3 6 2" xfId="15018" xr:uid="{00000000-0005-0000-0000-0000A83A0000}"/>
    <cellStyle name="Normal 2 2 2 9 3 7" xfId="15019" xr:uid="{00000000-0005-0000-0000-0000A93A0000}"/>
    <cellStyle name="Normal 2 2 2 9 3 7 2" xfId="15020" xr:uid="{00000000-0005-0000-0000-0000AA3A0000}"/>
    <cellStyle name="Normal 2 2 2 9 3 8" xfId="15021" xr:uid="{00000000-0005-0000-0000-0000AB3A0000}"/>
    <cellStyle name="Normal 2 2 2 9 3 8 2" xfId="15022" xr:uid="{00000000-0005-0000-0000-0000AC3A0000}"/>
    <cellStyle name="Normal 2 2 2 9 3 9" xfId="15023" xr:uid="{00000000-0005-0000-0000-0000AD3A0000}"/>
    <cellStyle name="Normal 2 2 2 9 3 9 2" xfId="15024" xr:uid="{00000000-0005-0000-0000-0000AE3A0000}"/>
    <cellStyle name="Normal 2 2 2 9 4" xfId="15025" xr:uid="{00000000-0005-0000-0000-0000AF3A0000}"/>
    <cellStyle name="Normal 2 2 2 9 4 10" xfId="15026" xr:uid="{00000000-0005-0000-0000-0000B03A0000}"/>
    <cellStyle name="Normal 2 2 2 9 4 10 2" xfId="15027" xr:uid="{00000000-0005-0000-0000-0000B13A0000}"/>
    <cellStyle name="Normal 2 2 2 9 4 11" xfId="15028" xr:uid="{00000000-0005-0000-0000-0000B23A0000}"/>
    <cellStyle name="Normal 2 2 2 9 4 11 2" xfId="15029" xr:uid="{00000000-0005-0000-0000-0000B33A0000}"/>
    <cellStyle name="Normal 2 2 2 9 4 12" xfId="15030" xr:uid="{00000000-0005-0000-0000-0000B43A0000}"/>
    <cellStyle name="Normal 2 2 2 9 4 12 2" xfId="15031" xr:uid="{00000000-0005-0000-0000-0000B53A0000}"/>
    <cellStyle name="Normal 2 2 2 9 4 13" xfId="15032" xr:uid="{00000000-0005-0000-0000-0000B63A0000}"/>
    <cellStyle name="Normal 2 2 2 9 4 2" xfId="15033" xr:uid="{00000000-0005-0000-0000-0000B73A0000}"/>
    <cellStyle name="Normal 2 2 2 9 4 2 10" xfId="15034" xr:uid="{00000000-0005-0000-0000-0000B83A0000}"/>
    <cellStyle name="Normal 2 2 2 9 4 2 10 2" xfId="15035" xr:uid="{00000000-0005-0000-0000-0000B93A0000}"/>
    <cellStyle name="Normal 2 2 2 9 4 2 11" xfId="15036" xr:uid="{00000000-0005-0000-0000-0000BA3A0000}"/>
    <cellStyle name="Normal 2 2 2 9 4 2 11 2" xfId="15037" xr:uid="{00000000-0005-0000-0000-0000BB3A0000}"/>
    <cellStyle name="Normal 2 2 2 9 4 2 12" xfId="15038" xr:uid="{00000000-0005-0000-0000-0000BC3A0000}"/>
    <cellStyle name="Normal 2 2 2 9 4 2 2" xfId="15039" xr:uid="{00000000-0005-0000-0000-0000BD3A0000}"/>
    <cellStyle name="Normal 2 2 2 9 4 2 2 10" xfId="15040" xr:uid="{00000000-0005-0000-0000-0000BE3A0000}"/>
    <cellStyle name="Normal 2 2 2 9 4 2 2 10 2" xfId="15041" xr:uid="{00000000-0005-0000-0000-0000BF3A0000}"/>
    <cellStyle name="Normal 2 2 2 9 4 2 2 11" xfId="15042" xr:uid="{00000000-0005-0000-0000-0000C03A0000}"/>
    <cellStyle name="Normal 2 2 2 9 4 2 2 2" xfId="15043" xr:uid="{00000000-0005-0000-0000-0000C13A0000}"/>
    <cellStyle name="Normal 2 2 2 9 4 2 2 2 2" xfId="15044" xr:uid="{00000000-0005-0000-0000-0000C23A0000}"/>
    <cellStyle name="Normal 2 2 2 9 4 2 2 3" xfId="15045" xr:uid="{00000000-0005-0000-0000-0000C33A0000}"/>
    <cellStyle name="Normal 2 2 2 9 4 2 2 3 2" xfId="15046" xr:uid="{00000000-0005-0000-0000-0000C43A0000}"/>
    <cellStyle name="Normal 2 2 2 9 4 2 2 4" xfId="15047" xr:uid="{00000000-0005-0000-0000-0000C53A0000}"/>
    <cellStyle name="Normal 2 2 2 9 4 2 2 4 2" xfId="15048" xr:uid="{00000000-0005-0000-0000-0000C63A0000}"/>
    <cellStyle name="Normal 2 2 2 9 4 2 2 5" xfId="15049" xr:uid="{00000000-0005-0000-0000-0000C73A0000}"/>
    <cellStyle name="Normal 2 2 2 9 4 2 2 5 2" xfId="15050" xr:uid="{00000000-0005-0000-0000-0000C83A0000}"/>
    <cellStyle name="Normal 2 2 2 9 4 2 2 6" xfId="15051" xr:uid="{00000000-0005-0000-0000-0000C93A0000}"/>
    <cellStyle name="Normal 2 2 2 9 4 2 2 6 2" xfId="15052" xr:uid="{00000000-0005-0000-0000-0000CA3A0000}"/>
    <cellStyle name="Normal 2 2 2 9 4 2 2 7" xfId="15053" xr:uid="{00000000-0005-0000-0000-0000CB3A0000}"/>
    <cellStyle name="Normal 2 2 2 9 4 2 2 7 2" xfId="15054" xr:uid="{00000000-0005-0000-0000-0000CC3A0000}"/>
    <cellStyle name="Normal 2 2 2 9 4 2 2 8" xfId="15055" xr:uid="{00000000-0005-0000-0000-0000CD3A0000}"/>
    <cellStyle name="Normal 2 2 2 9 4 2 2 8 2" xfId="15056" xr:uid="{00000000-0005-0000-0000-0000CE3A0000}"/>
    <cellStyle name="Normal 2 2 2 9 4 2 2 9" xfId="15057" xr:uid="{00000000-0005-0000-0000-0000CF3A0000}"/>
    <cellStyle name="Normal 2 2 2 9 4 2 2 9 2" xfId="15058" xr:uid="{00000000-0005-0000-0000-0000D03A0000}"/>
    <cellStyle name="Normal 2 2 2 9 4 2 3" xfId="15059" xr:uid="{00000000-0005-0000-0000-0000D13A0000}"/>
    <cellStyle name="Normal 2 2 2 9 4 2 3 2" xfId="15060" xr:uid="{00000000-0005-0000-0000-0000D23A0000}"/>
    <cellStyle name="Normal 2 2 2 9 4 2 4" xfId="15061" xr:uid="{00000000-0005-0000-0000-0000D33A0000}"/>
    <cellStyle name="Normal 2 2 2 9 4 2 4 2" xfId="15062" xr:uid="{00000000-0005-0000-0000-0000D43A0000}"/>
    <cellStyle name="Normal 2 2 2 9 4 2 5" xfId="15063" xr:uid="{00000000-0005-0000-0000-0000D53A0000}"/>
    <cellStyle name="Normal 2 2 2 9 4 2 5 2" xfId="15064" xr:uid="{00000000-0005-0000-0000-0000D63A0000}"/>
    <cellStyle name="Normal 2 2 2 9 4 2 6" xfId="15065" xr:uid="{00000000-0005-0000-0000-0000D73A0000}"/>
    <cellStyle name="Normal 2 2 2 9 4 2 6 2" xfId="15066" xr:uid="{00000000-0005-0000-0000-0000D83A0000}"/>
    <cellStyle name="Normal 2 2 2 9 4 2 7" xfId="15067" xr:uid="{00000000-0005-0000-0000-0000D93A0000}"/>
    <cellStyle name="Normal 2 2 2 9 4 2 7 2" xfId="15068" xr:uid="{00000000-0005-0000-0000-0000DA3A0000}"/>
    <cellStyle name="Normal 2 2 2 9 4 2 8" xfId="15069" xr:uid="{00000000-0005-0000-0000-0000DB3A0000}"/>
    <cellStyle name="Normal 2 2 2 9 4 2 8 2" xfId="15070" xr:uid="{00000000-0005-0000-0000-0000DC3A0000}"/>
    <cellStyle name="Normal 2 2 2 9 4 2 9" xfId="15071" xr:uid="{00000000-0005-0000-0000-0000DD3A0000}"/>
    <cellStyle name="Normal 2 2 2 9 4 2 9 2" xfId="15072" xr:uid="{00000000-0005-0000-0000-0000DE3A0000}"/>
    <cellStyle name="Normal 2 2 2 9 4 3" xfId="15073" xr:uid="{00000000-0005-0000-0000-0000DF3A0000}"/>
    <cellStyle name="Normal 2 2 2 9 4 3 10" xfId="15074" xr:uid="{00000000-0005-0000-0000-0000E03A0000}"/>
    <cellStyle name="Normal 2 2 2 9 4 3 10 2" xfId="15075" xr:uid="{00000000-0005-0000-0000-0000E13A0000}"/>
    <cellStyle name="Normal 2 2 2 9 4 3 11" xfId="15076" xr:uid="{00000000-0005-0000-0000-0000E23A0000}"/>
    <cellStyle name="Normal 2 2 2 9 4 3 2" xfId="15077" xr:uid="{00000000-0005-0000-0000-0000E33A0000}"/>
    <cellStyle name="Normal 2 2 2 9 4 3 2 2" xfId="15078" xr:uid="{00000000-0005-0000-0000-0000E43A0000}"/>
    <cellStyle name="Normal 2 2 2 9 4 3 3" xfId="15079" xr:uid="{00000000-0005-0000-0000-0000E53A0000}"/>
    <cellStyle name="Normal 2 2 2 9 4 3 3 2" xfId="15080" xr:uid="{00000000-0005-0000-0000-0000E63A0000}"/>
    <cellStyle name="Normal 2 2 2 9 4 3 4" xfId="15081" xr:uid="{00000000-0005-0000-0000-0000E73A0000}"/>
    <cellStyle name="Normal 2 2 2 9 4 3 4 2" xfId="15082" xr:uid="{00000000-0005-0000-0000-0000E83A0000}"/>
    <cellStyle name="Normal 2 2 2 9 4 3 5" xfId="15083" xr:uid="{00000000-0005-0000-0000-0000E93A0000}"/>
    <cellStyle name="Normal 2 2 2 9 4 3 5 2" xfId="15084" xr:uid="{00000000-0005-0000-0000-0000EA3A0000}"/>
    <cellStyle name="Normal 2 2 2 9 4 3 6" xfId="15085" xr:uid="{00000000-0005-0000-0000-0000EB3A0000}"/>
    <cellStyle name="Normal 2 2 2 9 4 3 6 2" xfId="15086" xr:uid="{00000000-0005-0000-0000-0000EC3A0000}"/>
    <cellStyle name="Normal 2 2 2 9 4 3 7" xfId="15087" xr:uid="{00000000-0005-0000-0000-0000ED3A0000}"/>
    <cellStyle name="Normal 2 2 2 9 4 3 7 2" xfId="15088" xr:uid="{00000000-0005-0000-0000-0000EE3A0000}"/>
    <cellStyle name="Normal 2 2 2 9 4 3 8" xfId="15089" xr:uid="{00000000-0005-0000-0000-0000EF3A0000}"/>
    <cellStyle name="Normal 2 2 2 9 4 3 8 2" xfId="15090" xr:uid="{00000000-0005-0000-0000-0000F03A0000}"/>
    <cellStyle name="Normal 2 2 2 9 4 3 9" xfId="15091" xr:uid="{00000000-0005-0000-0000-0000F13A0000}"/>
    <cellStyle name="Normal 2 2 2 9 4 3 9 2" xfId="15092" xr:uid="{00000000-0005-0000-0000-0000F23A0000}"/>
    <cellStyle name="Normal 2 2 2 9 4 4" xfId="15093" xr:uid="{00000000-0005-0000-0000-0000F33A0000}"/>
    <cellStyle name="Normal 2 2 2 9 4 4 2" xfId="15094" xr:uid="{00000000-0005-0000-0000-0000F43A0000}"/>
    <cellStyle name="Normal 2 2 2 9 4 5" xfId="15095" xr:uid="{00000000-0005-0000-0000-0000F53A0000}"/>
    <cellStyle name="Normal 2 2 2 9 4 5 2" xfId="15096" xr:uid="{00000000-0005-0000-0000-0000F63A0000}"/>
    <cellStyle name="Normal 2 2 2 9 4 6" xfId="15097" xr:uid="{00000000-0005-0000-0000-0000F73A0000}"/>
    <cellStyle name="Normal 2 2 2 9 4 6 2" xfId="15098" xr:uid="{00000000-0005-0000-0000-0000F83A0000}"/>
    <cellStyle name="Normal 2 2 2 9 4 7" xfId="15099" xr:uid="{00000000-0005-0000-0000-0000F93A0000}"/>
    <cellStyle name="Normal 2 2 2 9 4 7 2" xfId="15100" xr:uid="{00000000-0005-0000-0000-0000FA3A0000}"/>
    <cellStyle name="Normal 2 2 2 9 4 8" xfId="15101" xr:uid="{00000000-0005-0000-0000-0000FB3A0000}"/>
    <cellStyle name="Normal 2 2 2 9 4 8 2" xfId="15102" xr:uid="{00000000-0005-0000-0000-0000FC3A0000}"/>
    <cellStyle name="Normal 2 2 2 9 4 9" xfId="15103" xr:uid="{00000000-0005-0000-0000-0000FD3A0000}"/>
    <cellStyle name="Normal 2 2 2 9 4 9 2" xfId="15104" xr:uid="{00000000-0005-0000-0000-0000FE3A0000}"/>
    <cellStyle name="Normal 2 2 2 9 5" xfId="15105" xr:uid="{00000000-0005-0000-0000-0000FF3A0000}"/>
    <cellStyle name="Normal 2 2 2 9 5 10" xfId="15106" xr:uid="{00000000-0005-0000-0000-0000003B0000}"/>
    <cellStyle name="Normal 2 2 2 9 5 10 2" xfId="15107" xr:uid="{00000000-0005-0000-0000-0000013B0000}"/>
    <cellStyle name="Normal 2 2 2 9 5 11" xfId="15108" xr:uid="{00000000-0005-0000-0000-0000023B0000}"/>
    <cellStyle name="Normal 2 2 2 9 5 11 2" xfId="15109" xr:uid="{00000000-0005-0000-0000-0000033B0000}"/>
    <cellStyle name="Normal 2 2 2 9 5 12" xfId="15110" xr:uid="{00000000-0005-0000-0000-0000043B0000}"/>
    <cellStyle name="Normal 2 2 2 9 5 12 2" xfId="15111" xr:uid="{00000000-0005-0000-0000-0000053B0000}"/>
    <cellStyle name="Normal 2 2 2 9 5 13" xfId="15112" xr:uid="{00000000-0005-0000-0000-0000063B0000}"/>
    <cellStyle name="Normal 2 2 2 9 5 2" xfId="15113" xr:uid="{00000000-0005-0000-0000-0000073B0000}"/>
    <cellStyle name="Normal 2 2 2 9 5 2 10" xfId="15114" xr:uid="{00000000-0005-0000-0000-0000083B0000}"/>
    <cellStyle name="Normal 2 2 2 9 5 2 10 2" xfId="15115" xr:uid="{00000000-0005-0000-0000-0000093B0000}"/>
    <cellStyle name="Normal 2 2 2 9 5 2 11" xfId="15116" xr:uid="{00000000-0005-0000-0000-00000A3B0000}"/>
    <cellStyle name="Normal 2 2 2 9 5 2 11 2" xfId="15117" xr:uid="{00000000-0005-0000-0000-00000B3B0000}"/>
    <cellStyle name="Normal 2 2 2 9 5 2 12" xfId="15118" xr:uid="{00000000-0005-0000-0000-00000C3B0000}"/>
    <cellStyle name="Normal 2 2 2 9 5 2 2" xfId="15119" xr:uid="{00000000-0005-0000-0000-00000D3B0000}"/>
    <cellStyle name="Normal 2 2 2 9 5 2 2 10" xfId="15120" xr:uid="{00000000-0005-0000-0000-00000E3B0000}"/>
    <cellStyle name="Normal 2 2 2 9 5 2 2 10 2" xfId="15121" xr:uid="{00000000-0005-0000-0000-00000F3B0000}"/>
    <cellStyle name="Normal 2 2 2 9 5 2 2 11" xfId="15122" xr:uid="{00000000-0005-0000-0000-0000103B0000}"/>
    <cellStyle name="Normal 2 2 2 9 5 2 2 2" xfId="15123" xr:uid="{00000000-0005-0000-0000-0000113B0000}"/>
    <cellStyle name="Normal 2 2 2 9 5 2 2 2 2" xfId="15124" xr:uid="{00000000-0005-0000-0000-0000123B0000}"/>
    <cellStyle name="Normal 2 2 2 9 5 2 2 3" xfId="15125" xr:uid="{00000000-0005-0000-0000-0000133B0000}"/>
    <cellStyle name="Normal 2 2 2 9 5 2 2 3 2" xfId="15126" xr:uid="{00000000-0005-0000-0000-0000143B0000}"/>
    <cellStyle name="Normal 2 2 2 9 5 2 2 4" xfId="15127" xr:uid="{00000000-0005-0000-0000-0000153B0000}"/>
    <cellStyle name="Normal 2 2 2 9 5 2 2 4 2" xfId="15128" xr:uid="{00000000-0005-0000-0000-0000163B0000}"/>
    <cellStyle name="Normal 2 2 2 9 5 2 2 5" xfId="15129" xr:uid="{00000000-0005-0000-0000-0000173B0000}"/>
    <cellStyle name="Normal 2 2 2 9 5 2 2 5 2" xfId="15130" xr:uid="{00000000-0005-0000-0000-0000183B0000}"/>
    <cellStyle name="Normal 2 2 2 9 5 2 2 6" xfId="15131" xr:uid="{00000000-0005-0000-0000-0000193B0000}"/>
    <cellStyle name="Normal 2 2 2 9 5 2 2 6 2" xfId="15132" xr:uid="{00000000-0005-0000-0000-00001A3B0000}"/>
    <cellStyle name="Normal 2 2 2 9 5 2 2 7" xfId="15133" xr:uid="{00000000-0005-0000-0000-00001B3B0000}"/>
    <cellStyle name="Normal 2 2 2 9 5 2 2 7 2" xfId="15134" xr:uid="{00000000-0005-0000-0000-00001C3B0000}"/>
    <cellStyle name="Normal 2 2 2 9 5 2 2 8" xfId="15135" xr:uid="{00000000-0005-0000-0000-00001D3B0000}"/>
    <cellStyle name="Normal 2 2 2 9 5 2 2 8 2" xfId="15136" xr:uid="{00000000-0005-0000-0000-00001E3B0000}"/>
    <cellStyle name="Normal 2 2 2 9 5 2 2 9" xfId="15137" xr:uid="{00000000-0005-0000-0000-00001F3B0000}"/>
    <cellStyle name="Normal 2 2 2 9 5 2 2 9 2" xfId="15138" xr:uid="{00000000-0005-0000-0000-0000203B0000}"/>
    <cellStyle name="Normal 2 2 2 9 5 2 3" xfId="15139" xr:uid="{00000000-0005-0000-0000-0000213B0000}"/>
    <cellStyle name="Normal 2 2 2 9 5 2 3 2" xfId="15140" xr:uid="{00000000-0005-0000-0000-0000223B0000}"/>
    <cellStyle name="Normal 2 2 2 9 5 2 4" xfId="15141" xr:uid="{00000000-0005-0000-0000-0000233B0000}"/>
    <cellStyle name="Normal 2 2 2 9 5 2 4 2" xfId="15142" xr:uid="{00000000-0005-0000-0000-0000243B0000}"/>
    <cellStyle name="Normal 2 2 2 9 5 2 5" xfId="15143" xr:uid="{00000000-0005-0000-0000-0000253B0000}"/>
    <cellStyle name="Normal 2 2 2 9 5 2 5 2" xfId="15144" xr:uid="{00000000-0005-0000-0000-0000263B0000}"/>
    <cellStyle name="Normal 2 2 2 9 5 2 6" xfId="15145" xr:uid="{00000000-0005-0000-0000-0000273B0000}"/>
    <cellStyle name="Normal 2 2 2 9 5 2 6 2" xfId="15146" xr:uid="{00000000-0005-0000-0000-0000283B0000}"/>
    <cellStyle name="Normal 2 2 2 9 5 2 7" xfId="15147" xr:uid="{00000000-0005-0000-0000-0000293B0000}"/>
    <cellStyle name="Normal 2 2 2 9 5 2 7 2" xfId="15148" xr:uid="{00000000-0005-0000-0000-00002A3B0000}"/>
    <cellStyle name="Normal 2 2 2 9 5 2 8" xfId="15149" xr:uid="{00000000-0005-0000-0000-00002B3B0000}"/>
    <cellStyle name="Normal 2 2 2 9 5 2 8 2" xfId="15150" xr:uid="{00000000-0005-0000-0000-00002C3B0000}"/>
    <cellStyle name="Normal 2 2 2 9 5 2 9" xfId="15151" xr:uid="{00000000-0005-0000-0000-00002D3B0000}"/>
    <cellStyle name="Normal 2 2 2 9 5 2 9 2" xfId="15152" xr:uid="{00000000-0005-0000-0000-00002E3B0000}"/>
    <cellStyle name="Normal 2 2 2 9 5 3" xfId="15153" xr:uid="{00000000-0005-0000-0000-00002F3B0000}"/>
    <cellStyle name="Normal 2 2 2 9 5 3 10" xfId="15154" xr:uid="{00000000-0005-0000-0000-0000303B0000}"/>
    <cellStyle name="Normal 2 2 2 9 5 3 10 2" xfId="15155" xr:uid="{00000000-0005-0000-0000-0000313B0000}"/>
    <cellStyle name="Normal 2 2 2 9 5 3 11" xfId="15156" xr:uid="{00000000-0005-0000-0000-0000323B0000}"/>
    <cellStyle name="Normal 2 2 2 9 5 3 2" xfId="15157" xr:uid="{00000000-0005-0000-0000-0000333B0000}"/>
    <cellStyle name="Normal 2 2 2 9 5 3 2 2" xfId="15158" xr:uid="{00000000-0005-0000-0000-0000343B0000}"/>
    <cellStyle name="Normal 2 2 2 9 5 3 3" xfId="15159" xr:uid="{00000000-0005-0000-0000-0000353B0000}"/>
    <cellStyle name="Normal 2 2 2 9 5 3 3 2" xfId="15160" xr:uid="{00000000-0005-0000-0000-0000363B0000}"/>
    <cellStyle name="Normal 2 2 2 9 5 3 4" xfId="15161" xr:uid="{00000000-0005-0000-0000-0000373B0000}"/>
    <cellStyle name="Normal 2 2 2 9 5 3 4 2" xfId="15162" xr:uid="{00000000-0005-0000-0000-0000383B0000}"/>
    <cellStyle name="Normal 2 2 2 9 5 3 5" xfId="15163" xr:uid="{00000000-0005-0000-0000-0000393B0000}"/>
    <cellStyle name="Normal 2 2 2 9 5 3 5 2" xfId="15164" xr:uid="{00000000-0005-0000-0000-00003A3B0000}"/>
    <cellStyle name="Normal 2 2 2 9 5 3 6" xfId="15165" xr:uid="{00000000-0005-0000-0000-00003B3B0000}"/>
    <cellStyle name="Normal 2 2 2 9 5 3 6 2" xfId="15166" xr:uid="{00000000-0005-0000-0000-00003C3B0000}"/>
    <cellStyle name="Normal 2 2 2 9 5 3 7" xfId="15167" xr:uid="{00000000-0005-0000-0000-00003D3B0000}"/>
    <cellStyle name="Normal 2 2 2 9 5 3 7 2" xfId="15168" xr:uid="{00000000-0005-0000-0000-00003E3B0000}"/>
    <cellStyle name="Normal 2 2 2 9 5 3 8" xfId="15169" xr:uid="{00000000-0005-0000-0000-00003F3B0000}"/>
    <cellStyle name="Normal 2 2 2 9 5 3 8 2" xfId="15170" xr:uid="{00000000-0005-0000-0000-0000403B0000}"/>
    <cellStyle name="Normal 2 2 2 9 5 3 9" xfId="15171" xr:uid="{00000000-0005-0000-0000-0000413B0000}"/>
    <cellStyle name="Normal 2 2 2 9 5 3 9 2" xfId="15172" xr:uid="{00000000-0005-0000-0000-0000423B0000}"/>
    <cellStyle name="Normal 2 2 2 9 5 4" xfId="15173" xr:uid="{00000000-0005-0000-0000-0000433B0000}"/>
    <cellStyle name="Normal 2 2 2 9 5 4 2" xfId="15174" xr:uid="{00000000-0005-0000-0000-0000443B0000}"/>
    <cellStyle name="Normal 2 2 2 9 5 5" xfId="15175" xr:uid="{00000000-0005-0000-0000-0000453B0000}"/>
    <cellStyle name="Normal 2 2 2 9 5 5 2" xfId="15176" xr:uid="{00000000-0005-0000-0000-0000463B0000}"/>
    <cellStyle name="Normal 2 2 2 9 5 6" xfId="15177" xr:uid="{00000000-0005-0000-0000-0000473B0000}"/>
    <cellStyle name="Normal 2 2 2 9 5 6 2" xfId="15178" xr:uid="{00000000-0005-0000-0000-0000483B0000}"/>
    <cellStyle name="Normal 2 2 2 9 5 7" xfId="15179" xr:uid="{00000000-0005-0000-0000-0000493B0000}"/>
    <cellStyle name="Normal 2 2 2 9 5 7 2" xfId="15180" xr:uid="{00000000-0005-0000-0000-00004A3B0000}"/>
    <cellStyle name="Normal 2 2 2 9 5 8" xfId="15181" xr:uid="{00000000-0005-0000-0000-00004B3B0000}"/>
    <cellStyle name="Normal 2 2 2 9 5 8 2" xfId="15182" xr:uid="{00000000-0005-0000-0000-00004C3B0000}"/>
    <cellStyle name="Normal 2 2 2 9 5 9" xfId="15183" xr:uid="{00000000-0005-0000-0000-00004D3B0000}"/>
    <cellStyle name="Normal 2 2 2 9 5 9 2" xfId="15184" xr:uid="{00000000-0005-0000-0000-00004E3B0000}"/>
    <cellStyle name="Normal 2 2 2 9 6" xfId="15185" xr:uid="{00000000-0005-0000-0000-00004F3B0000}"/>
    <cellStyle name="Normal 2 2 2 9 6 10" xfId="15186" xr:uid="{00000000-0005-0000-0000-0000503B0000}"/>
    <cellStyle name="Normal 2 2 2 9 6 10 2" xfId="15187" xr:uid="{00000000-0005-0000-0000-0000513B0000}"/>
    <cellStyle name="Normal 2 2 2 9 6 11" xfId="15188" xr:uid="{00000000-0005-0000-0000-0000523B0000}"/>
    <cellStyle name="Normal 2 2 2 9 6 11 2" xfId="15189" xr:uid="{00000000-0005-0000-0000-0000533B0000}"/>
    <cellStyle name="Normal 2 2 2 9 6 12" xfId="15190" xr:uid="{00000000-0005-0000-0000-0000543B0000}"/>
    <cellStyle name="Normal 2 2 2 9 6 12 2" xfId="15191" xr:uid="{00000000-0005-0000-0000-0000553B0000}"/>
    <cellStyle name="Normal 2 2 2 9 6 13" xfId="15192" xr:uid="{00000000-0005-0000-0000-0000563B0000}"/>
    <cellStyle name="Normal 2 2 2 9 6 2" xfId="15193" xr:uid="{00000000-0005-0000-0000-0000573B0000}"/>
    <cellStyle name="Normal 2 2 2 9 6 2 10" xfId="15194" xr:uid="{00000000-0005-0000-0000-0000583B0000}"/>
    <cellStyle name="Normal 2 2 2 9 6 2 10 2" xfId="15195" xr:uid="{00000000-0005-0000-0000-0000593B0000}"/>
    <cellStyle name="Normal 2 2 2 9 6 2 11" xfId="15196" xr:uid="{00000000-0005-0000-0000-00005A3B0000}"/>
    <cellStyle name="Normal 2 2 2 9 6 2 11 2" xfId="15197" xr:uid="{00000000-0005-0000-0000-00005B3B0000}"/>
    <cellStyle name="Normal 2 2 2 9 6 2 12" xfId="15198" xr:uid="{00000000-0005-0000-0000-00005C3B0000}"/>
    <cellStyle name="Normal 2 2 2 9 6 2 2" xfId="15199" xr:uid="{00000000-0005-0000-0000-00005D3B0000}"/>
    <cellStyle name="Normal 2 2 2 9 6 2 2 10" xfId="15200" xr:uid="{00000000-0005-0000-0000-00005E3B0000}"/>
    <cellStyle name="Normal 2 2 2 9 6 2 2 10 2" xfId="15201" xr:uid="{00000000-0005-0000-0000-00005F3B0000}"/>
    <cellStyle name="Normal 2 2 2 9 6 2 2 11" xfId="15202" xr:uid="{00000000-0005-0000-0000-0000603B0000}"/>
    <cellStyle name="Normal 2 2 2 9 6 2 2 2" xfId="15203" xr:uid="{00000000-0005-0000-0000-0000613B0000}"/>
    <cellStyle name="Normal 2 2 2 9 6 2 2 2 2" xfId="15204" xr:uid="{00000000-0005-0000-0000-0000623B0000}"/>
    <cellStyle name="Normal 2 2 2 9 6 2 2 3" xfId="15205" xr:uid="{00000000-0005-0000-0000-0000633B0000}"/>
    <cellStyle name="Normal 2 2 2 9 6 2 2 3 2" xfId="15206" xr:uid="{00000000-0005-0000-0000-0000643B0000}"/>
    <cellStyle name="Normal 2 2 2 9 6 2 2 4" xfId="15207" xr:uid="{00000000-0005-0000-0000-0000653B0000}"/>
    <cellStyle name="Normal 2 2 2 9 6 2 2 4 2" xfId="15208" xr:uid="{00000000-0005-0000-0000-0000663B0000}"/>
    <cellStyle name="Normal 2 2 2 9 6 2 2 5" xfId="15209" xr:uid="{00000000-0005-0000-0000-0000673B0000}"/>
    <cellStyle name="Normal 2 2 2 9 6 2 2 5 2" xfId="15210" xr:uid="{00000000-0005-0000-0000-0000683B0000}"/>
    <cellStyle name="Normal 2 2 2 9 6 2 2 6" xfId="15211" xr:uid="{00000000-0005-0000-0000-0000693B0000}"/>
    <cellStyle name="Normal 2 2 2 9 6 2 2 6 2" xfId="15212" xr:uid="{00000000-0005-0000-0000-00006A3B0000}"/>
    <cellStyle name="Normal 2 2 2 9 6 2 2 7" xfId="15213" xr:uid="{00000000-0005-0000-0000-00006B3B0000}"/>
    <cellStyle name="Normal 2 2 2 9 6 2 2 7 2" xfId="15214" xr:uid="{00000000-0005-0000-0000-00006C3B0000}"/>
    <cellStyle name="Normal 2 2 2 9 6 2 2 8" xfId="15215" xr:uid="{00000000-0005-0000-0000-00006D3B0000}"/>
    <cellStyle name="Normal 2 2 2 9 6 2 2 8 2" xfId="15216" xr:uid="{00000000-0005-0000-0000-00006E3B0000}"/>
    <cellStyle name="Normal 2 2 2 9 6 2 2 9" xfId="15217" xr:uid="{00000000-0005-0000-0000-00006F3B0000}"/>
    <cellStyle name="Normal 2 2 2 9 6 2 2 9 2" xfId="15218" xr:uid="{00000000-0005-0000-0000-0000703B0000}"/>
    <cellStyle name="Normal 2 2 2 9 6 2 3" xfId="15219" xr:uid="{00000000-0005-0000-0000-0000713B0000}"/>
    <cellStyle name="Normal 2 2 2 9 6 2 3 2" xfId="15220" xr:uid="{00000000-0005-0000-0000-0000723B0000}"/>
    <cellStyle name="Normal 2 2 2 9 6 2 4" xfId="15221" xr:uid="{00000000-0005-0000-0000-0000733B0000}"/>
    <cellStyle name="Normal 2 2 2 9 6 2 4 2" xfId="15222" xr:uid="{00000000-0005-0000-0000-0000743B0000}"/>
    <cellStyle name="Normal 2 2 2 9 6 2 5" xfId="15223" xr:uid="{00000000-0005-0000-0000-0000753B0000}"/>
    <cellStyle name="Normal 2 2 2 9 6 2 5 2" xfId="15224" xr:uid="{00000000-0005-0000-0000-0000763B0000}"/>
    <cellStyle name="Normal 2 2 2 9 6 2 6" xfId="15225" xr:uid="{00000000-0005-0000-0000-0000773B0000}"/>
    <cellStyle name="Normal 2 2 2 9 6 2 6 2" xfId="15226" xr:uid="{00000000-0005-0000-0000-0000783B0000}"/>
    <cellStyle name="Normal 2 2 2 9 6 2 7" xfId="15227" xr:uid="{00000000-0005-0000-0000-0000793B0000}"/>
    <cellStyle name="Normal 2 2 2 9 6 2 7 2" xfId="15228" xr:uid="{00000000-0005-0000-0000-00007A3B0000}"/>
    <cellStyle name="Normal 2 2 2 9 6 2 8" xfId="15229" xr:uid="{00000000-0005-0000-0000-00007B3B0000}"/>
    <cellStyle name="Normal 2 2 2 9 6 2 8 2" xfId="15230" xr:uid="{00000000-0005-0000-0000-00007C3B0000}"/>
    <cellStyle name="Normal 2 2 2 9 6 2 9" xfId="15231" xr:uid="{00000000-0005-0000-0000-00007D3B0000}"/>
    <cellStyle name="Normal 2 2 2 9 6 2 9 2" xfId="15232" xr:uid="{00000000-0005-0000-0000-00007E3B0000}"/>
    <cellStyle name="Normal 2 2 2 9 6 3" xfId="15233" xr:uid="{00000000-0005-0000-0000-00007F3B0000}"/>
    <cellStyle name="Normal 2 2 2 9 6 3 10" xfId="15234" xr:uid="{00000000-0005-0000-0000-0000803B0000}"/>
    <cellStyle name="Normal 2 2 2 9 6 3 10 2" xfId="15235" xr:uid="{00000000-0005-0000-0000-0000813B0000}"/>
    <cellStyle name="Normal 2 2 2 9 6 3 11" xfId="15236" xr:uid="{00000000-0005-0000-0000-0000823B0000}"/>
    <cellStyle name="Normal 2 2 2 9 6 3 2" xfId="15237" xr:uid="{00000000-0005-0000-0000-0000833B0000}"/>
    <cellStyle name="Normal 2 2 2 9 6 3 2 2" xfId="15238" xr:uid="{00000000-0005-0000-0000-0000843B0000}"/>
    <cellStyle name="Normal 2 2 2 9 6 3 3" xfId="15239" xr:uid="{00000000-0005-0000-0000-0000853B0000}"/>
    <cellStyle name="Normal 2 2 2 9 6 3 3 2" xfId="15240" xr:uid="{00000000-0005-0000-0000-0000863B0000}"/>
    <cellStyle name="Normal 2 2 2 9 6 3 4" xfId="15241" xr:uid="{00000000-0005-0000-0000-0000873B0000}"/>
    <cellStyle name="Normal 2 2 2 9 6 3 4 2" xfId="15242" xr:uid="{00000000-0005-0000-0000-0000883B0000}"/>
    <cellStyle name="Normal 2 2 2 9 6 3 5" xfId="15243" xr:uid="{00000000-0005-0000-0000-0000893B0000}"/>
    <cellStyle name="Normal 2 2 2 9 6 3 5 2" xfId="15244" xr:uid="{00000000-0005-0000-0000-00008A3B0000}"/>
    <cellStyle name="Normal 2 2 2 9 6 3 6" xfId="15245" xr:uid="{00000000-0005-0000-0000-00008B3B0000}"/>
    <cellStyle name="Normal 2 2 2 9 6 3 6 2" xfId="15246" xr:uid="{00000000-0005-0000-0000-00008C3B0000}"/>
    <cellStyle name="Normal 2 2 2 9 6 3 7" xfId="15247" xr:uid="{00000000-0005-0000-0000-00008D3B0000}"/>
    <cellStyle name="Normal 2 2 2 9 6 3 7 2" xfId="15248" xr:uid="{00000000-0005-0000-0000-00008E3B0000}"/>
    <cellStyle name="Normal 2 2 2 9 6 3 8" xfId="15249" xr:uid="{00000000-0005-0000-0000-00008F3B0000}"/>
    <cellStyle name="Normal 2 2 2 9 6 3 8 2" xfId="15250" xr:uid="{00000000-0005-0000-0000-0000903B0000}"/>
    <cellStyle name="Normal 2 2 2 9 6 3 9" xfId="15251" xr:uid="{00000000-0005-0000-0000-0000913B0000}"/>
    <cellStyle name="Normal 2 2 2 9 6 3 9 2" xfId="15252" xr:uid="{00000000-0005-0000-0000-0000923B0000}"/>
    <cellStyle name="Normal 2 2 2 9 6 4" xfId="15253" xr:uid="{00000000-0005-0000-0000-0000933B0000}"/>
    <cellStyle name="Normal 2 2 2 9 6 4 2" xfId="15254" xr:uid="{00000000-0005-0000-0000-0000943B0000}"/>
    <cellStyle name="Normal 2 2 2 9 6 5" xfId="15255" xr:uid="{00000000-0005-0000-0000-0000953B0000}"/>
    <cellStyle name="Normal 2 2 2 9 6 5 2" xfId="15256" xr:uid="{00000000-0005-0000-0000-0000963B0000}"/>
    <cellStyle name="Normal 2 2 2 9 6 6" xfId="15257" xr:uid="{00000000-0005-0000-0000-0000973B0000}"/>
    <cellStyle name="Normal 2 2 2 9 6 6 2" xfId="15258" xr:uid="{00000000-0005-0000-0000-0000983B0000}"/>
    <cellStyle name="Normal 2 2 2 9 6 7" xfId="15259" xr:uid="{00000000-0005-0000-0000-0000993B0000}"/>
    <cellStyle name="Normal 2 2 2 9 6 7 2" xfId="15260" xr:uid="{00000000-0005-0000-0000-00009A3B0000}"/>
    <cellStyle name="Normal 2 2 2 9 6 8" xfId="15261" xr:uid="{00000000-0005-0000-0000-00009B3B0000}"/>
    <cellStyle name="Normal 2 2 2 9 6 8 2" xfId="15262" xr:uid="{00000000-0005-0000-0000-00009C3B0000}"/>
    <cellStyle name="Normal 2 2 2 9 6 9" xfId="15263" xr:uid="{00000000-0005-0000-0000-00009D3B0000}"/>
    <cellStyle name="Normal 2 2 2 9 6 9 2" xfId="15264" xr:uid="{00000000-0005-0000-0000-00009E3B0000}"/>
    <cellStyle name="Normal 2 2 20" xfId="15265" xr:uid="{00000000-0005-0000-0000-00009F3B0000}"/>
    <cellStyle name="Normal 2 2 21" xfId="15266" xr:uid="{00000000-0005-0000-0000-0000A03B0000}"/>
    <cellStyle name="Normal 2 2 22" xfId="15267" xr:uid="{00000000-0005-0000-0000-0000A13B0000}"/>
    <cellStyle name="Normal 2 2 23" xfId="15268" xr:uid="{00000000-0005-0000-0000-0000A23B0000}"/>
    <cellStyle name="Normal 2 2 24" xfId="15269" xr:uid="{00000000-0005-0000-0000-0000A33B0000}"/>
    <cellStyle name="Normal 2 2 25" xfId="15270" xr:uid="{00000000-0005-0000-0000-0000A43B0000}"/>
    <cellStyle name="Normal 2 2 26" xfId="15271" xr:uid="{00000000-0005-0000-0000-0000A53B0000}"/>
    <cellStyle name="Normal 2 2 27" xfId="15272" xr:uid="{00000000-0005-0000-0000-0000A63B0000}"/>
    <cellStyle name="Normal 2 2 28" xfId="15273" xr:uid="{00000000-0005-0000-0000-0000A73B0000}"/>
    <cellStyle name="Normal 2 2 29" xfId="15274" xr:uid="{00000000-0005-0000-0000-0000A83B0000}"/>
    <cellStyle name="Normal 2 2 3" xfId="15275" xr:uid="{00000000-0005-0000-0000-0000A93B0000}"/>
    <cellStyle name="Normal 2 2 30" xfId="15276" xr:uid="{00000000-0005-0000-0000-0000AA3B0000}"/>
    <cellStyle name="Normal 2 2 31" xfId="15277" xr:uid="{00000000-0005-0000-0000-0000AB3B0000}"/>
    <cellStyle name="Normal 2 2 4" xfId="15278" xr:uid="{00000000-0005-0000-0000-0000AC3B0000}"/>
    <cellStyle name="Normal 2 2 4 10" xfId="15279" xr:uid="{00000000-0005-0000-0000-0000AD3B0000}"/>
    <cellStyle name="Normal 2 2 4 10 10" xfId="15280" xr:uid="{00000000-0005-0000-0000-0000AE3B0000}"/>
    <cellStyle name="Normal 2 2 4 10 10 2" xfId="15281" xr:uid="{00000000-0005-0000-0000-0000AF3B0000}"/>
    <cellStyle name="Normal 2 2 4 10 11" xfId="15282" xr:uid="{00000000-0005-0000-0000-0000B03B0000}"/>
    <cellStyle name="Normal 2 2 4 10 11 2" xfId="15283" xr:uid="{00000000-0005-0000-0000-0000B13B0000}"/>
    <cellStyle name="Normal 2 2 4 10 12" xfId="15284" xr:uid="{00000000-0005-0000-0000-0000B23B0000}"/>
    <cellStyle name="Normal 2 2 4 10 2" xfId="15285" xr:uid="{00000000-0005-0000-0000-0000B33B0000}"/>
    <cellStyle name="Normal 2 2 4 10 2 10" xfId="15286" xr:uid="{00000000-0005-0000-0000-0000B43B0000}"/>
    <cellStyle name="Normal 2 2 4 10 2 10 2" xfId="15287" xr:uid="{00000000-0005-0000-0000-0000B53B0000}"/>
    <cellStyle name="Normal 2 2 4 10 2 11" xfId="15288" xr:uid="{00000000-0005-0000-0000-0000B63B0000}"/>
    <cellStyle name="Normal 2 2 4 10 2 2" xfId="15289" xr:uid="{00000000-0005-0000-0000-0000B73B0000}"/>
    <cellStyle name="Normal 2 2 4 10 2 2 2" xfId="15290" xr:uid="{00000000-0005-0000-0000-0000B83B0000}"/>
    <cellStyle name="Normal 2 2 4 10 2 3" xfId="15291" xr:uid="{00000000-0005-0000-0000-0000B93B0000}"/>
    <cellStyle name="Normal 2 2 4 10 2 3 2" xfId="15292" xr:uid="{00000000-0005-0000-0000-0000BA3B0000}"/>
    <cellStyle name="Normal 2 2 4 10 2 4" xfId="15293" xr:uid="{00000000-0005-0000-0000-0000BB3B0000}"/>
    <cellStyle name="Normal 2 2 4 10 2 4 2" xfId="15294" xr:uid="{00000000-0005-0000-0000-0000BC3B0000}"/>
    <cellStyle name="Normal 2 2 4 10 2 5" xfId="15295" xr:uid="{00000000-0005-0000-0000-0000BD3B0000}"/>
    <cellStyle name="Normal 2 2 4 10 2 5 2" xfId="15296" xr:uid="{00000000-0005-0000-0000-0000BE3B0000}"/>
    <cellStyle name="Normal 2 2 4 10 2 6" xfId="15297" xr:uid="{00000000-0005-0000-0000-0000BF3B0000}"/>
    <cellStyle name="Normal 2 2 4 10 2 6 2" xfId="15298" xr:uid="{00000000-0005-0000-0000-0000C03B0000}"/>
    <cellStyle name="Normal 2 2 4 10 2 7" xfId="15299" xr:uid="{00000000-0005-0000-0000-0000C13B0000}"/>
    <cellStyle name="Normal 2 2 4 10 2 7 2" xfId="15300" xr:uid="{00000000-0005-0000-0000-0000C23B0000}"/>
    <cellStyle name="Normal 2 2 4 10 2 8" xfId="15301" xr:uid="{00000000-0005-0000-0000-0000C33B0000}"/>
    <cellStyle name="Normal 2 2 4 10 2 8 2" xfId="15302" xr:uid="{00000000-0005-0000-0000-0000C43B0000}"/>
    <cellStyle name="Normal 2 2 4 10 2 9" xfId="15303" xr:uid="{00000000-0005-0000-0000-0000C53B0000}"/>
    <cellStyle name="Normal 2 2 4 10 2 9 2" xfId="15304" xr:uid="{00000000-0005-0000-0000-0000C63B0000}"/>
    <cellStyle name="Normal 2 2 4 10 3" xfId="15305" xr:uid="{00000000-0005-0000-0000-0000C73B0000}"/>
    <cellStyle name="Normal 2 2 4 10 3 2" xfId="15306" xr:uid="{00000000-0005-0000-0000-0000C83B0000}"/>
    <cellStyle name="Normal 2 2 4 10 4" xfId="15307" xr:uid="{00000000-0005-0000-0000-0000C93B0000}"/>
    <cellStyle name="Normal 2 2 4 10 4 2" xfId="15308" xr:uid="{00000000-0005-0000-0000-0000CA3B0000}"/>
    <cellStyle name="Normal 2 2 4 10 5" xfId="15309" xr:uid="{00000000-0005-0000-0000-0000CB3B0000}"/>
    <cellStyle name="Normal 2 2 4 10 5 2" xfId="15310" xr:uid="{00000000-0005-0000-0000-0000CC3B0000}"/>
    <cellStyle name="Normal 2 2 4 10 6" xfId="15311" xr:uid="{00000000-0005-0000-0000-0000CD3B0000}"/>
    <cellStyle name="Normal 2 2 4 10 6 2" xfId="15312" xr:uid="{00000000-0005-0000-0000-0000CE3B0000}"/>
    <cellStyle name="Normal 2 2 4 10 7" xfId="15313" xr:uid="{00000000-0005-0000-0000-0000CF3B0000}"/>
    <cellStyle name="Normal 2 2 4 10 7 2" xfId="15314" xr:uid="{00000000-0005-0000-0000-0000D03B0000}"/>
    <cellStyle name="Normal 2 2 4 10 8" xfId="15315" xr:uid="{00000000-0005-0000-0000-0000D13B0000}"/>
    <cellStyle name="Normal 2 2 4 10 8 2" xfId="15316" xr:uid="{00000000-0005-0000-0000-0000D23B0000}"/>
    <cellStyle name="Normal 2 2 4 10 9" xfId="15317" xr:uid="{00000000-0005-0000-0000-0000D33B0000}"/>
    <cellStyle name="Normal 2 2 4 10 9 2" xfId="15318" xr:uid="{00000000-0005-0000-0000-0000D43B0000}"/>
    <cellStyle name="Normal 2 2 4 11" xfId="15319" xr:uid="{00000000-0005-0000-0000-0000D53B0000}"/>
    <cellStyle name="Normal 2 2 4 11 10" xfId="15320" xr:uid="{00000000-0005-0000-0000-0000D63B0000}"/>
    <cellStyle name="Normal 2 2 4 11 10 2" xfId="15321" xr:uid="{00000000-0005-0000-0000-0000D73B0000}"/>
    <cellStyle name="Normal 2 2 4 11 11" xfId="15322" xr:uid="{00000000-0005-0000-0000-0000D83B0000}"/>
    <cellStyle name="Normal 2 2 4 11 2" xfId="15323" xr:uid="{00000000-0005-0000-0000-0000D93B0000}"/>
    <cellStyle name="Normal 2 2 4 11 2 2" xfId="15324" xr:uid="{00000000-0005-0000-0000-0000DA3B0000}"/>
    <cellStyle name="Normal 2 2 4 11 3" xfId="15325" xr:uid="{00000000-0005-0000-0000-0000DB3B0000}"/>
    <cellStyle name="Normal 2 2 4 11 3 2" xfId="15326" xr:uid="{00000000-0005-0000-0000-0000DC3B0000}"/>
    <cellStyle name="Normal 2 2 4 11 4" xfId="15327" xr:uid="{00000000-0005-0000-0000-0000DD3B0000}"/>
    <cellStyle name="Normal 2 2 4 11 4 2" xfId="15328" xr:uid="{00000000-0005-0000-0000-0000DE3B0000}"/>
    <cellStyle name="Normal 2 2 4 11 5" xfId="15329" xr:uid="{00000000-0005-0000-0000-0000DF3B0000}"/>
    <cellStyle name="Normal 2 2 4 11 5 2" xfId="15330" xr:uid="{00000000-0005-0000-0000-0000E03B0000}"/>
    <cellStyle name="Normal 2 2 4 11 6" xfId="15331" xr:uid="{00000000-0005-0000-0000-0000E13B0000}"/>
    <cellStyle name="Normal 2 2 4 11 6 2" xfId="15332" xr:uid="{00000000-0005-0000-0000-0000E23B0000}"/>
    <cellStyle name="Normal 2 2 4 11 7" xfId="15333" xr:uid="{00000000-0005-0000-0000-0000E33B0000}"/>
    <cellStyle name="Normal 2 2 4 11 7 2" xfId="15334" xr:uid="{00000000-0005-0000-0000-0000E43B0000}"/>
    <cellStyle name="Normal 2 2 4 11 8" xfId="15335" xr:uid="{00000000-0005-0000-0000-0000E53B0000}"/>
    <cellStyle name="Normal 2 2 4 11 8 2" xfId="15336" xr:uid="{00000000-0005-0000-0000-0000E63B0000}"/>
    <cellStyle name="Normal 2 2 4 11 9" xfId="15337" xr:uid="{00000000-0005-0000-0000-0000E73B0000}"/>
    <cellStyle name="Normal 2 2 4 11 9 2" xfId="15338" xr:uid="{00000000-0005-0000-0000-0000E83B0000}"/>
    <cellStyle name="Normal 2 2 4 12" xfId="15339" xr:uid="{00000000-0005-0000-0000-0000E93B0000}"/>
    <cellStyle name="Normal 2 2 4 12 2" xfId="15340" xr:uid="{00000000-0005-0000-0000-0000EA3B0000}"/>
    <cellStyle name="Normal 2 2 4 13" xfId="15341" xr:uid="{00000000-0005-0000-0000-0000EB3B0000}"/>
    <cellStyle name="Normal 2 2 4 13 2" xfId="15342" xr:uid="{00000000-0005-0000-0000-0000EC3B0000}"/>
    <cellStyle name="Normal 2 2 4 14" xfId="15343" xr:uid="{00000000-0005-0000-0000-0000ED3B0000}"/>
    <cellStyle name="Normal 2 2 4 14 2" xfId="15344" xr:uid="{00000000-0005-0000-0000-0000EE3B0000}"/>
    <cellStyle name="Normal 2 2 4 15" xfId="15345" xr:uid="{00000000-0005-0000-0000-0000EF3B0000}"/>
    <cellStyle name="Normal 2 2 4 15 2" xfId="15346" xr:uid="{00000000-0005-0000-0000-0000F03B0000}"/>
    <cellStyle name="Normal 2 2 4 16" xfId="15347" xr:uid="{00000000-0005-0000-0000-0000F13B0000}"/>
    <cellStyle name="Normal 2 2 4 16 2" xfId="15348" xr:uid="{00000000-0005-0000-0000-0000F23B0000}"/>
    <cellStyle name="Normal 2 2 4 17" xfId="15349" xr:uid="{00000000-0005-0000-0000-0000F33B0000}"/>
    <cellStyle name="Normal 2 2 4 17 2" xfId="15350" xr:uid="{00000000-0005-0000-0000-0000F43B0000}"/>
    <cellStyle name="Normal 2 2 4 18" xfId="15351" xr:uid="{00000000-0005-0000-0000-0000F53B0000}"/>
    <cellStyle name="Normal 2 2 4 18 2" xfId="15352" xr:uid="{00000000-0005-0000-0000-0000F63B0000}"/>
    <cellStyle name="Normal 2 2 4 19" xfId="15353" xr:uid="{00000000-0005-0000-0000-0000F73B0000}"/>
    <cellStyle name="Normal 2 2 4 19 2" xfId="15354" xr:uid="{00000000-0005-0000-0000-0000F83B0000}"/>
    <cellStyle name="Normal 2 2 4 2" xfId="15355" xr:uid="{00000000-0005-0000-0000-0000F93B0000}"/>
    <cellStyle name="Normal 2 2 4 2 2" xfId="15356" xr:uid="{00000000-0005-0000-0000-0000FA3B0000}"/>
    <cellStyle name="Normal 2 2 4 2 2 10" xfId="15357" xr:uid="{00000000-0005-0000-0000-0000FB3B0000}"/>
    <cellStyle name="Normal 2 2 4 2 2 10 2" xfId="15358" xr:uid="{00000000-0005-0000-0000-0000FC3B0000}"/>
    <cellStyle name="Normal 2 2 4 2 2 11" xfId="15359" xr:uid="{00000000-0005-0000-0000-0000FD3B0000}"/>
    <cellStyle name="Normal 2 2 4 2 2 11 2" xfId="15360" xr:uid="{00000000-0005-0000-0000-0000FE3B0000}"/>
    <cellStyle name="Normal 2 2 4 2 2 12" xfId="15361" xr:uid="{00000000-0005-0000-0000-0000FF3B0000}"/>
    <cellStyle name="Normal 2 2 4 2 2 12 2" xfId="15362" xr:uid="{00000000-0005-0000-0000-0000003C0000}"/>
    <cellStyle name="Normal 2 2 4 2 2 13" xfId="15363" xr:uid="{00000000-0005-0000-0000-0000013C0000}"/>
    <cellStyle name="Normal 2 2 4 2 2 13 2" xfId="15364" xr:uid="{00000000-0005-0000-0000-0000023C0000}"/>
    <cellStyle name="Normal 2 2 4 2 2 14" xfId="15365" xr:uid="{00000000-0005-0000-0000-0000033C0000}"/>
    <cellStyle name="Normal 2 2 4 2 2 14 2" xfId="15366" xr:uid="{00000000-0005-0000-0000-0000043C0000}"/>
    <cellStyle name="Normal 2 2 4 2 2 15" xfId="15367" xr:uid="{00000000-0005-0000-0000-0000053C0000}"/>
    <cellStyle name="Normal 2 2 4 2 2 15 2" xfId="15368" xr:uid="{00000000-0005-0000-0000-0000063C0000}"/>
    <cellStyle name="Normal 2 2 4 2 2 16" xfId="15369" xr:uid="{00000000-0005-0000-0000-0000073C0000}"/>
    <cellStyle name="Normal 2 2 4 2 2 16 2" xfId="15370" xr:uid="{00000000-0005-0000-0000-0000083C0000}"/>
    <cellStyle name="Normal 2 2 4 2 2 17" xfId="15371" xr:uid="{00000000-0005-0000-0000-0000093C0000}"/>
    <cellStyle name="Normal 2 2 4 2 2 17 2" xfId="15372" xr:uid="{00000000-0005-0000-0000-00000A3C0000}"/>
    <cellStyle name="Normal 2 2 4 2 2 18" xfId="15373" xr:uid="{00000000-0005-0000-0000-00000B3C0000}"/>
    <cellStyle name="Normal 2 2 4 2 2 2" xfId="15374" xr:uid="{00000000-0005-0000-0000-00000C3C0000}"/>
    <cellStyle name="Normal 2 2 4 2 2 2 2" xfId="15375" xr:uid="{00000000-0005-0000-0000-00000D3C0000}"/>
    <cellStyle name="Normal 2 2 4 2 2 2 2 10" xfId="15376" xr:uid="{00000000-0005-0000-0000-00000E3C0000}"/>
    <cellStyle name="Normal 2 2 4 2 2 2 2 10 2" xfId="15377" xr:uid="{00000000-0005-0000-0000-00000F3C0000}"/>
    <cellStyle name="Normal 2 2 4 2 2 2 2 11" xfId="15378" xr:uid="{00000000-0005-0000-0000-0000103C0000}"/>
    <cellStyle name="Normal 2 2 4 2 2 2 2 11 2" xfId="15379" xr:uid="{00000000-0005-0000-0000-0000113C0000}"/>
    <cellStyle name="Normal 2 2 4 2 2 2 2 12" xfId="15380" xr:uid="{00000000-0005-0000-0000-0000123C0000}"/>
    <cellStyle name="Normal 2 2 4 2 2 2 2 12 2" xfId="15381" xr:uid="{00000000-0005-0000-0000-0000133C0000}"/>
    <cellStyle name="Normal 2 2 4 2 2 2 2 13" xfId="15382" xr:uid="{00000000-0005-0000-0000-0000143C0000}"/>
    <cellStyle name="Normal 2 2 4 2 2 2 2 13 2" xfId="15383" xr:uid="{00000000-0005-0000-0000-0000153C0000}"/>
    <cellStyle name="Normal 2 2 4 2 2 2 2 14" xfId="15384" xr:uid="{00000000-0005-0000-0000-0000163C0000}"/>
    <cellStyle name="Normal 2 2 4 2 2 2 2 14 2" xfId="15385" xr:uid="{00000000-0005-0000-0000-0000173C0000}"/>
    <cellStyle name="Normal 2 2 4 2 2 2 2 15" xfId="15386" xr:uid="{00000000-0005-0000-0000-0000183C0000}"/>
    <cellStyle name="Normal 2 2 4 2 2 2 2 15 2" xfId="15387" xr:uid="{00000000-0005-0000-0000-0000193C0000}"/>
    <cellStyle name="Normal 2 2 4 2 2 2 2 16" xfId="15388" xr:uid="{00000000-0005-0000-0000-00001A3C0000}"/>
    <cellStyle name="Normal 2 2 4 2 2 2 2 16 2" xfId="15389" xr:uid="{00000000-0005-0000-0000-00001B3C0000}"/>
    <cellStyle name="Normal 2 2 4 2 2 2 2 17" xfId="15390" xr:uid="{00000000-0005-0000-0000-00001C3C0000}"/>
    <cellStyle name="Normal 2 2 4 2 2 2 2 2" xfId="15391" xr:uid="{00000000-0005-0000-0000-00001D3C0000}"/>
    <cellStyle name="Normal 2 2 4 2 2 2 2 3" xfId="15392" xr:uid="{00000000-0005-0000-0000-00001E3C0000}"/>
    <cellStyle name="Normal 2 2 4 2 2 2 2 4" xfId="15393" xr:uid="{00000000-0005-0000-0000-00001F3C0000}"/>
    <cellStyle name="Normal 2 2 4 2 2 2 2 5" xfId="15394" xr:uid="{00000000-0005-0000-0000-0000203C0000}"/>
    <cellStyle name="Normal 2 2 4 2 2 2 2 6" xfId="15395" xr:uid="{00000000-0005-0000-0000-0000213C0000}"/>
    <cellStyle name="Normal 2 2 4 2 2 2 2 6 10" xfId="15396" xr:uid="{00000000-0005-0000-0000-0000223C0000}"/>
    <cellStyle name="Normal 2 2 4 2 2 2 2 6 10 2" xfId="15397" xr:uid="{00000000-0005-0000-0000-0000233C0000}"/>
    <cellStyle name="Normal 2 2 4 2 2 2 2 6 11" xfId="15398" xr:uid="{00000000-0005-0000-0000-0000243C0000}"/>
    <cellStyle name="Normal 2 2 4 2 2 2 2 6 11 2" xfId="15399" xr:uid="{00000000-0005-0000-0000-0000253C0000}"/>
    <cellStyle name="Normal 2 2 4 2 2 2 2 6 12" xfId="15400" xr:uid="{00000000-0005-0000-0000-0000263C0000}"/>
    <cellStyle name="Normal 2 2 4 2 2 2 2 6 2" xfId="15401" xr:uid="{00000000-0005-0000-0000-0000273C0000}"/>
    <cellStyle name="Normal 2 2 4 2 2 2 2 6 2 10" xfId="15402" xr:uid="{00000000-0005-0000-0000-0000283C0000}"/>
    <cellStyle name="Normal 2 2 4 2 2 2 2 6 2 10 2" xfId="15403" xr:uid="{00000000-0005-0000-0000-0000293C0000}"/>
    <cellStyle name="Normal 2 2 4 2 2 2 2 6 2 11" xfId="15404" xr:uid="{00000000-0005-0000-0000-00002A3C0000}"/>
    <cellStyle name="Normal 2 2 4 2 2 2 2 6 2 2" xfId="15405" xr:uid="{00000000-0005-0000-0000-00002B3C0000}"/>
    <cellStyle name="Normal 2 2 4 2 2 2 2 6 2 2 2" xfId="15406" xr:uid="{00000000-0005-0000-0000-00002C3C0000}"/>
    <cellStyle name="Normal 2 2 4 2 2 2 2 6 2 3" xfId="15407" xr:uid="{00000000-0005-0000-0000-00002D3C0000}"/>
    <cellStyle name="Normal 2 2 4 2 2 2 2 6 2 3 2" xfId="15408" xr:uid="{00000000-0005-0000-0000-00002E3C0000}"/>
    <cellStyle name="Normal 2 2 4 2 2 2 2 6 2 4" xfId="15409" xr:uid="{00000000-0005-0000-0000-00002F3C0000}"/>
    <cellStyle name="Normal 2 2 4 2 2 2 2 6 2 4 2" xfId="15410" xr:uid="{00000000-0005-0000-0000-0000303C0000}"/>
    <cellStyle name="Normal 2 2 4 2 2 2 2 6 2 5" xfId="15411" xr:uid="{00000000-0005-0000-0000-0000313C0000}"/>
    <cellStyle name="Normal 2 2 4 2 2 2 2 6 2 5 2" xfId="15412" xr:uid="{00000000-0005-0000-0000-0000323C0000}"/>
    <cellStyle name="Normal 2 2 4 2 2 2 2 6 2 6" xfId="15413" xr:uid="{00000000-0005-0000-0000-0000333C0000}"/>
    <cellStyle name="Normal 2 2 4 2 2 2 2 6 2 6 2" xfId="15414" xr:uid="{00000000-0005-0000-0000-0000343C0000}"/>
    <cellStyle name="Normal 2 2 4 2 2 2 2 6 2 7" xfId="15415" xr:uid="{00000000-0005-0000-0000-0000353C0000}"/>
    <cellStyle name="Normal 2 2 4 2 2 2 2 6 2 7 2" xfId="15416" xr:uid="{00000000-0005-0000-0000-0000363C0000}"/>
    <cellStyle name="Normal 2 2 4 2 2 2 2 6 2 8" xfId="15417" xr:uid="{00000000-0005-0000-0000-0000373C0000}"/>
    <cellStyle name="Normal 2 2 4 2 2 2 2 6 2 8 2" xfId="15418" xr:uid="{00000000-0005-0000-0000-0000383C0000}"/>
    <cellStyle name="Normal 2 2 4 2 2 2 2 6 2 9" xfId="15419" xr:uid="{00000000-0005-0000-0000-0000393C0000}"/>
    <cellStyle name="Normal 2 2 4 2 2 2 2 6 2 9 2" xfId="15420" xr:uid="{00000000-0005-0000-0000-00003A3C0000}"/>
    <cellStyle name="Normal 2 2 4 2 2 2 2 6 3" xfId="15421" xr:uid="{00000000-0005-0000-0000-00003B3C0000}"/>
    <cellStyle name="Normal 2 2 4 2 2 2 2 6 3 2" xfId="15422" xr:uid="{00000000-0005-0000-0000-00003C3C0000}"/>
    <cellStyle name="Normal 2 2 4 2 2 2 2 6 4" xfId="15423" xr:uid="{00000000-0005-0000-0000-00003D3C0000}"/>
    <cellStyle name="Normal 2 2 4 2 2 2 2 6 4 2" xfId="15424" xr:uid="{00000000-0005-0000-0000-00003E3C0000}"/>
    <cellStyle name="Normal 2 2 4 2 2 2 2 6 5" xfId="15425" xr:uid="{00000000-0005-0000-0000-00003F3C0000}"/>
    <cellStyle name="Normal 2 2 4 2 2 2 2 6 5 2" xfId="15426" xr:uid="{00000000-0005-0000-0000-0000403C0000}"/>
    <cellStyle name="Normal 2 2 4 2 2 2 2 6 6" xfId="15427" xr:uid="{00000000-0005-0000-0000-0000413C0000}"/>
    <cellStyle name="Normal 2 2 4 2 2 2 2 6 6 2" xfId="15428" xr:uid="{00000000-0005-0000-0000-0000423C0000}"/>
    <cellStyle name="Normal 2 2 4 2 2 2 2 6 7" xfId="15429" xr:uid="{00000000-0005-0000-0000-0000433C0000}"/>
    <cellStyle name="Normal 2 2 4 2 2 2 2 6 7 2" xfId="15430" xr:uid="{00000000-0005-0000-0000-0000443C0000}"/>
    <cellStyle name="Normal 2 2 4 2 2 2 2 6 8" xfId="15431" xr:uid="{00000000-0005-0000-0000-0000453C0000}"/>
    <cellStyle name="Normal 2 2 4 2 2 2 2 6 8 2" xfId="15432" xr:uid="{00000000-0005-0000-0000-0000463C0000}"/>
    <cellStyle name="Normal 2 2 4 2 2 2 2 6 9" xfId="15433" xr:uid="{00000000-0005-0000-0000-0000473C0000}"/>
    <cellStyle name="Normal 2 2 4 2 2 2 2 6 9 2" xfId="15434" xr:uid="{00000000-0005-0000-0000-0000483C0000}"/>
    <cellStyle name="Normal 2 2 4 2 2 2 2 7" xfId="15435" xr:uid="{00000000-0005-0000-0000-0000493C0000}"/>
    <cellStyle name="Normal 2 2 4 2 2 2 2 7 10" xfId="15436" xr:uid="{00000000-0005-0000-0000-00004A3C0000}"/>
    <cellStyle name="Normal 2 2 4 2 2 2 2 7 10 2" xfId="15437" xr:uid="{00000000-0005-0000-0000-00004B3C0000}"/>
    <cellStyle name="Normal 2 2 4 2 2 2 2 7 11" xfId="15438" xr:uid="{00000000-0005-0000-0000-00004C3C0000}"/>
    <cellStyle name="Normal 2 2 4 2 2 2 2 7 2" xfId="15439" xr:uid="{00000000-0005-0000-0000-00004D3C0000}"/>
    <cellStyle name="Normal 2 2 4 2 2 2 2 7 2 2" xfId="15440" xr:uid="{00000000-0005-0000-0000-00004E3C0000}"/>
    <cellStyle name="Normal 2 2 4 2 2 2 2 7 3" xfId="15441" xr:uid="{00000000-0005-0000-0000-00004F3C0000}"/>
    <cellStyle name="Normal 2 2 4 2 2 2 2 7 3 2" xfId="15442" xr:uid="{00000000-0005-0000-0000-0000503C0000}"/>
    <cellStyle name="Normal 2 2 4 2 2 2 2 7 4" xfId="15443" xr:uid="{00000000-0005-0000-0000-0000513C0000}"/>
    <cellStyle name="Normal 2 2 4 2 2 2 2 7 4 2" xfId="15444" xr:uid="{00000000-0005-0000-0000-0000523C0000}"/>
    <cellStyle name="Normal 2 2 4 2 2 2 2 7 5" xfId="15445" xr:uid="{00000000-0005-0000-0000-0000533C0000}"/>
    <cellStyle name="Normal 2 2 4 2 2 2 2 7 5 2" xfId="15446" xr:uid="{00000000-0005-0000-0000-0000543C0000}"/>
    <cellStyle name="Normal 2 2 4 2 2 2 2 7 6" xfId="15447" xr:uid="{00000000-0005-0000-0000-0000553C0000}"/>
    <cellStyle name="Normal 2 2 4 2 2 2 2 7 6 2" xfId="15448" xr:uid="{00000000-0005-0000-0000-0000563C0000}"/>
    <cellStyle name="Normal 2 2 4 2 2 2 2 7 7" xfId="15449" xr:uid="{00000000-0005-0000-0000-0000573C0000}"/>
    <cellStyle name="Normal 2 2 4 2 2 2 2 7 7 2" xfId="15450" xr:uid="{00000000-0005-0000-0000-0000583C0000}"/>
    <cellStyle name="Normal 2 2 4 2 2 2 2 7 8" xfId="15451" xr:uid="{00000000-0005-0000-0000-0000593C0000}"/>
    <cellStyle name="Normal 2 2 4 2 2 2 2 7 8 2" xfId="15452" xr:uid="{00000000-0005-0000-0000-00005A3C0000}"/>
    <cellStyle name="Normal 2 2 4 2 2 2 2 7 9" xfId="15453" xr:uid="{00000000-0005-0000-0000-00005B3C0000}"/>
    <cellStyle name="Normal 2 2 4 2 2 2 2 7 9 2" xfId="15454" xr:uid="{00000000-0005-0000-0000-00005C3C0000}"/>
    <cellStyle name="Normal 2 2 4 2 2 2 2 8" xfId="15455" xr:uid="{00000000-0005-0000-0000-00005D3C0000}"/>
    <cellStyle name="Normal 2 2 4 2 2 2 2 8 2" xfId="15456" xr:uid="{00000000-0005-0000-0000-00005E3C0000}"/>
    <cellStyle name="Normal 2 2 4 2 2 2 2 9" xfId="15457" xr:uid="{00000000-0005-0000-0000-00005F3C0000}"/>
    <cellStyle name="Normal 2 2 4 2 2 2 2 9 2" xfId="15458" xr:uid="{00000000-0005-0000-0000-0000603C0000}"/>
    <cellStyle name="Normal 2 2 4 2 2 2 3" xfId="15459" xr:uid="{00000000-0005-0000-0000-0000613C0000}"/>
    <cellStyle name="Normal 2 2 4 2 2 2 3 10" xfId="15460" xr:uid="{00000000-0005-0000-0000-0000623C0000}"/>
    <cellStyle name="Normal 2 2 4 2 2 2 3 10 2" xfId="15461" xr:uid="{00000000-0005-0000-0000-0000633C0000}"/>
    <cellStyle name="Normal 2 2 4 2 2 2 3 11" xfId="15462" xr:uid="{00000000-0005-0000-0000-0000643C0000}"/>
    <cellStyle name="Normal 2 2 4 2 2 2 3 11 2" xfId="15463" xr:uid="{00000000-0005-0000-0000-0000653C0000}"/>
    <cellStyle name="Normal 2 2 4 2 2 2 3 12" xfId="15464" xr:uid="{00000000-0005-0000-0000-0000663C0000}"/>
    <cellStyle name="Normal 2 2 4 2 2 2 3 12 2" xfId="15465" xr:uid="{00000000-0005-0000-0000-0000673C0000}"/>
    <cellStyle name="Normal 2 2 4 2 2 2 3 13" xfId="15466" xr:uid="{00000000-0005-0000-0000-0000683C0000}"/>
    <cellStyle name="Normal 2 2 4 2 2 2 3 2" xfId="15467" xr:uid="{00000000-0005-0000-0000-0000693C0000}"/>
    <cellStyle name="Normal 2 2 4 2 2 2 3 2 10" xfId="15468" xr:uid="{00000000-0005-0000-0000-00006A3C0000}"/>
    <cellStyle name="Normal 2 2 4 2 2 2 3 2 10 2" xfId="15469" xr:uid="{00000000-0005-0000-0000-00006B3C0000}"/>
    <cellStyle name="Normal 2 2 4 2 2 2 3 2 11" xfId="15470" xr:uid="{00000000-0005-0000-0000-00006C3C0000}"/>
    <cellStyle name="Normal 2 2 4 2 2 2 3 2 11 2" xfId="15471" xr:uid="{00000000-0005-0000-0000-00006D3C0000}"/>
    <cellStyle name="Normal 2 2 4 2 2 2 3 2 12" xfId="15472" xr:uid="{00000000-0005-0000-0000-00006E3C0000}"/>
    <cellStyle name="Normal 2 2 4 2 2 2 3 2 2" xfId="15473" xr:uid="{00000000-0005-0000-0000-00006F3C0000}"/>
    <cellStyle name="Normal 2 2 4 2 2 2 3 2 2 10" xfId="15474" xr:uid="{00000000-0005-0000-0000-0000703C0000}"/>
    <cellStyle name="Normal 2 2 4 2 2 2 3 2 2 10 2" xfId="15475" xr:uid="{00000000-0005-0000-0000-0000713C0000}"/>
    <cellStyle name="Normal 2 2 4 2 2 2 3 2 2 11" xfId="15476" xr:uid="{00000000-0005-0000-0000-0000723C0000}"/>
    <cellStyle name="Normal 2 2 4 2 2 2 3 2 2 2" xfId="15477" xr:uid="{00000000-0005-0000-0000-0000733C0000}"/>
    <cellStyle name="Normal 2 2 4 2 2 2 3 2 2 2 2" xfId="15478" xr:uid="{00000000-0005-0000-0000-0000743C0000}"/>
    <cellStyle name="Normal 2 2 4 2 2 2 3 2 2 3" xfId="15479" xr:uid="{00000000-0005-0000-0000-0000753C0000}"/>
    <cellStyle name="Normal 2 2 4 2 2 2 3 2 2 3 2" xfId="15480" xr:uid="{00000000-0005-0000-0000-0000763C0000}"/>
    <cellStyle name="Normal 2 2 4 2 2 2 3 2 2 4" xfId="15481" xr:uid="{00000000-0005-0000-0000-0000773C0000}"/>
    <cellStyle name="Normal 2 2 4 2 2 2 3 2 2 4 2" xfId="15482" xr:uid="{00000000-0005-0000-0000-0000783C0000}"/>
    <cellStyle name="Normal 2 2 4 2 2 2 3 2 2 5" xfId="15483" xr:uid="{00000000-0005-0000-0000-0000793C0000}"/>
    <cellStyle name="Normal 2 2 4 2 2 2 3 2 2 5 2" xfId="15484" xr:uid="{00000000-0005-0000-0000-00007A3C0000}"/>
    <cellStyle name="Normal 2 2 4 2 2 2 3 2 2 6" xfId="15485" xr:uid="{00000000-0005-0000-0000-00007B3C0000}"/>
    <cellStyle name="Normal 2 2 4 2 2 2 3 2 2 6 2" xfId="15486" xr:uid="{00000000-0005-0000-0000-00007C3C0000}"/>
    <cellStyle name="Normal 2 2 4 2 2 2 3 2 2 7" xfId="15487" xr:uid="{00000000-0005-0000-0000-00007D3C0000}"/>
    <cellStyle name="Normal 2 2 4 2 2 2 3 2 2 7 2" xfId="15488" xr:uid="{00000000-0005-0000-0000-00007E3C0000}"/>
    <cellStyle name="Normal 2 2 4 2 2 2 3 2 2 8" xfId="15489" xr:uid="{00000000-0005-0000-0000-00007F3C0000}"/>
    <cellStyle name="Normal 2 2 4 2 2 2 3 2 2 8 2" xfId="15490" xr:uid="{00000000-0005-0000-0000-0000803C0000}"/>
    <cellStyle name="Normal 2 2 4 2 2 2 3 2 2 9" xfId="15491" xr:uid="{00000000-0005-0000-0000-0000813C0000}"/>
    <cellStyle name="Normal 2 2 4 2 2 2 3 2 2 9 2" xfId="15492" xr:uid="{00000000-0005-0000-0000-0000823C0000}"/>
    <cellStyle name="Normal 2 2 4 2 2 2 3 2 3" xfId="15493" xr:uid="{00000000-0005-0000-0000-0000833C0000}"/>
    <cellStyle name="Normal 2 2 4 2 2 2 3 2 3 2" xfId="15494" xr:uid="{00000000-0005-0000-0000-0000843C0000}"/>
    <cellStyle name="Normal 2 2 4 2 2 2 3 2 4" xfId="15495" xr:uid="{00000000-0005-0000-0000-0000853C0000}"/>
    <cellStyle name="Normal 2 2 4 2 2 2 3 2 4 2" xfId="15496" xr:uid="{00000000-0005-0000-0000-0000863C0000}"/>
    <cellStyle name="Normal 2 2 4 2 2 2 3 2 5" xfId="15497" xr:uid="{00000000-0005-0000-0000-0000873C0000}"/>
    <cellStyle name="Normal 2 2 4 2 2 2 3 2 5 2" xfId="15498" xr:uid="{00000000-0005-0000-0000-0000883C0000}"/>
    <cellStyle name="Normal 2 2 4 2 2 2 3 2 6" xfId="15499" xr:uid="{00000000-0005-0000-0000-0000893C0000}"/>
    <cellStyle name="Normal 2 2 4 2 2 2 3 2 6 2" xfId="15500" xr:uid="{00000000-0005-0000-0000-00008A3C0000}"/>
    <cellStyle name="Normal 2 2 4 2 2 2 3 2 7" xfId="15501" xr:uid="{00000000-0005-0000-0000-00008B3C0000}"/>
    <cellStyle name="Normal 2 2 4 2 2 2 3 2 7 2" xfId="15502" xr:uid="{00000000-0005-0000-0000-00008C3C0000}"/>
    <cellStyle name="Normal 2 2 4 2 2 2 3 2 8" xfId="15503" xr:uid="{00000000-0005-0000-0000-00008D3C0000}"/>
    <cellStyle name="Normal 2 2 4 2 2 2 3 2 8 2" xfId="15504" xr:uid="{00000000-0005-0000-0000-00008E3C0000}"/>
    <cellStyle name="Normal 2 2 4 2 2 2 3 2 9" xfId="15505" xr:uid="{00000000-0005-0000-0000-00008F3C0000}"/>
    <cellStyle name="Normal 2 2 4 2 2 2 3 2 9 2" xfId="15506" xr:uid="{00000000-0005-0000-0000-0000903C0000}"/>
    <cellStyle name="Normal 2 2 4 2 2 2 3 3" xfId="15507" xr:uid="{00000000-0005-0000-0000-0000913C0000}"/>
    <cellStyle name="Normal 2 2 4 2 2 2 3 3 10" xfId="15508" xr:uid="{00000000-0005-0000-0000-0000923C0000}"/>
    <cellStyle name="Normal 2 2 4 2 2 2 3 3 10 2" xfId="15509" xr:uid="{00000000-0005-0000-0000-0000933C0000}"/>
    <cellStyle name="Normal 2 2 4 2 2 2 3 3 11" xfId="15510" xr:uid="{00000000-0005-0000-0000-0000943C0000}"/>
    <cellStyle name="Normal 2 2 4 2 2 2 3 3 2" xfId="15511" xr:uid="{00000000-0005-0000-0000-0000953C0000}"/>
    <cellStyle name="Normal 2 2 4 2 2 2 3 3 2 2" xfId="15512" xr:uid="{00000000-0005-0000-0000-0000963C0000}"/>
    <cellStyle name="Normal 2 2 4 2 2 2 3 3 3" xfId="15513" xr:uid="{00000000-0005-0000-0000-0000973C0000}"/>
    <cellStyle name="Normal 2 2 4 2 2 2 3 3 3 2" xfId="15514" xr:uid="{00000000-0005-0000-0000-0000983C0000}"/>
    <cellStyle name="Normal 2 2 4 2 2 2 3 3 4" xfId="15515" xr:uid="{00000000-0005-0000-0000-0000993C0000}"/>
    <cellStyle name="Normal 2 2 4 2 2 2 3 3 4 2" xfId="15516" xr:uid="{00000000-0005-0000-0000-00009A3C0000}"/>
    <cellStyle name="Normal 2 2 4 2 2 2 3 3 5" xfId="15517" xr:uid="{00000000-0005-0000-0000-00009B3C0000}"/>
    <cellStyle name="Normal 2 2 4 2 2 2 3 3 5 2" xfId="15518" xr:uid="{00000000-0005-0000-0000-00009C3C0000}"/>
    <cellStyle name="Normal 2 2 4 2 2 2 3 3 6" xfId="15519" xr:uid="{00000000-0005-0000-0000-00009D3C0000}"/>
    <cellStyle name="Normal 2 2 4 2 2 2 3 3 6 2" xfId="15520" xr:uid="{00000000-0005-0000-0000-00009E3C0000}"/>
    <cellStyle name="Normal 2 2 4 2 2 2 3 3 7" xfId="15521" xr:uid="{00000000-0005-0000-0000-00009F3C0000}"/>
    <cellStyle name="Normal 2 2 4 2 2 2 3 3 7 2" xfId="15522" xr:uid="{00000000-0005-0000-0000-0000A03C0000}"/>
    <cellStyle name="Normal 2 2 4 2 2 2 3 3 8" xfId="15523" xr:uid="{00000000-0005-0000-0000-0000A13C0000}"/>
    <cellStyle name="Normal 2 2 4 2 2 2 3 3 8 2" xfId="15524" xr:uid="{00000000-0005-0000-0000-0000A23C0000}"/>
    <cellStyle name="Normal 2 2 4 2 2 2 3 3 9" xfId="15525" xr:uid="{00000000-0005-0000-0000-0000A33C0000}"/>
    <cellStyle name="Normal 2 2 4 2 2 2 3 3 9 2" xfId="15526" xr:uid="{00000000-0005-0000-0000-0000A43C0000}"/>
    <cellStyle name="Normal 2 2 4 2 2 2 3 4" xfId="15527" xr:uid="{00000000-0005-0000-0000-0000A53C0000}"/>
    <cellStyle name="Normal 2 2 4 2 2 2 3 4 2" xfId="15528" xr:uid="{00000000-0005-0000-0000-0000A63C0000}"/>
    <cellStyle name="Normal 2 2 4 2 2 2 3 5" xfId="15529" xr:uid="{00000000-0005-0000-0000-0000A73C0000}"/>
    <cellStyle name="Normal 2 2 4 2 2 2 3 5 2" xfId="15530" xr:uid="{00000000-0005-0000-0000-0000A83C0000}"/>
    <cellStyle name="Normal 2 2 4 2 2 2 3 6" xfId="15531" xr:uid="{00000000-0005-0000-0000-0000A93C0000}"/>
    <cellStyle name="Normal 2 2 4 2 2 2 3 6 2" xfId="15532" xr:uid="{00000000-0005-0000-0000-0000AA3C0000}"/>
    <cellStyle name="Normal 2 2 4 2 2 2 3 7" xfId="15533" xr:uid="{00000000-0005-0000-0000-0000AB3C0000}"/>
    <cellStyle name="Normal 2 2 4 2 2 2 3 7 2" xfId="15534" xr:uid="{00000000-0005-0000-0000-0000AC3C0000}"/>
    <cellStyle name="Normal 2 2 4 2 2 2 3 8" xfId="15535" xr:uid="{00000000-0005-0000-0000-0000AD3C0000}"/>
    <cellStyle name="Normal 2 2 4 2 2 2 3 8 2" xfId="15536" xr:uid="{00000000-0005-0000-0000-0000AE3C0000}"/>
    <cellStyle name="Normal 2 2 4 2 2 2 3 9" xfId="15537" xr:uid="{00000000-0005-0000-0000-0000AF3C0000}"/>
    <cellStyle name="Normal 2 2 4 2 2 2 3 9 2" xfId="15538" xr:uid="{00000000-0005-0000-0000-0000B03C0000}"/>
    <cellStyle name="Normal 2 2 4 2 2 2 4" xfId="15539" xr:uid="{00000000-0005-0000-0000-0000B13C0000}"/>
    <cellStyle name="Normal 2 2 4 2 2 2 4 10" xfId="15540" xr:uid="{00000000-0005-0000-0000-0000B23C0000}"/>
    <cellStyle name="Normal 2 2 4 2 2 2 4 10 2" xfId="15541" xr:uid="{00000000-0005-0000-0000-0000B33C0000}"/>
    <cellStyle name="Normal 2 2 4 2 2 2 4 11" xfId="15542" xr:uid="{00000000-0005-0000-0000-0000B43C0000}"/>
    <cellStyle name="Normal 2 2 4 2 2 2 4 11 2" xfId="15543" xr:uid="{00000000-0005-0000-0000-0000B53C0000}"/>
    <cellStyle name="Normal 2 2 4 2 2 2 4 12" xfId="15544" xr:uid="{00000000-0005-0000-0000-0000B63C0000}"/>
    <cellStyle name="Normal 2 2 4 2 2 2 4 12 2" xfId="15545" xr:uid="{00000000-0005-0000-0000-0000B73C0000}"/>
    <cellStyle name="Normal 2 2 4 2 2 2 4 13" xfId="15546" xr:uid="{00000000-0005-0000-0000-0000B83C0000}"/>
    <cellStyle name="Normal 2 2 4 2 2 2 4 2" xfId="15547" xr:uid="{00000000-0005-0000-0000-0000B93C0000}"/>
    <cellStyle name="Normal 2 2 4 2 2 2 4 2 10" xfId="15548" xr:uid="{00000000-0005-0000-0000-0000BA3C0000}"/>
    <cellStyle name="Normal 2 2 4 2 2 2 4 2 10 2" xfId="15549" xr:uid="{00000000-0005-0000-0000-0000BB3C0000}"/>
    <cellStyle name="Normal 2 2 4 2 2 2 4 2 11" xfId="15550" xr:uid="{00000000-0005-0000-0000-0000BC3C0000}"/>
    <cellStyle name="Normal 2 2 4 2 2 2 4 2 11 2" xfId="15551" xr:uid="{00000000-0005-0000-0000-0000BD3C0000}"/>
    <cellStyle name="Normal 2 2 4 2 2 2 4 2 12" xfId="15552" xr:uid="{00000000-0005-0000-0000-0000BE3C0000}"/>
    <cellStyle name="Normal 2 2 4 2 2 2 4 2 2" xfId="15553" xr:uid="{00000000-0005-0000-0000-0000BF3C0000}"/>
    <cellStyle name="Normal 2 2 4 2 2 2 4 2 2 10" xfId="15554" xr:uid="{00000000-0005-0000-0000-0000C03C0000}"/>
    <cellStyle name="Normal 2 2 4 2 2 2 4 2 2 10 2" xfId="15555" xr:uid="{00000000-0005-0000-0000-0000C13C0000}"/>
    <cellStyle name="Normal 2 2 4 2 2 2 4 2 2 11" xfId="15556" xr:uid="{00000000-0005-0000-0000-0000C23C0000}"/>
    <cellStyle name="Normal 2 2 4 2 2 2 4 2 2 2" xfId="15557" xr:uid="{00000000-0005-0000-0000-0000C33C0000}"/>
    <cellStyle name="Normal 2 2 4 2 2 2 4 2 2 2 2" xfId="15558" xr:uid="{00000000-0005-0000-0000-0000C43C0000}"/>
    <cellStyle name="Normal 2 2 4 2 2 2 4 2 2 3" xfId="15559" xr:uid="{00000000-0005-0000-0000-0000C53C0000}"/>
    <cellStyle name="Normal 2 2 4 2 2 2 4 2 2 3 2" xfId="15560" xr:uid="{00000000-0005-0000-0000-0000C63C0000}"/>
    <cellStyle name="Normal 2 2 4 2 2 2 4 2 2 4" xfId="15561" xr:uid="{00000000-0005-0000-0000-0000C73C0000}"/>
    <cellStyle name="Normal 2 2 4 2 2 2 4 2 2 4 2" xfId="15562" xr:uid="{00000000-0005-0000-0000-0000C83C0000}"/>
    <cellStyle name="Normal 2 2 4 2 2 2 4 2 2 5" xfId="15563" xr:uid="{00000000-0005-0000-0000-0000C93C0000}"/>
    <cellStyle name="Normal 2 2 4 2 2 2 4 2 2 5 2" xfId="15564" xr:uid="{00000000-0005-0000-0000-0000CA3C0000}"/>
    <cellStyle name="Normal 2 2 4 2 2 2 4 2 2 6" xfId="15565" xr:uid="{00000000-0005-0000-0000-0000CB3C0000}"/>
    <cellStyle name="Normal 2 2 4 2 2 2 4 2 2 6 2" xfId="15566" xr:uid="{00000000-0005-0000-0000-0000CC3C0000}"/>
    <cellStyle name="Normal 2 2 4 2 2 2 4 2 2 7" xfId="15567" xr:uid="{00000000-0005-0000-0000-0000CD3C0000}"/>
    <cellStyle name="Normal 2 2 4 2 2 2 4 2 2 7 2" xfId="15568" xr:uid="{00000000-0005-0000-0000-0000CE3C0000}"/>
    <cellStyle name="Normal 2 2 4 2 2 2 4 2 2 8" xfId="15569" xr:uid="{00000000-0005-0000-0000-0000CF3C0000}"/>
    <cellStyle name="Normal 2 2 4 2 2 2 4 2 2 8 2" xfId="15570" xr:uid="{00000000-0005-0000-0000-0000D03C0000}"/>
    <cellStyle name="Normal 2 2 4 2 2 2 4 2 2 9" xfId="15571" xr:uid="{00000000-0005-0000-0000-0000D13C0000}"/>
    <cellStyle name="Normal 2 2 4 2 2 2 4 2 2 9 2" xfId="15572" xr:uid="{00000000-0005-0000-0000-0000D23C0000}"/>
    <cellStyle name="Normal 2 2 4 2 2 2 4 2 3" xfId="15573" xr:uid="{00000000-0005-0000-0000-0000D33C0000}"/>
    <cellStyle name="Normal 2 2 4 2 2 2 4 2 3 2" xfId="15574" xr:uid="{00000000-0005-0000-0000-0000D43C0000}"/>
    <cellStyle name="Normal 2 2 4 2 2 2 4 2 4" xfId="15575" xr:uid="{00000000-0005-0000-0000-0000D53C0000}"/>
    <cellStyle name="Normal 2 2 4 2 2 2 4 2 4 2" xfId="15576" xr:uid="{00000000-0005-0000-0000-0000D63C0000}"/>
    <cellStyle name="Normal 2 2 4 2 2 2 4 2 5" xfId="15577" xr:uid="{00000000-0005-0000-0000-0000D73C0000}"/>
    <cellStyle name="Normal 2 2 4 2 2 2 4 2 5 2" xfId="15578" xr:uid="{00000000-0005-0000-0000-0000D83C0000}"/>
    <cellStyle name="Normal 2 2 4 2 2 2 4 2 6" xfId="15579" xr:uid="{00000000-0005-0000-0000-0000D93C0000}"/>
    <cellStyle name="Normal 2 2 4 2 2 2 4 2 6 2" xfId="15580" xr:uid="{00000000-0005-0000-0000-0000DA3C0000}"/>
    <cellStyle name="Normal 2 2 4 2 2 2 4 2 7" xfId="15581" xr:uid="{00000000-0005-0000-0000-0000DB3C0000}"/>
    <cellStyle name="Normal 2 2 4 2 2 2 4 2 7 2" xfId="15582" xr:uid="{00000000-0005-0000-0000-0000DC3C0000}"/>
    <cellStyle name="Normal 2 2 4 2 2 2 4 2 8" xfId="15583" xr:uid="{00000000-0005-0000-0000-0000DD3C0000}"/>
    <cellStyle name="Normal 2 2 4 2 2 2 4 2 8 2" xfId="15584" xr:uid="{00000000-0005-0000-0000-0000DE3C0000}"/>
    <cellStyle name="Normal 2 2 4 2 2 2 4 2 9" xfId="15585" xr:uid="{00000000-0005-0000-0000-0000DF3C0000}"/>
    <cellStyle name="Normal 2 2 4 2 2 2 4 2 9 2" xfId="15586" xr:uid="{00000000-0005-0000-0000-0000E03C0000}"/>
    <cellStyle name="Normal 2 2 4 2 2 2 4 3" xfId="15587" xr:uid="{00000000-0005-0000-0000-0000E13C0000}"/>
    <cellStyle name="Normal 2 2 4 2 2 2 4 3 10" xfId="15588" xr:uid="{00000000-0005-0000-0000-0000E23C0000}"/>
    <cellStyle name="Normal 2 2 4 2 2 2 4 3 10 2" xfId="15589" xr:uid="{00000000-0005-0000-0000-0000E33C0000}"/>
    <cellStyle name="Normal 2 2 4 2 2 2 4 3 11" xfId="15590" xr:uid="{00000000-0005-0000-0000-0000E43C0000}"/>
    <cellStyle name="Normal 2 2 4 2 2 2 4 3 2" xfId="15591" xr:uid="{00000000-0005-0000-0000-0000E53C0000}"/>
    <cellStyle name="Normal 2 2 4 2 2 2 4 3 2 2" xfId="15592" xr:uid="{00000000-0005-0000-0000-0000E63C0000}"/>
    <cellStyle name="Normal 2 2 4 2 2 2 4 3 3" xfId="15593" xr:uid="{00000000-0005-0000-0000-0000E73C0000}"/>
    <cellStyle name="Normal 2 2 4 2 2 2 4 3 3 2" xfId="15594" xr:uid="{00000000-0005-0000-0000-0000E83C0000}"/>
    <cellStyle name="Normal 2 2 4 2 2 2 4 3 4" xfId="15595" xr:uid="{00000000-0005-0000-0000-0000E93C0000}"/>
    <cellStyle name="Normal 2 2 4 2 2 2 4 3 4 2" xfId="15596" xr:uid="{00000000-0005-0000-0000-0000EA3C0000}"/>
    <cellStyle name="Normal 2 2 4 2 2 2 4 3 5" xfId="15597" xr:uid="{00000000-0005-0000-0000-0000EB3C0000}"/>
    <cellStyle name="Normal 2 2 4 2 2 2 4 3 5 2" xfId="15598" xr:uid="{00000000-0005-0000-0000-0000EC3C0000}"/>
    <cellStyle name="Normal 2 2 4 2 2 2 4 3 6" xfId="15599" xr:uid="{00000000-0005-0000-0000-0000ED3C0000}"/>
    <cellStyle name="Normal 2 2 4 2 2 2 4 3 6 2" xfId="15600" xr:uid="{00000000-0005-0000-0000-0000EE3C0000}"/>
    <cellStyle name="Normal 2 2 4 2 2 2 4 3 7" xfId="15601" xr:uid="{00000000-0005-0000-0000-0000EF3C0000}"/>
    <cellStyle name="Normal 2 2 4 2 2 2 4 3 7 2" xfId="15602" xr:uid="{00000000-0005-0000-0000-0000F03C0000}"/>
    <cellStyle name="Normal 2 2 4 2 2 2 4 3 8" xfId="15603" xr:uid="{00000000-0005-0000-0000-0000F13C0000}"/>
    <cellStyle name="Normal 2 2 4 2 2 2 4 3 8 2" xfId="15604" xr:uid="{00000000-0005-0000-0000-0000F23C0000}"/>
    <cellStyle name="Normal 2 2 4 2 2 2 4 3 9" xfId="15605" xr:uid="{00000000-0005-0000-0000-0000F33C0000}"/>
    <cellStyle name="Normal 2 2 4 2 2 2 4 3 9 2" xfId="15606" xr:uid="{00000000-0005-0000-0000-0000F43C0000}"/>
    <cellStyle name="Normal 2 2 4 2 2 2 4 4" xfId="15607" xr:uid="{00000000-0005-0000-0000-0000F53C0000}"/>
    <cellStyle name="Normal 2 2 4 2 2 2 4 4 2" xfId="15608" xr:uid="{00000000-0005-0000-0000-0000F63C0000}"/>
    <cellStyle name="Normal 2 2 4 2 2 2 4 5" xfId="15609" xr:uid="{00000000-0005-0000-0000-0000F73C0000}"/>
    <cellStyle name="Normal 2 2 4 2 2 2 4 5 2" xfId="15610" xr:uid="{00000000-0005-0000-0000-0000F83C0000}"/>
    <cellStyle name="Normal 2 2 4 2 2 2 4 6" xfId="15611" xr:uid="{00000000-0005-0000-0000-0000F93C0000}"/>
    <cellStyle name="Normal 2 2 4 2 2 2 4 6 2" xfId="15612" xr:uid="{00000000-0005-0000-0000-0000FA3C0000}"/>
    <cellStyle name="Normal 2 2 4 2 2 2 4 7" xfId="15613" xr:uid="{00000000-0005-0000-0000-0000FB3C0000}"/>
    <cellStyle name="Normal 2 2 4 2 2 2 4 7 2" xfId="15614" xr:uid="{00000000-0005-0000-0000-0000FC3C0000}"/>
    <cellStyle name="Normal 2 2 4 2 2 2 4 8" xfId="15615" xr:uid="{00000000-0005-0000-0000-0000FD3C0000}"/>
    <cellStyle name="Normal 2 2 4 2 2 2 4 8 2" xfId="15616" xr:uid="{00000000-0005-0000-0000-0000FE3C0000}"/>
    <cellStyle name="Normal 2 2 4 2 2 2 4 9" xfId="15617" xr:uid="{00000000-0005-0000-0000-0000FF3C0000}"/>
    <cellStyle name="Normal 2 2 4 2 2 2 4 9 2" xfId="15618" xr:uid="{00000000-0005-0000-0000-0000003D0000}"/>
    <cellStyle name="Normal 2 2 4 2 2 2 5" xfId="15619" xr:uid="{00000000-0005-0000-0000-0000013D0000}"/>
    <cellStyle name="Normal 2 2 4 2 2 2 5 10" xfId="15620" xr:uid="{00000000-0005-0000-0000-0000023D0000}"/>
    <cellStyle name="Normal 2 2 4 2 2 2 5 10 2" xfId="15621" xr:uid="{00000000-0005-0000-0000-0000033D0000}"/>
    <cellStyle name="Normal 2 2 4 2 2 2 5 11" xfId="15622" xr:uid="{00000000-0005-0000-0000-0000043D0000}"/>
    <cellStyle name="Normal 2 2 4 2 2 2 5 11 2" xfId="15623" xr:uid="{00000000-0005-0000-0000-0000053D0000}"/>
    <cellStyle name="Normal 2 2 4 2 2 2 5 12" xfId="15624" xr:uid="{00000000-0005-0000-0000-0000063D0000}"/>
    <cellStyle name="Normal 2 2 4 2 2 2 5 12 2" xfId="15625" xr:uid="{00000000-0005-0000-0000-0000073D0000}"/>
    <cellStyle name="Normal 2 2 4 2 2 2 5 13" xfId="15626" xr:uid="{00000000-0005-0000-0000-0000083D0000}"/>
    <cellStyle name="Normal 2 2 4 2 2 2 5 2" xfId="15627" xr:uid="{00000000-0005-0000-0000-0000093D0000}"/>
    <cellStyle name="Normal 2 2 4 2 2 2 5 2 10" xfId="15628" xr:uid="{00000000-0005-0000-0000-00000A3D0000}"/>
    <cellStyle name="Normal 2 2 4 2 2 2 5 2 10 2" xfId="15629" xr:uid="{00000000-0005-0000-0000-00000B3D0000}"/>
    <cellStyle name="Normal 2 2 4 2 2 2 5 2 11" xfId="15630" xr:uid="{00000000-0005-0000-0000-00000C3D0000}"/>
    <cellStyle name="Normal 2 2 4 2 2 2 5 2 11 2" xfId="15631" xr:uid="{00000000-0005-0000-0000-00000D3D0000}"/>
    <cellStyle name="Normal 2 2 4 2 2 2 5 2 12" xfId="15632" xr:uid="{00000000-0005-0000-0000-00000E3D0000}"/>
    <cellStyle name="Normal 2 2 4 2 2 2 5 2 2" xfId="15633" xr:uid="{00000000-0005-0000-0000-00000F3D0000}"/>
    <cellStyle name="Normal 2 2 4 2 2 2 5 2 2 10" xfId="15634" xr:uid="{00000000-0005-0000-0000-0000103D0000}"/>
    <cellStyle name="Normal 2 2 4 2 2 2 5 2 2 10 2" xfId="15635" xr:uid="{00000000-0005-0000-0000-0000113D0000}"/>
    <cellStyle name="Normal 2 2 4 2 2 2 5 2 2 11" xfId="15636" xr:uid="{00000000-0005-0000-0000-0000123D0000}"/>
    <cellStyle name="Normal 2 2 4 2 2 2 5 2 2 2" xfId="15637" xr:uid="{00000000-0005-0000-0000-0000133D0000}"/>
    <cellStyle name="Normal 2 2 4 2 2 2 5 2 2 2 2" xfId="15638" xr:uid="{00000000-0005-0000-0000-0000143D0000}"/>
    <cellStyle name="Normal 2 2 4 2 2 2 5 2 2 3" xfId="15639" xr:uid="{00000000-0005-0000-0000-0000153D0000}"/>
    <cellStyle name="Normal 2 2 4 2 2 2 5 2 2 3 2" xfId="15640" xr:uid="{00000000-0005-0000-0000-0000163D0000}"/>
    <cellStyle name="Normal 2 2 4 2 2 2 5 2 2 4" xfId="15641" xr:uid="{00000000-0005-0000-0000-0000173D0000}"/>
    <cellStyle name="Normal 2 2 4 2 2 2 5 2 2 4 2" xfId="15642" xr:uid="{00000000-0005-0000-0000-0000183D0000}"/>
    <cellStyle name="Normal 2 2 4 2 2 2 5 2 2 5" xfId="15643" xr:uid="{00000000-0005-0000-0000-0000193D0000}"/>
    <cellStyle name="Normal 2 2 4 2 2 2 5 2 2 5 2" xfId="15644" xr:uid="{00000000-0005-0000-0000-00001A3D0000}"/>
    <cellStyle name="Normal 2 2 4 2 2 2 5 2 2 6" xfId="15645" xr:uid="{00000000-0005-0000-0000-00001B3D0000}"/>
    <cellStyle name="Normal 2 2 4 2 2 2 5 2 2 6 2" xfId="15646" xr:uid="{00000000-0005-0000-0000-00001C3D0000}"/>
    <cellStyle name="Normal 2 2 4 2 2 2 5 2 2 7" xfId="15647" xr:uid="{00000000-0005-0000-0000-00001D3D0000}"/>
    <cellStyle name="Normal 2 2 4 2 2 2 5 2 2 7 2" xfId="15648" xr:uid="{00000000-0005-0000-0000-00001E3D0000}"/>
    <cellStyle name="Normal 2 2 4 2 2 2 5 2 2 8" xfId="15649" xr:uid="{00000000-0005-0000-0000-00001F3D0000}"/>
    <cellStyle name="Normal 2 2 4 2 2 2 5 2 2 8 2" xfId="15650" xr:uid="{00000000-0005-0000-0000-0000203D0000}"/>
    <cellStyle name="Normal 2 2 4 2 2 2 5 2 2 9" xfId="15651" xr:uid="{00000000-0005-0000-0000-0000213D0000}"/>
    <cellStyle name="Normal 2 2 4 2 2 2 5 2 2 9 2" xfId="15652" xr:uid="{00000000-0005-0000-0000-0000223D0000}"/>
    <cellStyle name="Normal 2 2 4 2 2 2 5 2 3" xfId="15653" xr:uid="{00000000-0005-0000-0000-0000233D0000}"/>
    <cellStyle name="Normal 2 2 4 2 2 2 5 2 3 2" xfId="15654" xr:uid="{00000000-0005-0000-0000-0000243D0000}"/>
    <cellStyle name="Normal 2 2 4 2 2 2 5 2 4" xfId="15655" xr:uid="{00000000-0005-0000-0000-0000253D0000}"/>
    <cellStyle name="Normal 2 2 4 2 2 2 5 2 4 2" xfId="15656" xr:uid="{00000000-0005-0000-0000-0000263D0000}"/>
    <cellStyle name="Normal 2 2 4 2 2 2 5 2 5" xfId="15657" xr:uid="{00000000-0005-0000-0000-0000273D0000}"/>
    <cellStyle name="Normal 2 2 4 2 2 2 5 2 5 2" xfId="15658" xr:uid="{00000000-0005-0000-0000-0000283D0000}"/>
    <cellStyle name="Normal 2 2 4 2 2 2 5 2 6" xfId="15659" xr:uid="{00000000-0005-0000-0000-0000293D0000}"/>
    <cellStyle name="Normal 2 2 4 2 2 2 5 2 6 2" xfId="15660" xr:uid="{00000000-0005-0000-0000-00002A3D0000}"/>
    <cellStyle name="Normal 2 2 4 2 2 2 5 2 7" xfId="15661" xr:uid="{00000000-0005-0000-0000-00002B3D0000}"/>
    <cellStyle name="Normal 2 2 4 2 2 2 5 2 7 2" xfId="15662" xr:uid="{00000000-0005-0000-0000-00002C3D0000}"/>
    <cellStyle name="Normal 2 2 4 2 2 2 5 2 8" xfId="15663" xr:uid="{00000000-0005-0000-0000-00002D3D0000}"/>
    <cellStyle name="Normal 2 2 4 2 2 2 5 2 8 2" xfId="15664" xr:uid="{00000000-0005-0000-0000-00002E3D0000}"/>
    <cellStyle name="Normal 2 2 4 2 2 2 5 2 9" xfId="15665" xr:uid="{00000000-0005-0000-0000-00002F3D0000}"/>
    <cellStyle name="Normal 2 2 4 2 2 2 5 2 9 2" xfId="15666" xr:uid="{00000000-0005-0000-0000-0000303D0000}"/>
    <cellStyle name="Normal 2 2 4 2 2 2 5 3" xfId="15667" xr:uid="{00000000-0005-0000-0000-0000313D0000}"/>
    <cellStyle name="Normal 2 2 4 2 2 2 5 3 10" xfId="15668" xr:uid="{00000000-0005-0000-0000-0000323D0000}"/>
    <cellStyle name="Normal 2 2 4 2 2 2 5 3 10 2" xfId="15669" xr:uid="{00000000-0005-0000-0000-0000333D0000}"/>
    <cellStyle name="Normal 2 2 4 2 2 2 5 3 11" xfId="15670" xr:uid="{00000000-0005-0000-0000-0000343D0000}"/>
    <cellStyle name="Normal 2 2 4 2 2 2 5 3 2" xfId="15671" xr:uid="{00000000-0005-0000-0000-0000353D0000}"/>
    <cellStyle name="Normal 2 2 4 2 2 2 5 3 2 2" xfId="15672" xr:uid="{00000000-0005-0000-0000-0000363D0000}"/>
    <cellStyle name="Normal 2 2 4 2 2 2 5 3 3" xfId="15673" xr:uid="{00000000-0005-0000-0000-0000373D0000}"/>
    <cellStyle name="Normal 2 2 4 2 2 2 5 3 3 2" xfId="15674" xr:uid="{00000000-0005-0000-0000-0000383D0000}"/>
    <cellStyle name="Normal 2 2 4 2 2 2 5 3 4" xfId="15675" xr:uid="{00000000-0005-0000-0000-0000393D0000}"/>
    <cellStyle name="Normal 2 2 4 2 2 2 5 3 4 2" xfId="15676" xr:uid="{00000000-0005-0000-0000-00003A3D0000}"/>
    <cellStyle name="Normal 2 2 4 2 2 2 5 3 5" xfId="15677" xr:uid="{00000000-0005-0000-0000-00003B3D0000}"/>
    <cellStyle name="Normal 2 2 4 2 2 2 5 3 5 2" xfId="15678" xr:uid="{00000000-0005-0000-0000-00003C3D0000}"/>
    <cellStyle name="Normal 2 2 4 2 2 2 5 3 6" xfId="15679" xr:uid="{00000000-0005-0000-0000-00003D3D0000}"/>
    <cellStyle name="Normal 2 2 4 2 2 2 5 3 6 2" xfId="15680" xr:uid="{00000000-0005-0000-0000-00003E3D0000}"/>
    <cellStyle name="Normal 2 2 4 2 2 2 5 3 7" xfId="15681" xr:uid="{00000000-0005-0000-0000-00003F3D0000}"/>
    <cellStyle name="Normal 2 2 4 2 2 2 5 3 7 2" xfId="15682" xr:uid="{00000000-0005-0000-0000-0000403D0000}"/>
    <cellStyle name="Normal 2 2 4 2 2 2 5 3 8" xfId="15683" xr:uid="{00000000-0005-0000-0000-0000413D0000}"/>
    <cellStyle name="Normal 2 2 4 2 2 2 5 3 8 2" xfId="15684" xr:uid="{00000000-0005-0000-0000-0000423D0000}"/>
    <cellStyle name="Normal 2 2 4 2 2 2 5 3 9" xfId="15685" xr:uid="{00000000-0005-0000-0000-0000433D0000}"/>
    <cellStyle name="Normal 2 2 4 2 2 2 5 3 9 2" xfId="15686" xr:uid="{00000000-0005-0000-0000-0000443D0000}"/>
    <cellStyle name="Normal 2 2 4 2 2 2 5 4" xfId="15687" xr:uid="{00000000-0005-0000-0000-0000453D0000}"/>
    <cellStyle name="Normal 2 2 4 2 2 2 5 4 2" xfId="15688" xr:uid="{00000000-0005-0000-0000-0000463D0000}"/>
    <cellStyle name="Normal 2 2 4 2 2 2 5 5" xfId="15689" xr:uid="{00000000-0005-0000-0000-0000473D0000}"/>
    <cellStyle name="Normal 2 2 4 2 2 2 5 5 2" xfId="15690" xr:uid="{00000000-0005-0000-0000-0000483D0000}"/>
    <cellStyle name="Normal 2 2 4 2 2 2 5 6" xfId="15691" xr:uid="{00000000-0005-0000-0000-0000493D0000}"/>
    <cellStyle name="Normal 2 2 4 2 2 2 5 6 2" xfId="15692" xr:uid="{00000000-0005-0000-0000-00004A3D0000}"/>
    <cellStyle name="Normal 2 2 4 2 2 2 5 7" xfId="15693" xr:uid="{00000000-0005-0000-0000-00004B3D0000}"/>
    <cellStyle name="Normal 2 2 4 2 2 2 5 7 2" xfId="15694" xr:uid="{00000000-0005-0000-0000-00004C3D0000}"/>
    <cellStyle name="Normal 2 2 4 2 2 2 5 8" xfId="15695" xr:uid="{00000000-0005-0000-0000-00004D3D0000}"/>
    <cellStyle name="Normal 2 2 4 2 2 2 5 8 2" xfId="15696" xr:uid="{00000000-0005-0000-0000-00004E3D0000}"/>
    <cellStyle name="Normal 2 2 4 2 2 2 5 9" xfId="15697" xr:uid="{00000000-0005-0000-0000-00004F3D0000}"/>
    <cellStyle name="Normal 2 2 4 2 2 2 5 9 2" xfId="15698" xr:uid="{00000000-0005-0000-0000-0000503D0000}"/>
    <cellStyle name="Normal 2 2 4 2 2 3" xfId="15699" xr:uid="{00000000-0005-0000-0000-0000513D0000}"/>
    <cellStyle name="Normal 2 2 4 2 2 4" xfId="15700" xr:uid="{00000000-0005-0000-0000-0000523D0000}"/>
    <cellStyle name="Normal 2 2 4 2 2 5" xfId="15701" xr:uid="{00000000-0005-0000-0000-0000533D0000}"/>
    <cellStyle name="Normal 2 2 4 2 2 6" xfId="15702" xr:uid="{00000000-0005-0000-0000-0000543D0000}"/>
    <cellStyle name="Normal 2 2 4 2 2 7" xfId="15703" xr:uid="{00000000-0005-0000-0000-0000553D0000}"/>
    <cellStyle name="Normal 2 2 4 2 2 7 10" xfId="15704" xr:uid="{00000000-0005-0000-0000-0000563D0000}"/>
    <cellStyle name="Normal 2 2 4 2 2 7 10 2" xfId="15705" xr:uid="{00000000-0005-0000-0000-0000573D0000}"/>
    <cellStyle name="Normal 2 2 4 2 2 7 11" xfId="15706" xr:uid="{00000000-0005-0000-0000-0000583D0000}"/>
    <cellStyle name="Normal 2 2 4 2 2 7 11 2" xfId="15707" xr:uid="{00000000-0005-0000-0000-0000593D0000}"/>
    <cellStyle name="Normal 2 2 4 2 2 7 12" xfId="15708" xr:uid="{00000000-0005-0000-0000-00005A3D0000}"/>
    <cellStyle name="Normal 2 2 4 2 2 7 2" xfId="15709" xr:uid="{00000000-0005-0000-0000-00005B3D0000}"/>
    <cellStyle name="Normal 2 2 4 2 2 7 2 10" xfId="15710" xr:uid="{00000000-0005-0000-0000-00005C3D0000}"/>
    <cellStyle name="Normal 2 2 4 2 2 7 2 10 2" xfId="15711" xr:uid="{00000000-0005-0000-0000-00005D3D0000}"/>
    <cellStyle name="Normal 2 2 4 2 2 7 2 11" xfId="15712" xr:uid="{00000000-0005-0000-0000-00005E3D0000}"/>
    <cellStyle name="Normal 2 2 4 2 2 7 2 2" xfId="15713" xr:uid="{00000000-0005-0000-0000-00005F3D0000}"/>
    <cellStyle name="Normal 2 2 4 2 2 7 2 2 2" xfId="15714" xr:uid="{00000000-0005-0000-0000-0000603D0000}"/>
    <cellStyle name="Normal 2 2 4 2 2 7 2 3" xfId="15715" xr:uid="{00000000-0005-0000-0000-0000613D0000}"/>
    <cellStyle name="Normal 2 2 4 2 2 7 2 3 2" xfId="15716" xr:uid="{00000000-0005-0000-0000-0000623D0000}"/>
    <cellStyle name="Normal 2 2 4 2 2 7 2 4" xfId="15717" xr:uid="{00000000-0005-0000-0000-0000633D0000}"/>
    <cellStyle name="Normal 2 2 4 2 2 7 2 4 2" xfId="15718" xr:uid="{00000000-0005-0000-0000-0000643D0000}"/>
    <cellStyle name="Normal 2 2 4 2 2 7 2 5" xfId="15719" xr:uid="{00000000-0005-0000-0000-0000653D0000}"/>
    <cellStyle name="Normal 2 2 4 2 2 7 2 5 2" xfId="15720" xr:uid="{00000000-0005-0000-0000-0000663D0000}"/>
    <cellStyle name="Normal 2 2 4 2 2 7 2 6" xfId="15721" xr:uid="{00000000-0005-0000-0000-0000673D0000}"/>
    <cellStyle name="Normal 2 2 4 2 2 7 2 6 2" xfId="15722" xr:uid="{00000000-0005-0000-0000-0000683D0000}"/>
    <cellStyle name="Normal 2 2 4 2 2 7 2 7" xfId="15723" xr:uid="{00000000-0005-0000-0000-0000693D0000}"/>
    <cellStyle name="Normal 2 2 4 2 2 7 2 7 2" xfId="15724" xr:uid="{00000000-0005-0000-0000-00006A3D0000}"/>
    <cellStyle name="Normal 2 2 4 2 2 7 2 8" xfId="15725" xr:uid="{00000000-0005-0000-0000-00006B3D0000}"/>
    <cellStyle name="Normal 2 2 4 2 2 7 2 8 2" xfId="15726" xr:uid="{00000000-0005-0000-0000-00006C3D0000}"/>
    <cellStyle name="Normal 2 2 4 2 2 7 2 9" xfId="15727" xr:uid="{00000000-0005-0000-0000-00006D3D0000}"/>
    <cellStyle name="Normal 2 2 4 2 2 7 2 9 2" xfId="15728" xr:uid="{00000000-0005-0000-0000-00006E3D0000}"/>
    <cellStyle name="Normal 2 2 4 2 2 7 3" xfId="15729" xr:uid="{00000000-0005-0000-0000-00006F3D0000}"/>
    <cellStyle name="Normal 2 2 4 2 2 7 3 2" xfId="15730" xr:uid="{00000000-0005-0000-0000-0000703D0000}"/>
    <cellStyle name="Normal 2 2 4 2 2 7 4" xfId="15731" xr:uid="{00000000-0005-0000-0000-0000713D0000}"/>
    <cellStyle name="Normal 2 2 4 2 2 7 4 2" xfId="15732" xr:uid="{00000000-0005-0000-0000-0000723D0000}"/>
    <cellStyle name="Normal 2 2 4 2 2 7 5" xfId="15733" xr:uid="{00000000-0005-0000-0000-0000733D0000}"/>
    <cellStyle name="Normal 2 2 4 2 2 7 5 2" xfId="15734" xr:uid="{00000000-0005-0000-0000-0000743D0000}"/>
    <cellStyle name="Normal 2 2 4 2 2 7 6" xfId="15735" xr:uid="{00000000-0005-0000-0000-0000753D0000}"/>
    <cellStyle name="Normal 2 2 4 2 2 7 6 2" xfId="15736" xr:uid="{00000000-0005-0000-0000-0000763D0000}"/>
    <cellStyle name="Normal 2 2 4 2 2 7 7" xfId="15737" xr:uid="{00000000-0005-0000-0000-0000773D0000}"/>
    <cellStyle name="Normal 2 2 4 2 2 7 7 2" xfId="15738" xr:uid="{00000000-0005-0000-0000-0000783D0000}"/>
    <cellStyle name="Normal 2 2 4 2 2 7 8" xfId="15739" xr:uid="{00000000-0005-0000-0000-0000793D0000}"/>
    <cellStyle name="Normal 2 2 4 2 2 7 8 2" xfId="15740" xr:uid="{00000000-0005-0000-0000-00007A3D0000}"/>
    <cellStyle name="Normal 2 2 4 2 2 7 9" xfId="15741" xr:uid="{00000000-0005-0000-0000-00007B3D0000}"/>
    <cellStyle name="Normal 2 2 4 2 2 7 9 2" xfId="15742" xr:uid="{00000000-0005-0000-0000-00007C3D0000}"/>
    <cellStyle name="Normal 2 2 4 2 2 8" xfId="15743" xr:uid="{00000000-0005-0000-0000-00007D3D0000}"/>
    <cellStyle name="Normal 2 2 4 2 2 8 10" xfId="15744" xr:uid="{00000000-0005-0000-0000-00007E3D0000}"/>
    <cellStyle name="Normal 2 2 4 2 2 8 10 2" xfId="15745" xr:uid="{00000000-0005-0000-0000-00007F3D0000}"/>
    <cellStyle name="Normal 2 2 4 2 2 8 11" xfId="15746" xr:uid="{00000000-0005-0000-0000-0000803D0000}"/>
    <cellStyle name="Normal 2 2 4 2 2 8 2" xfId="15747" xr:uid="{00000000-0005-0000-0000-0000813D0000}"/>
    <cellStyle name="Normal 2 2 4 2 2 8 2 2" xfId="15748" xr:uid="{00000000-0005-0000-0000-0000823D0000}"/>
    <cellStyle name="Normal 2 2 4 2 2 8 3" xfId="15749" xr:uid="{00000000-0005-0000-0000-0000833D0000}"/>
    <cellStyle name="Normal 2 2 4 2 2 8 3 2" xfId="15750" xr:uid="{00000000-0005-0000-0000-0000843D0000}"/>
    <cellStyle name="Normal 2 2 4 2 2 8 4" xfId="15751" xr:uid="{00000000-0005-0000-0000-0000853D0000}"/>
    <cellStyle name="Normal 2 2 4 2 2 8 4 2" xfId="15752" xr:uid="{00000000-0005-0000-0000-0000863D0000}"/>
    <cellStyle name="Normal 2 2 4 2 2 8 5" xfId="15753" xr:uid="{00000000-0005-0000-0000-0000873D0000}"/>
    <cellStyle name="Normal 2 2 4 2 2 8 5 2" xfId="15754" xr:uid="{00000000-0005-0000-0000-0000883D0000}"/>
    <cellStyle name="Normal 2 2 4 2 2 8 6" xfId="15755" xr:uid="{00000000-0005-0000-0000-0000893D0000}"/>
    <cellStyle name="Normal 2 2 4 2 2 8 6 2" xfId="15756" xr:uid="{00000000-0005-0000-0000-00008A3D0000}"/>
    <cellStyle name="Normal 2 2 4 2 2 8 7" xfId="15757" xr:uid="{00000000-0005-0000-0000-00008B3D0000}"/>
    <cellStyle name="Normal 2 2 4 2 2 8 7 2" xfId="15758" xr:uid="{00000000-0005-0000-0000-00008C3D0000}"/>
    <cellStyle name="Normal 2 2 4 2 2 8 8" xfId="15759" xr:uid="{00000000-0005-0000-0000-00008D3D0000}"/>
    <cellStyle name="Normal 2 2 4 2 2 8 8 2" xfId="15760" xr:uid="{00000000-0005-0000-0000-00008E3D0000}"/>
    <cellStyle name="Normal 2 2 4 2 2 8 9" xfId="15761" xr:uid="{00000000-0005-0000-0000-00008F3D0000}"/>
    <cellStyle name="Normal 2 2 4 2 2 8 9 2" xfId="15762" xr:uid="{00000000-0005-0000-0000-0000903D0000}"/>
    <cellStyle name="Normal 2 2 4 2 2 9" xfId="15763" xr:uid="{00000000-0005-0000-0000-0000913D0000}"/>
    <cellStyle name="Normal 2 2 4 2 2 9 2" xfId="15764" xr:uid="{00000000-0005-0000-0000-0000923D0000}"/>
    <cellStyle name="Normal 2 2 4 2 3" xfId="15765" xr:uid="{00000000-0005-0000-0000-0000933D0000}"/>
    <cellStyle name="Normal 2 2 4 2 4" xfId="15766" xr:uid="{00000000-0005-0000-0000-0000943D0000}"/>
    <cellStyle name="Normal 2 2 4 2 5" xfId="15767" xr:uid="{00000000-0005-0000-0000-0000953D0000}"/>
    <cellStyle name="Normal 2 2 4 2 6" xfId="15768" xr:uid="{00000000-0005-0000-0000-0000963D0000}"/>
    <cellStyle name="Normal 2 2 4 2 6 10" xfId="15769" xr:uid="{00000000-0005-0000-0000-0000973D0000}"/>
    <cellStyle name="Normal 2 2 4 2 6 10 2" xfId="15770" xr:uid="{00000000-0005-0000-0000-0000983D0000}"/>
    <cellStyle name="Normal 2 2 4 2 6 11" xfId="15771" xr:uid="{00000000-0005-0000-0000-0000993D0000}"/>
    <cellStyle name="Normal 2 2 4 2 6 11 2" xfId="15772" xr:uid="{00000000-0005-0000-0000-00009A3D0000}"/>
    <cellStyle name="Normal 2 2 4 2 6 12" xfId="15773" xr:uid="{00000000-0005-0000-0000-00009B3D0000}"/>
    <cellStyle name="Normal 2 2 4 2 6 12 2" xfId="15774" xr:uid="{00000000-0005-0000-0000-00009C3D0000}"/>
    <cellStyle name="Normal 2 2 4 2 6 13" xfId="15775" xr:uid="{00000000-0005-0000-0000-00009D3D0000}"/>
    <cellStyle name="Normal 2 2 4 2 6 13 2" xfId="15776" xr:uid="{00000000-0005-0000-0000-00009E3D0000}"/>
    <cellStyle name="Normal 2 2 4 2 6 14" xfId="15777" xr:uid="{00000000-0005-0000-0000-00009F3D0000}"/>
    <cellStyle name="Normal 2 2 4 2 6 14 2" xfId="15778" xr:uid="{00000000-0005-0000-0000-0000A03D0000}"/>
    <cellStyle name="Normal 2 2 4 2 6 15" xfId="15779" xr:uid="{00000000-0005-0000-0000-0000A13D0000}"/>
    <cellStyle name="Normal 2 2 4 2 6 15 2" xfId="15780" xr:uid="{00000000-0005-0000-0000-0000A23D0000}"/>
    <cellStyle name="Normal 2 2 4 2 6 16" xfId="15781" xr:uid="{00000000-0005-0000-0000-0000A33D0000}"/>
    <cellStyle name="Normal 2 2 4 2 6 16 2" xfId="15782" xr:uid="{00000000-0005-0000-0000-0000A43D0000}"/>
    <cellStyle name="Normal 2 2 4 2 6 17" xfId="15783" xr:uid="{00000000-0005-0000-0000-0000A53D0000}"/>
    <cellStyle name="Normal 2 2 4 2 6 2" xfId="15784" xr:uid="{00000000-0005-0000-0000-0000A63D0000}"/>
    <cellStyle name="Normal 2 2 4 2 6 3" xfId="15785" xr:uid="{00000000-0005-0000-0000-0000A73D0000}"/>
    <cellStyle name="Normal 2 2 4 2 6 4" xfId="15786" xr:uid="{00000000-0005-0000-0000-0000A83D0000}"/>
    <cellStyle name="Normal 2 2 4 2 6 5" xfId="15787" xr:uid="{00000000-0005-0000-0000-0000A93D0000}"/>
    <cellStyle name="Normal 2 2 4 2 6 6" xfId="15788" xr:uid="{00000000-0005-0000-0000-0000AA3D0000}"/>
    <cellStyle name="Normal 2 2 4 2 6 6 10" xfId="15789" xr:uid="{00000000-0005-0000-0000-0000AB3D0000}"/>
    <cellStyle name="Normal 2 2 4 2 6 6 10 2" xfId="15790" xr:uid="{00000000-0005-0000-0000-0000AC3D0000}"/>
    <cellStyle name="Normal 2 2 4 2 6 6 11" xfId="15791" xr:uid="{00000000-0005-0000-0000-0000AD3D0000}"/>
    <cellStyle name="Normal 2 2 4 2 6 6 11 2" xfId="15792" xr:uid="{00000000-0005-0000-0000-0000AE3D0000}"/>
    <cellStyle name="Normal 2 2 4 2 6 6 12" xfId="15793" xr:uid="{00000000-0005-0000-0000-0000AF3D0000}"/>
    <cellStyle name="Normal 2 2 4 2 6 6 2" xfId="15794" xr:uid="{00000000-0005-0000-0000-0000B03D0000}"/>
    <cellStyle name="Normal 2 2 4 2 6 6 2 10" xfId="15795" xr:uid="{00000000-0005-0000-0000-0000B13D0000}"/>
    <cellStyle name="Normal 2 2 4 2 6 6 2 10 2" xfId="15796" xr:uid="{00000000-0005-0000-0000-0000B23D0000}"/>
    <cellStyle name="Normal 2 2 4 2 6 6 2 11" xfId="15797" xr:uid="{00000000-0005-0000-0000-0000B33D0000}"/>
    <cellStyle name="Normal 2 2 4 2 6 6 2 2" xfId="15798" xr:uid="{00000000-0005-0000-0000-0000B43D0000}"/>
    <cellStyle name="Normal 2 2 4 2 6 6 2 2 2" xfId="15799" xr:uid="{00000000-0005-0000-0000-0000B53D0000}"/>
    <cellStyle name="Normal 2 2 4 2 6 6 2 3" xfId="15800" xr:uid="{00000000-0005-0000-0000-0000B63D0000}"/>
    <cellStyle name="Normal 2 2 4 2 6 6 2 3 2" xfId="15801" xr:uid="{00000000-0005-0000-0000-0000B73D0000}"/>
    <cellStyle name="Normal 2 2 4 2 6 6 2 4" xfId="15802" xr:uid="{00000000-0005-0000-0000-0000B83D0000}"/>
    <cellStyle name="Normal 2 2 4 2 6 6 2 4 2" xfId="15803" xr:uid="{00000000-0005-0000-0000-0000B93D0000}"/>
    <cellStyle name="Normal 2 2 4 2 6 6 2 5" xfId="15804" xr:uid="{00000000-0005-0000-0000-0000BA3D0000}"/>
    <cellStyle name="Normal 2 2 4 2 6 6 2 5 2" xfId="15805" xr:uid="{00000000-0005-0000-0000-0000BB3D0000}"/>
    <cellStyle name="Normal 2 2 4 2 6 6 2 6" xfId="15806" xr:uid="{00000000-0005-0000-0000-0000BC3D0000}"/>
    <cellStyle name="Normal 2 2 4 2 6 6 2 6 2" xfId="15807" xr:uid="{00000000-0005-0000-0000-0000BD3D0000}"/>
    <cellStyle name="Normal 2 2 4 2 6 6 2 7" xfId="15808" xr:uid="{00000000-0005-0000-0000-0000BE3D0000}"/>
    <cellStyle name="Normal 2 2 4 2 6 6 2 7 2" xfId="15809" xr:uid="{00000000-0005-0000-0000-0000BF3D0000}"/>
    <cellStyle name="Normal 2 2 4 2 6 6 2 8" xfId="15810" xr:uid="{00000000-0005-0000-0000-0000C03D0000}"/>
    <cellStyle name="Normal 2 2 4 2 6 6 2 8 2" xfId="15811" xr:uid="{00000000-0005-0000-0000-0000C13D0000}"/>
    <cellStyle name="Normal 2 2 4 2 6 6 2 9" xfId="15812" xr:uid="{00000000-0005-0000-0000-0000C23D0000}"/>
    <cellStyle name="Normal 2 2 4 2 6 6 2 9 2" xfId="15813" xr:uid="{00000000-0005-0000-0000-0000C33D0000}"/>
    <cellStyle name="Normal 2 2 4 2 6 6 3" xfId="15814" xr:uid="{00000000-0005-0000-0000-0000C43D0000}"/>
    <cellStyle name="Normal 2 2 4 2 6 6 3 2" xfId="15815" xr:uid="{00000000-0005-0000-0000-0000C53D0000}"/>
    <cellStyle name="Normal 2 2 4 2 6 6 4" xfId="15816" xr:uid="{00000000-0005-0000-0000-0000C63D0000}"/>
    <cellStyle name="Normal 2 2 4 2 6 6 4 2" xfId="15817" xr:uid="{00000000-0005-0000-0000-0000C73D0000}"/>
    <cellStyle name="Normal 2 2 4 2 6 6 5" xfId="15818" xr:uid="{00000000-0005-0000-0000-0000C83D0000}"/>
    <cellStyle name="Normal 2 2 4 2 6 6 5 2" xfId="15819" xr:uid="{00000000-0005-0000-0000-0000C93D0000}"/>
    <cellStyle name="Normal 2 2 4 2 6 6 6" xfId="15820" xr:uid="{00000000-0005-0000-0000-0000CA3D0000}"/>
    <cellStyle name="Normal 2 2 4 2 6 6 6 2" xfId="15821" xr:uid="{00000000-0005-0000-0000-0000CB3D0000}"/>
    <cellStyle name="Normal 2 2 4 2 6 6 7" xfId="15822" xr:uid="{00000000-0005-0000-0000-0000CC3D0000}"/>
    <cellStyle name="Normal 2 2 4 2 6 6 7 2" xfId="15823" xr:uid="{00000000-0005-0000-0000-0000CD3D0000}"/>
    <cellStyle name="Normal 2 2 4 2 6 6 8" xfId="15824" xr:uid="{00000000-0005-0000-0000-0000CE3D0000}"/>
    <cellStyle name="Normal 2 2 4 2 6 6 8 2" xfId="15825" xr:uid="{00000000-0005-0000-0000-0000CF3D0000}"/>
    <cellStyle name="Normal 2 2 4 2 6 6 9" xfId="15826" xr:uid="{00000000-0005-0000-0000-0000D03D0000}"/>
    <cellStyle name="Normal 2 2 4 2 6 6 9 2" xfId="15827" xr:uid="{00000000-0005-0000-0000-0000D13D0000}"/>
    <cellStyle name="Normal 2 2 4 2 6 7" xfId="15828" xr:uid="{00000000-0005-0000-0000-0000D23D0000}"/>
    <cellStyle name="Normal 2 2 4 2 6 7 10" xfId="15829" xr:uid="{00000000-0005-0000-0000-0000D33D0000}"/>
    <cellStyle name="Normal 2 2 4 2 6 7 10 2" xfId="15830" xr:uid="{00000000-0005-0000-0000-0000D43D0000}"/>
    <cellStyle name="Normal 2 2 4 2 6 7 11" xfId="15831" xr:uid="{00000000-0005-0000-0000-0000D53D0000}"/>
    <cellStyle name="Normal 2 2 4 2 6 7 2" xfId="15832" xr:uid="{00000000-0005-0000-0000-0000D63D0000}"/>
    <cellStyle name="Normal 2 2 4 2 6 7 2 2" xfId="15833" xr:uid="{00000000-0005-0000-0000-0000D73D0000}"/>
    <cellStyle name="Normal 2 2 4 2 6 7 3" xfId="15834" xr:uid="{00000000-0005-0000-0000-0000D83D0000}"/>
    <cellStyle name="Normal 2 2 4 2 6 7 3 2" xfId="15835" xr:uid="{00000000-0005-0000-0000-0000D93D0000}"/>
    <cellStyle name="Normal 2 2 4 2 6 7 4" xfId="15836" xr:uid="{00000000-0005-0000-0000-0000DA3D0000}"/>
    <cellStyle name="Normal 2 2 4 2 6 7 4 2" xfId="15837" xr:uid="{00000000-0005-0000-0000-0000DB3D0000}"/>
    <cellStyle name="Normal 2 2 4 2 6 7 5" xfId="15838" xr:uid="{00000000-0005-0000-0000-0000DC3D0000}"/>
    <cellStyle name="Normal 2 2 4 2 6 7 5 2" xfId="15839" xr:uid="{00000000-0005-0000-0000-0000DD3D0000}"/>
    <cellStyle name="Normal 2 2 4 2 6 7 6" xfId="15840" xr:uid="{00000000-0005-0000-0000-0000DE3D0000}"/>
    <cellStyle name="Normal 2 2 4 2 6 7 6 2" xfId="15841" xr:uid="{00000000-0005-0000-0000-0000DF3D0000}"/>
    <cellStyle name="Normal 2 2 4 2 6 7 7" xfId="15842" xr:uid="{00000000-0005-0000-0000-0000E03D0000}"/>
    <cellStyle name="Normal 2 2 4 2 6 7 7 2" xfId="15843" xr:uid="{00000000-0005-0000-0000-0000E13D0000}"/>
    <cellStyle name="Normal 2 2 4 2 6 7 8" xfId="15844" xr:uid="{00000000-0005-0000-0000-0000E23D0000}"/>
    <cellStyle name="Normal 2 2 4 2 6 7 8 2" xfId="15845" xr:uid="{00000000-0005-0000-0000-0000E33D0000}"/>
    <cellStyle name="Normal 2 2 4 2 6 7 9" xfId="15846" xr:uid="{00000000-0005-0000-0000-0000E43D0000}"/>
    <cellStyle name="Normal 2 2 4 2 6 7 9 2" xfId="15847" xr:uid="{00000000-0005-0000-0000-0000E53D0000}"/>
    <cellStyle name="Normal 2 2 4 2 6 8" xfId="15848" xr:uid="{00000000-0005-0000-0000-0000E63D0000}"/>
    <cellStyle name="Normal 2 2 4 2 6 8 2" xfId="15849" xr:uid="{00000000-0005-0000-0000-0000E73D0000}"/>
    <cellStyle name="Normal 2 2 4 2 6 9" xfId="15850" xr:uid="{00000000-0005-0000-0000-0000E83D0000}"/>
    <cellStyle name="Normal 2 2 4 2 6 9 2" xfId="15851" xr:uid="{00000000-0005-0000-0000-0000E93D0000}"/>
    <cellStyle name="Normal 2 2 4 2 7" xfId="15852" xr:uid="{00000000-0005-0000-0000-0000EA3D0000}"/>
    <cellStyle name="Normal 2 2 4 2 7 10" xfId="15853" xr:uid="{00000000-0005-0000-0000-0000EB3D0000}"/>
    <cellStyle name="Normal 2 2 4 2 7 10 2" xfId="15854" xr:uid="{00000000-0005-0000-0000-0000EC3D0000}"/>
    <cellStyle name="Normal 2 2 4 2 7 11" xfId="15855" xr:uid="{00000000-0005-0000-0000-0000ED3D0000}"/>
    <cellStyle name="Normal 2 2 4 2 7 11 2" xfId="15856" xr:uid="{00000000-0005-0000-0000-0000EE3D0000}"/>
    <cellStyle name="Normal 2 2 4 2 7 12" xfId="15857" xr:uid="{00000000-0005-0000-0000-0000EF3D0000}"/>
    <cellStyle name="Normal 2 2 4 2 7 12 2" xfId="15858" xr:uid="{00000000-0005-0000-0000-0000F03D0000}"/>
    <cellStyle name="Normal 2 2 4 2 7 13" xfId="15859" xr:uid="{00000000-0005-0000-0000-0000F13D0000}"/>
    <cellStyle name="Normal 2 2 4 2 7 2" xfId="15860" xr:uid="{00000000-0005-0000-0000-0000F23D0000}"/>
    <cellStyle name="Normal 2 2 4 2 7 2 10" xfId="15861" xr:uid="{00000000-0005-0000-0000-0000F33D0000}"/>
    <cellStyle name="Normal 2 2 4 2 7 2 10 2" xfId="15862" xr:uid="{00000000-0005-0000-0000-0000F43D0000}"/>
    <cellStyle name="Normal 2 2 4 2 7 2 11" xfId="15863" xr:uid="{00000000-0005-0000-0000-0000F53D0000}"/>
    <cellStyle name="Normal 2 2 4 2 7 2 11 2" xfId="15864" xr:uid="{00000000-0005-0000-0000-0000F63D0000}"/>
    <cellStyle name="Normal 2 2 4 2 7 2 12" xfId="15865" xr:uid="{00000000-0005-0000-0000-0000F73D0000}"/>
    <cellStyle name="Normal 2 2 4 2 7 2 2" xfId="15866" xr:uid="{00000000-0005-0000-0000-0000F83D0000}"/>
    <cellStyle name="Normal 2 2 4 2 7 2 2 10" xfId="15867" xr:uid="{00000000-0005-0000-0000-0000F93D0000}"/>
    <cellStyle name="Normal 2 2 4 2 7 2 2 10 2" xfId="15868" xr:uid="{00000000-0005-0000-0000-0000FA3D0000}"/>
    <cellStyle name="Normal 2 2 4 2 7 2 2 11" xfId="15869" xr:uid="{00000000-0005-0000-0000-0000FB3D0000}"/>
    <cellStyle name="Normal 2 2 4 2 7 2 2 2" xfId="15870" xr:uid="{00000000-0005-0000-0000-0000FC3D0000}"/>
    <cellStyle name="Normal 2 2 4 2 7 2 2 2 2" xfId="15871" xr:uid="{00000000-0005-0000-0000-0000FD3D0000}"/>
    <cellStyle name="Normal 2 2 4 2 7 2 2 3" xfId="15872" xr:uid="{00000000-0005-0000-0000-0000FE3D0000}"/>
    <cellStyle name="Normal 2 2 4 2 7 2 2 3 2" xfId="15873" xr:uid="{00000000-0005-0000-0000-0000FF3D0000}"/>
    <cellStyle name="Normal 2 2 4 2 7 2 2 4" xfId="15874" xr:uid="{00000000-0005-0000-0000-0000003E0000}"/>
    <cellStyle name="Normal 2 2 4 2 7 2 2 4 2" xfId="15875" xr:uid="{00000000-0005-0000-0000-0000013E0000}"/>
    <cellStyle name="Normal 2 2 4 2 7 2 2 5" xfId="15876" xr:uid="{00000000-0005-0000-0000-0000023E0000}"/>
    <cellStyle name="Normal 2 2 4 2 7 2 2 5 2" xfId="15877" xr:uid="{00000000-0005-0000-0000-0000033E0000}"/>
    <cellStyle name="Normal 2 2 4 2 7 2 2 6" xfId="15878" xr:uid="{00000000-0005-0000-0000-0000043E0000}"/>
    <cellStyle name="Normal 2 2 4 2 7 2 2 6 2" xfId="15879" xr:uid="{00000000-0005-0000-0000-0000053E0000}"/>
    <cellStyle name="Normal 2 2 4 2 7 2 2 7" xfId="15880" xr:uid="{00000000-0005-0000-0000-0000063E0000}"/>
    <cellStyle name="Normal 2 2 4 2 7 2 2 7 2" xfId="15881" xr:uid="{00000000-0005-0000-0000-0000073E0000}"/>
    <cellStyle name="Normal 2 2 4 2 7 2 2 8" xfId="15882" xr:uid="{00000000-0005-0000-0000-0000083E0000}"/>
    <cellStyle name="Normal 2 2 4 2 7 2 2 8 2" xfId="15883" xr:uid="{00000000-0005-0000-0000-0000093E0000}"/>
    <cellStyle name="Normal 2 2 4 2 7 2 2 9" xfId="15884" xr:uid="{00000000-0005-0000-0000-00000A3E0000}"/>
    <cellStyle name="Normal 2 2 4 2 7 2 2 9 2" xfId="15885" xr:uid="{00000000-0005-0000-0000-00000B3E0000}"/>
    <cellStyle name="Normal 2 2 4 2 7 2 3" xfId="15886" xr:uid="{00000000-0005-0000-0000-00000C3E0000}"/>
    <cellStyle name="Normal 2 2 4 2 7 2 3 2" xfId="15887" xr:uid="{00000000-0005-0000-0000-00000D3E0000}"/>
    <cellStyle name="Normal 2 2 4 2 7 2 4" xfId="15888" xr:uid="{00000000-0005-0000-0000-00000E3E0000}"/>
    <cellStyle name="Normal 2 2 4 2 7 2 4 2" xfId="15889" xr:uid="{00000000-0005-0000-0000-00000F3E0000}"/>
    <cellStyle name="Normal 2 2 4 2 7 2 5" xfId="15890" xr:uid="{00000000-0005-0000-0000-0000103E0000}"/>
    <cellStyle name="Normal 2 2 4 2 7 2 5 2" xfId="15891" xr:uid="{00000000-0005-0000-0000-0000113E0000}"/>
    <cellStyle name="Normal 2 2 4 2 7 2 6" xfId="15892" xr:uid="{00000000-0005-0000-0000-0000123E0000}"/>
    <cellStyle name="Normal 2 2 4 2 7 2 6 2" xfId="15893" xr:uid="{00000000-0005-0000-0000-0000133E0000}"/>
    <cellStyle name="Normal 2 2 4 2 7 2 7" xfId="15894" xr:uid="{00000000-0005-0000-0000-0000143E0000}"/>
    <cellStyle name="Normal 2 2 4 2 7 2 7 2" xfId="15895" xr:uid="{00000000-0005-0000-0000-0000153E0000}"/>
    <cellStyle name="Normal 2 2 4 2 7 2 8" xfId="15896" xr:uid="{00000000-0005-0000-0000-0000163E0000}"/>
    <cellStyle name="Normal 2 2 4 2 7 2 8 2" xfId="15897" xr:uid="{00000000-0005-0000-0000-0000173E0000}"/>
    <cellStyle name="Normal 2 2 4 2 7 2 9" xfId="15898" xr:uid="{00000000-0005-0000-0000-0000183E0000}"/>
    <cellStyle name="Normal 2 2 4 2 7 2 9 2" xfId="15899" xr:uid="{00000000-0005-0000-0000-0000193E0000}"/>
    <cellStyle name="Normal 2 2 4 2 7 3" xfId="15900" xr:uid="{00000000-0005-0000-0000-00001A3E0000}"/>
    <cellStyle name="Normal 2 2 4 2 7 3 10" xfId="15901" xr:uid="{00000000-0005-0000-0000-00001B3E0000}"/>
    <cellStyle name="Normal 2 2 4 2 7 3 10 2" xfId="15902" xr:uid="{00000000-0005-0000-0000-00001C3E0000}"/>
    <cellStyle name="Normal 2 2 4 2 7 3 11" xfId="15903" xr:uid="{00000000-0005-0000-0000-00001D3E0000}"/>
    <cellStyle name="Normal 2 2 4 2 7 3 2" xfId="15904" xr:uid="{00000000-0005-0000-0000-00001E3E0000}"/>
    <cellStyle name="Normal 2 2 4 2 7 3 2 2" xfId="15905" xr:uid="{00000000-0005-0000-0000-00001F3E0000}"/>
    <cellStyle name="Normal 2 2 4 2 7 3 3" xfId="15906" xr:uid="{00000000-0005-0000-0000-0000203E0000}"/>
    <cellStyle name="Normal 2 2 4 2 7 3 3 2" xfId="15907" xr:uid="{00000000-0005-0000-0000-0000213E0000}"/>
    <cellStyle name="Normal 2 2 4 2 7 3 4" xfId="15908" xr:uid="{00000000-0005-0000-0000-0000223E0000}"/>
    <cellStyle name="Normal 2 2 4 2 7 3 4 2" xfId="15909" xr:uid="{00000000-0005-0000-0000-0000233E0000}"/>
    <cellStyle name="Normal 2 2 4 2 7 3 5" xfId="15910" xr:uid="{00000000-0005-0000-0000-0000243E0000}"/>
    <cellStyle name="Normal 2 2 4 2 7 3 5 2" xfId="15911" xr:uid="{00000000-0005-0000-0000-0000253E0000}"/>
    <cellStyle name="Normal 2 2 4 2 7 3 6" xfId="15912" xr:uid="{00000000-0005-0000-0000-0000263E0000}"/>
    <cellStyle name="Normal 2 2 4 2 7 3 6 2" xfId="15913" xr:uid="{00000000-0005-0000-0000-0000273E0000}"/>
    <cellStyle name="Normal 2 2 4 2 7 3 7" xfId="15914" xr:uid="{00000000-0005-0000-0000-0000283E0000}"/>
    <cellStyle name="Normal 2 2 4 2 7 3 7 2" xfId="15915" xr:uid="{00000000-0005-0000-0000-0000293E0000}"/>
    <cellStyle name="Normal 2 2 4 2 7 3 8" xfId="15916" xr:uid="{00000000-0005-0000-0000-00002A3E0000}"/>
    <cellStyle name="Normal 2 2 4 2 7 3 8 2" xfId="15917" xr:uid="{00000000-0005-0000-0000-00002B3E0000}"/>
    <cellStyle name="Normal 2 2 4 2 7 3 9" xfId="15918" xr:uid="{00000000-0005-0000-0000-00002C3E0000}"/>
    <cellStyle name="Normal 2 2 4 2 7 3 9 2" xfId="15919" xr:uid="{00000000-0005-0000-0000-00002D3E0000}"/>
    <cellStyle name="Normal 2 2 4 2 7 4" xfId="15920" xr:uid="{00000000-0005-0000-0000-00002E3E0000}"/>
    <cellStyle name="Normal 2 2 4 2 7 4 2" xfId="15921" xr:uid="{00000000-0005-0000-0000-00002F3E0000}"/>
    <cellStyle name="Normal 2 2 4 2 7 5" xfId="15922" xr:uid="{00000000-0005-0000-0000-0000303E0000}"/>
    <cellStyle name="Normal 2 2 4 2 7 5 2" xfId="15923" xr:uid="{00000000-0005-0000-0000-0000313E0000}"/>
    <cellStyle name="Normal 2 2 4 2 7 6" xfId="15924" xr:uid="{00000000-0005-0000-0000-0000323E0000}"/>
    <cellStyle name="Normal 2 2 4 2 7 6 2" xfId="15925" xr:uid="{00000000-0005-0000-0000-0000333E0000}"/>
    <cellStyle name="Normal 2 2 4 2 7 7" xfId="15926" xr:uid="{00000000-0005-0000-0000-0000343E0000}"/>
    <cellStyle name="Normal 2 2 4 2 7 7 2" xfId="15927" xr:uid="{00000000-0005-0000-0000-0000353E0000}"/>
    <cellStyle name="Normal 2 2 4 2 7 8" xfId="15928" xr:uid="{00000000-0005-0000-0000-0000363E0000}"/>
    <cellStyle name="Normal 2 2 4 2 7 8 2" xfId="15929" xr:uid="{00000000-0005-0000-0000-0000373E0000}"/>
    <cellStyle name="Normal 2 2 4 2 7 9" xfId="15930" xr:uid="{00000000-0005-0000-0000-0000383E0000}"/>
    <cellStyle name="Normal 2 2 4 2 7 9 2" xfId="15931" xr:uid="{00000000-0005-0000-0000-0000393E0000}"/>
    <cellStyle name="Normal 2 2 4 2 8" xfId="15932" xr:uid="{00000000-0005-0000-0000-00003A3E0000}"/>
    <cellStyle name="Normal 2 2 4 2 8 10" xfId="15933" xr:uid="{00000000-0005-0000-0000-00003B3E0000}"/>
    <cellStyle name="Normal 2 2 4 2 8 10 2" xfId="15934" xr:uid="{00000000-0005-0000-0000-00003C3E0000}"/>
    <cellStyle name="Normal 2 2 4 2 8 11" xfId="15935" xr:uid="{00000000-0005-0000-0000-00003D3E0000}"/>
    <cellStyle name="Normal 2 2 4 2 8 11 2" xfId="15936" xr:uid="{00000000-0005-0000-0000-00003E3E0000}"/>
    <cellStyle name="Normal 2 2 4 2 8 12" xfId="15937" xr:uid="{00000000-0005-0000-0000-00003F3E0000}"/>
    <cellStyle name="Normal 2 2 4 2 8 12 2" xfId="15938" xr:uid="{00000000-0005-0000-0000-0000403E0000}"/>
    <cellStyle name="Normal 2 2 4 2 8 13" xfId="15939" xr:uid="{00000000-0005-0000-0000-0000413E0000}"/>
    <cellStyle name="Normal 2 2 4 2 8 2" xfId="15940" xr:uid="{00000000-0005-0000-0000-0000423E0000}"/>
    <cellStyle name="Normal 2 2 4 2 8 2 10" xfId="15941" xr:uid="{00000000-0005-0000-0000-0000433E0000}"/>
    <cellStyle name="Normal 2 2 4 2 8 2 10 2" xfId="15942" xr:uid="{00000000-0005-0000-0000-0000443E0000}"/>
    <cellStyle name="Normal 2 2 4 2 8 2 11" xfId="15943" xr:uid="{00000000-0005-0000-0000-0000453E0000}"/>
    <cellStyle name="Normal 2 2 4 2 8 2 11 2" xfId="15944" xr:uid="{00000000-0005-0000-0000-0000463E0000}"/>
    <cellStyle name="Normal 2 2 4 2 8 2 12" xfId="15945" xr:uid="{00000000-0005-0000-0000-0000473E0000}"/>
    <cellStyle name="Normal 2 2 4 2 8 2 2" xfId="15946" xr:uid="{00000000-0005-0000-0000-0000483E0000}"/>
    <cellStyle name="Normal 2 2 4 2 8 2 2 10" xfId="15947" xr:uid="{00000000-0005-0000-0000-0000493E0000}"/>
    <cellStyle name="Normal 2 2 4 2 8 2 2 10 2" xfId="15948" xr:uid="{00000000-0005-0000-0000-00004A3E0000}"/>
    <cellStyle name="Normal 2 2 4 2 8 2 2 11" xfId="15949" xr:uid="{00000000-0005-0000-0000-00004B3E0000}"/>
    <cellStyle name="Normal 2 2 4 2 8 2 2 2" xfId="15950" xr:uid="{00000000-0005-0000-0000-00004C3E0000}"/>
    <cellStyle name="Normal 2 2 4 2 8 2 2 2 2" xfId="15951" xr:uid="{00000000-0005-0000-0000-00004D3E0000}"/>
    <cellStyle name="Normal 2 2 4 2 8 2 2 3" xfId="15952" xr:uid="{00000000-0005-0000-0000-00004E3E0000}"/>
    <cellStyle name="Normal 2 2 4 2 8 2 2 3 2" xfId="15953" xr:uid="{00000000-0005-0000-0000-00004F3E0000}"/>
    <cellStyle name="Normal 2 2 4 2 8 2 2 4" xfId="15954" xr:uid="{00000000-0005-0000-0000-0000503E0000}"/>
    <cellStyle name="Normal 2 2 4 2 8 2 2 4 2" xfId="15955" xr:uid="{00000000-0005-0000-0000-0000513E0000}"/>
    <cellStyle name="Normal 2 2 4 2 8 2 2 5" xfId="15956" xr:uid="{00000000-0005-0000-0000-0000523E0000}"/>
    <cellStyle name="Normal 2 2 4 2 8 2 2 5 2" xfId="15957" xr:uid="{00000000-0005-0000-0000-0000533E0000}"/>
    <cellStyle name="Normal 2 2 4 2 8 2 2 6" xfId="15958" xr:uid="{00000000-0005-0000-0000-0000543E0000}"/>
    <cellStyle name="Normal 2 2 4 2 8 2 2 6 2" xfId="15959" xr:uid="{00000000-0005-0000-0000-0000553E0000}"/>
    <cellStyle name="Normal 2 2 4 2 8 2 2 7" xfId="15960" xr:uid="{00000000-0005-0000-0000-0000563E0000}"/>
    <cellStyle name="Normal 2 2 4 2 8 2 2 7 2" xfId="15961" xr:uid="{00000000-0005-0000-0000-0000573E0000}"/>
    <cellStyle name="Normal 2 2 4 2 8 2 2 8" xfId="15962" xr:uid="{00000000-0005-0000-0000-0000583E0000}"/>
    <cellStyle name="Normal 2 2 4 2 8 2 2 8 2" xfId="15963" xr:uid="{00000000-0005-0000-0000-0000593E0000}"/>
    <cellStyle name="Normal 2 2 4 2 8 2 2 9" xfId="15964" xr:uid="{00000000-0005-0000-0000-00005A3E0000}"/>
    <cellStyle name="Normal 2 2 4 2 8 2 2 9 2" xfId="15965" xr:uid="{00000000-0005-0000-0000-00005B3E0000}"/>
    <cellStyle name="Normal 2 2 4 2 8 2 3" xfId="15966" xr:uid="{00000000-0005-0000-0000-00005C3E0000}"/>
    <cellStyle name="Normal 2 2 4 2 8 2 3 2" xfId="15967" xr:uid="{00000000-0005-0000-0000-00005D3E0000}"/>
    <cellStyle name="Normal 2 2 4 2 8 2 4" xfId="15968" xr:uid="{00000000-0005-0000-0000-00005E3E0000}"/>
    <cellStyle name="Normal 2 2 4 2 8 2 4 2" xfId="15969" xr:uid="{00000000-0005-0000-0000-00005F3E0000}"/>
    <cellStyle name="Normal 2 2 4 2 8 2 5" xfId="15970" xr:uid="{00000000-0005-0000-0000-0000603E0000}"/>
    <cellStyle name="Normal 2 2 4 2 8 2 5 2" xfId="15971" xr:uid="{00000000-0005-0000-0000-0000613E0000}"/>
    <cellStyle name="Normal 2 2 4 2 8 2 6" xfId="15972" xr:uid="{00000000-0005-0000-0000-0000623E0000}"/>
    <cellStyle name="Normal 2 2 4 2 8 2 6 2" xfId="15973" xr:uid="{00000000-0005-0000-0000-0000633E0000}"/>
    <cellStyle name="Normal 2 2 4 2 8 2 7" xfId="15974" xr:uid="{00000000-0005-0000-0000-0000643E0000}"/>
    <cellStyle name="Normal 2 2 4 2 8 2 7 2" xfId="15975" xr:uid="{00000000-0005-0000-0000-0000653E0000}"/>
    <cellStyle name="Normal 2 2 4 2 8 2 8" xfId="15976" xr:uid="{00000000-0005-0000-0000-0000663E0000}"/>
    <cellStyle name="Normal 2 2 4 2 8 2 8 2" xfId="15977" xr:uid="{00000000-0005-0000-0000-0000673E0000}"/>
    <cellStyle name="Normal 2 2 4 2 8 2 9" xfId="15978" xr:uid="{00000000-0005-0000-0000-0000683E0000}"/>
    <cellStyle name="Normal 2 2 4 2 8 2 9 2" xfId="15979" xr:uid="{00000000-0005-0000-0000-0000693E0000}"/>
    <cellStyle name="Normal 2 2 4 2 8 3" xfId="15980" xr:uid="{00000000-0005-0000-0000-00006A3E0000}"/>
    <cellStyle name="Normal 2 2 4 2 8 3 10" xfId="15981" xr:uid="{00000000-0005-0000-0000-00006B3E0000}"/>
    <cellStyle name="Normal 2 2 4 2 8 3 10 2" xfId="15982" xr:uid="{00000000-0005-0000-0000-00006C3E0000}"/>
    <cellStyle name="Normal 2 2 4 2 8 3 11" xfId="15983" xr:uid="{00000000-0005-0000-0000-00006D3E0000}"/>
    <cellStyle name="Normal 2 2 4 2 8 3 2" xfId="15984" xr:uid="{00000000-0005-0000-0000-00006E3E0000}"/>
    <cellStyle name="Normal 2 2 4 2 8 3 2 2" xfId="15985" xr:uid="{00000000-0005-0000-0000-00006F3E0000}"/>
    <cellStyle name="Normal 2 2 4 2 8 3 3" xfId="15986" xr:uid="{00000000-0005-0000-0000-0000703E0000}"/>
    <cellStyle name="Normal 2 2 4 2 8 3 3 2" xfId="15987" xr:uid="{00000000-0005-0000-0000-0000713E0000}"/>
    <cellStyle name="Normal 2 2 4 2 8 3 4" xfId="15988" xr:uid="{00000000-0005-0000-0000-0000723E0000}"/>
    <cellStyle name="Normal 2 2 4 2 8 3 4 2" xfId="15989" xr:uid="{00000000-0005-0000-0000-0000733E0000}"/>
    <cellStyle name="Normal 2 2 4 2 8 3 5" xfId="15990" xr:uid="{00000000-0005-0000-0000-0000743E0000}"/>
    <cellStyle name="Normal 2 2 4 2 8 3 5 2" xfId="15991" xr:uid="{00000000-0005-0000-0000-0000753E0000}"/>
    <cellStyle name="Normal 2 2 4 2 8 3 6" xfId="15992" xr:uid="{00000000-0005-0000-0000-0000763E0000}"/>
    <cellStyle name="Normal 2 2 4 2 8 3 6 2" xfId="15993" xr:uid="{00000000-0005-0000-0000-0000773E0000}"/>
    <cellStyle name="Normal 2 2 4 2 8 3 7" xfId="15994" xr:uid="{00000000-0005-0000-0000-0000783E0000}"/>
    <cellStyle name="Normal 2 2 4 2 8 3 7 2" xfId="15995" xr:uid="{00000000-0005-0000-0000-0000793E0000}"/>
    <cellStyle name="Normal 2 2 4 2 8 3 8" xfId="15996" xr:uid="{00000000-0005-0000-0000-00007A3E0000}"/>
    <cellStyle name="Normal 2 2 4 2 8 3 8 2" xfId="15997" xr:uid="{00000000-0005-0000-0000-00007B3E0000}"/>
    <cellStyle name="Normal 2 2 4 2 8 3 9" xfId="15998" xr:uid="{00000000-0005-0000-0000-00007C3E0000}"/>
    <cellStyle name="Normal 2 2 4 2 8 3 9 2" xfId="15999" xr:uid="{00000000-0005-0000-0000-00007D3E0000}"/>
    <cellStyle name="Normal 2 2 4 2 8 4" xfId="16000" xr:uid="{00000000-0005-0000-0000-00007E3E0000}"/>
    <cellStyle name="Normal 2 2 4 2 8 4 2" xfId="16001" xr:uid="{00000000-0005-0000-0000-00007F3E0000}"/>
    <cellStyle name="Normal 2 2 4 2 8 5" xfId="16002" xr:uid="{00000000-0005-0000-0000-0000803E0000}"/>
    <cellStyle name="Normal 2 2 4 2 8 5 2" xfId="16003" xr:uid="{00000000-0005-0000-0000-0000813E0000}"/>
    <cellStyle name="Normal 2 2 4 2 8 6" xfId="16004" xr:uid="{00000000-0005-0000-0000-0000823E0000}"/>
    <cellStyle name="Normal 2 2 4 2 8 6 2" xfId="16005" xr:uid="{00000000-0005-0000-0000-0000833E0000}"/>
    <cellStyle name="Normal 2 2 4 2 8 7" xfId="16006" xr:uid="{00000000-0005-0000-0000-0000843E0000}"/>
    <cellStyle name="Normal 2 2 4 2 8 7 2" xfId="16007" xr:uid="{00000000-0005-0000-0000-0000853E0000}"/>
    <cellStyle name="Normal 2 2 4 2 8 8" xfId="16008" xr:uid="{00000000-0005-0000-0000-0000863E0000}"/>
    <cellStyle name="Normal 2 2 4 2 8 8 2" xfId="16009" xr:uid="{00000000-0005-0000-0000-0000873E0000}"/>
    <cellStyle name="Normal 2 2 4 2 8 9" xfId="16010" xr:uid="{00000000-0005-0000-0000-0000883E0000}"/>
    <cellStyle name="Normal 2 2 4 2 8 9 2" xfId="16011" xr:uid="{00000000-0005-0000-0000-0000893E0000}"/>
    <cellStyle name="Normal 2 2 4 2 9" xfId="16012" xr:uid="{00000000-0005-0000-0000-00008A3E0000}"/>
    <cellStyle name="Normal 2 2 4 2 9 10" xfId="16013" xr:uid="{00000000-0005-0000-0000-00008B3E0000}"/>
    <cellStyle name="Normal 2 2 4 2 9 10 2" xfId="16014" xr:uid="{00000000-0005-0000-0000-00008C3E0000}"/>
    <cellStyle name="Normal 2 2 4 2 9 11" xfId="16015" xr:uid="{00000000-0005-0000-0000-00008D3E0000}"/>
    <cellStyle name="Normal 2 2 4 2 9 11 2" xfId="16016" xr:uid="{00000000-0005-0000-0000-00008E3E0000}"/>
    <cellStyle name="Normal 2 2 4 2 9 12" xfId="16017" xr:uid="{00000000-0005-0000-0000-00008F3E0000}"/>
    <cellStyle name="Normal 2 2 4 2 9 12 2" xfId="16018" xr:uid="{00000000-0005-0000-0000-0000903E0000}"/>
    <cellStyle name="Normal 2 2 4 2 9 13" xfId="16019" xr:uid="{00000000-0005-0000-0000-0000913E0000}"/>
    <cellStyle name="Normal 2 2 4 2 9 2" xfId="16020" xr:uid="{00000000-0005-0000-0000-0000923E0000}"/>
    <cellStyle name="Normal 2 2 4 2 9 2 10" xfId="16021" xr:uid="{00000000-0005-0000-0000-0000933E0000}"/>
    <cellStyle name="Normal 2 2 4 2 9 2 10 2" xfId="16022" xr:uid="{00000000-0005-0000-0000-0000943E0000}"/>
    <cellStyle name="Normal 2 2 4 2 9 2 11" xfId="16023" xr:uid="{00000000-0005-0000-0000-0000953E0000}"/>
    <cellStyle name="Normal 2 2 4 2 9 2 11 2" xfId="16024" xr:uid="{00000000-0005-0000-0000-0000963E0000}"/>
    <cellStyle name="Normal 2 2 4 2 9 2 12" xfId="16025" xr:uid="{00000000-0005-0000-0000-0000973E0000}"/>
    <cellStyle name="Normal 2 2 4 2 9 2 2" xfId="16026" xr:uid="{00000000-0005-0000-0000-0000983E0000}"/>
    <cellStyle name="Normal 2 2 4 2 9 2 2 10" xfId="16027" xr:uid="{00000000-0005-0000-0000-0000993E0000}"/>
    <cellStyle name="Normal 2 2 4 2 9 2 2 10 2" xfId="16028" xr:uid="{00000000-0005-0000-0000-00009A3E0000}"/>
    <cellStyle name="Normal 2 2 4 2 9 2 2 11" xfId="16029" xr:uid="{00000000-0005-0000-0000-00009B3E0000}"/>
    <cellStyle name="Normal 2 2 4 2 9 2 2 2" xfId="16030" xr:uid="{00000000-0005-0000-0000-00009C3E0000}"/>
    <cellStyle name="Normal 2 2 4 2 9 2 2 2 2" xfId="16031" xr:uid="{00000000-0005-0000-0000-00009D3E0000}"/>
    <cellStyle name="Normal 2 2 4 2 9 2 2 3" xfId="16032" xr:uid="{00000000-0005-0000-0000-00009E3E0000}"/>
    <cellStyle name="Normal 2 2 4 2 9 2 2 3 2" xfId="16033" xr:uid="{00000000-0005-0000-0000-00009F3E0000}"/>
    <cellStyle name="Normal 2 2 4 2 9 2 2 4" xfId="16034" xr:uid="{00000000-0005-0000-0000-0000A03E0000}"/>
    <cellStyle name="Normal 2 2 4 2 9 2 2 4 2" xfId="16035" xr:uid="{00000000-0005-0000-0000-0000A13E0000}"/>
    <cellStyle name="Normal 2 2 4 2 9 2 2 5" xfId="16036" xr:uid="{00000000-0005-0000-0000-0000A23E0000}"/>
    <cellStyle name="Normal 2 2 4 2 9 2 2 5 2" xfId="16037" xr:uid="{00000000-0005-0000-0000-0000A33E0000}"/>
    <cellStyle name="Normal 2 2 4 2 9 2 2 6" xfId="16038" xr:uid="{00000000-0005-0000-0000-0000A43E0000}"/>
    <cellStyle name="Normal 2 2 4 2 9 2 2 6 2" xfId="16039" xr:uid="{00000000-0005-0000-0000-0000A53E0000}"/>
    <cellStyle name="Normal 2 2 4 2 9 2 2 7" xfId="16040" xr:uid="{00000000-0005-0000-0000-0000A63E0000}"/>
    <cellStyle name="Normal 2 2 4 2 9 2 2 7 2" xfId="16041" xr:uid="{00000000-0005-0000-0000-0000A73E0000}"/>
    <cellStyle name="Normal 2 2 4 2 9 2 2 8" xfId="16042" xr:uid="{00000000-0005-0000-0000-0000A83E0000}"/>
    <cellStyle name="Normal 2 2 4 2 9 2 2 8 2" xfId="16043" xr:uid="{00000000-0005-0000-0000-0000A93E0000}"/>
    <cellStyle name="Normal 2 2 4 2 9 2 2 9" xfId="16044" xr:uid="{00000000-0005-0000-0000-0000AA3E0000}"/>
    <cellStyle name="Normal 2 2 4 2 9 2 2 9 2" xfId="16045" xr:uid="{00000000-0005-0000-0000-0000AB3E0000}"/>
    <cellStyle name="Normal 2 2 4 2 9 2 3" xfId="16046" xr:uid="{00000000-0005-0000-0000-0000AC3E0000}"/>
    <cellStyle name="Normal 2 2 4 2 9 2 3 2" xfId="16047" xr:uid="{00000000-0005-0000-0000-0000AD3E0000}"/>
    <cellStyle name="Normal 2 2 4 2 9 2 4" xfId="16048" xr:uid="{00000000-0005-0000-0000-0000AE3E0000}"/>
    <cellStyle name="Normal 2 2 4 2 9 2 4 2" xfId="16049" xr:uid="{00000000-0005-0000-0000-0000AF3E0000}"/>
    <cellStyle name="Normal 2 2 4 2 9 2 5" xfId="16050" xr:uid="{00000000-0005-0000-0000-0000B03E0000}"/>
    <cellStyle name="Normal 2 2 4 2 9 2 5 2" xfId="16051" xr:uid="{00000000-0005-0000-0000-0000B13E0000}"/>
    <cellStyle name="Normal 2 2 4 2 9 2 6" xfId="16052" xr:uid="{00000000-0005-0000-0000-0000B23E0000}"/>
    <cellStyle name="Normal 2 2 4 2 9 2 6 2" xfId="16053" xr:uid="{00000000-0005-0000-0000-0000B33E0000}"/>
    <cellStyle name="Normal 2 2 4 2 9 2 7" xfId="16054" xr:uid="{00000000-0005-0000-0000-0000B43E0000}"/>
    <cellStyle name="Normal 2 2 4 2 9 2 7 2" xfId="16055" xr:uid="{00000000-0005-0000-0000-0000B53E0000}"/>
    <cellStyle name="Normal 2 2 4 2 9 2 8" xfId="16056" xr:uid="{00000000-0005-0000-0000-0000B63E0000}"/>
    <cellStyle name="Normal 2 2 4 2 9 2 8 2" xfId="16057" xr:uid="{00000000-0005-0000-0000-0000B73E0000}"/>
    <cellStyle name="Normal 2 2 4 2 9 2 9" xfId="16058" xr:uid="{00000000-0005-0000-0000-0000B83E0000}"/>
    <cellStyle name="Normal 2 2 4 2 9 2 9 2" xfId="16059" xr:uid="{00000000-0005-0000-0000-0000B93E0000}"/>
    <cellStyle name="Normal 2 2 4 2 9 3" xfId="16060" xr:uid="{00000000-0005-0000-0000-0000BA3E0000}"/>
    <cellStyle name="Normal 2 2 4 2 9 3 10" xfId="16061" xr:uid="{00000000-0005-0000-0000-0000BB3E0000}"/>
    <cellStyle name="Normal 2 2 4 2 9 3 10 2" xfId="16062" xr:uid="{00000000-0005-0000-0000-0000BC3E0000}"/>
    <cellStyle name="Normal 2 2 4 2 9 3 11" xfId="16063" xr:uid="{00000000-0005-0000-0000-0000BD3E0000}"/>
    <cellStyle name="Normal 2 2 4 2 9 3 2" xfId="16064" xr:uid="{00000000-0005-0000-0000-0000BE3E0000}"/>
    <cellStyle name="Normal 2 2 4 2 9 3 2 2" xfId="16065" xr:uid="{00000000-0005-0000-0000-0000BF3E0000}"/>
    <cellStyle name="Normal 2 2 4 2 9 3 3" xfId="16066" xr:uid="{00000000-0005-0000-0000-0000C03E0000}"/>
    <cellStyle name="Normal 2 2 4 2 9 3 3 2" xfId="16067" xr:uid="{00000000-0005-0000-0000-0000C13E0000}"/>
    <cellStyle name="Normal 2 2 4 2 9 3 4" xfId="16068" xr:uid="{00000000-0005-0000-0000-0000C23E0000}"/>
    <cellStyle name="Normal 2 2 4 2 9 3 4 2" xfId="16069" xr:uid="{00000000-0005-0000-0000-0000C33E0000}"/>
    <cellStyle name="Normal 2 2 4 2 9 3 5" xfId="16070" xr:uid="{00000000-0005-0000-0000-0000C43E0000}"/>
    <cellStyle name="Normal 2 2 4 2 9 3 5 2" xfId="16071" xr:uid="{00000000-0005-0000-0000-0000C53E0000}"/>
    <cellStyle name="Normal 2 2 4 2 9 3 6" xfId="16072" xr:uid="{00000000-0005-0000-0000-0000C63E0000}"/>
    <cellStyle name="Normal 2 2 4 2 9 3 6 2" xfId="16073" xr:uid="{00000000-0005-0000-0000-0000C73E0000}"/>
    <cellStyle name="Normal 2 2 4 2 9 3 7" xfId="16074" xr:uid="{00000000-0005-0000-0000-0000C83E0000}"/>
    <cellStyle name="Normal 2 2 4 2 9 3 7 2" xfId="16075" xr:uid="{00000000-0005-0000-0000-0000C93E0000}"/>
    <cellStyle name="Normal 2 2 4 2 9 3 8" xfId="16076" xr:uid="{00000000-0005-0000-0000-0000CA3E0000}"/>
    <cellStyle name="Normal 2 2 4 2 9 3 8 2" xfId="16077" xr:uid="{00000000-0005-0000-0000-0000CB3E0000}"/>
    <cellStyle name="Normal 2 2 4 2 9 3 9" xfId="16078" xr:uid="{00000000-0005-0000-0000-0000CC3E0000}"/>
    <cellStyle name="Normal 2 2 4 2 9 3 9 2" xfId="16079" xr:uid="{00000000-0005-0000-0000-0000CD3E0000}"/>
    <cellStyle name="Normal 2 2 4 2 9 4" xfId="16080" xr:uid="{00000000-0005-0000-0000-0000CE3E0000}"/>
    <cellStyle name="Normal 2 2 4 2 9 4 2" xfId="16081" xr:uid="{00000000-0005-0000-0000-0000CF3E0000}"/>
    <cellStyle name="Normal 2 2 4 2 9 5" xfId="16082" xr:uid="{00000000-0005-0000-0000-0000D03E0000}"/>
    <cellStyle name="Normal 2 2 4 2 9 5 2" xfId="16083" xr:uid="{00000000-0005-0000-0000-0000D13E0000}"/>
    <cellStyle name="Normal 2 2 4 2 9 6" xfId="16084" xr:uid="{00000000-0005-0000-0000-0000D23E0000}"/>
    <cellStyle name="Normal 2 2 4 2 9 6 2" xfId="16085" xr:uid="{00000000-0005-0000-0000-0000D33E0000}"/>
    <cellStyle name="Normal 2 2 4 2 9 7" xfId="16086" xr:uid="{00000000-0005-0000-0000-0000D43E0000}"/>
    <cellStyle name="Normal 2 2 4 2 9 7 2" xfId="16087" xr:uid="{00000000-0005-0000-0000-0000D53E0000}"/>
    <cellStyle name="Normal 2 2 4 2 9 8" xfId="16088" xr:uid="{00000000-0005-0000-0000-0000D63E0000}"/>
    <cellStyle name="Normal 2 2 4 2 9 8 2" xfId="16089" xr:uid="{00000000-0005-0000-0000-0000D73E0000}"/>
    <cellStyle name="Normal 2 2 4 2 9 9" xfId="16090" xr:uid="{00000000-0005-0000-0000-0000D83E0000}"/>
    <cellStyle name="Normal 2 2 4 2 9 9 2" xfId="16091" xr:uid="{00000000-0005-0000-0000-0000D93E0000}"/>
    <cellStyle name="Normal 2 2 4 20" xfId="16092" xr:uid="{00000000-0005-0000-0000-0000DA3E0000}"/>
    <cellStyle name="Normal 2 2 4 20 2" xfId="16093" xr:uid="{00000000-0005-0000-0000-0000DB3E0000}"/>
    <cellStyle name="Normal 2 2 4 21" xfId="16094" xr:uid="{00000000-0005-0000-0000-0000DC3E0000}"/>
    <cellStyle name="Normal 2 2 4 3" xfId="16095" xr:uid="{00000000-0005-0000-0000-0000DD3E0000}"/>
    <cellStyle name="Normal 2 2 4 3 2" xfId="16096" xr:uid="{00000000-0005-0000-0000-0000DE3E0000}"/>
    <cellStyle name="Normal 2 2 4 3 2 10" xfId="16097" xr:uid="{00000000-0005-0000-0000-0000DF3E0000}"/>
    <cellStyle name="Normal 2 2 4 3 2 10 2" xfId="16098" xr:uid="{00000000-0005-0000-0000-0000E03E0000}"/>
    <cellStyle name="Normal 2 2 4 3 2 11" xfId="16099" xr:uid="{00000000-0005-0000-0000-0000E13E0000}"/>
    <cellStyle name="Normal 2 2 4 3 2 11 2" xfId="16100" xr:uid="{00000000-0005-0000-0000-0000E23E0000}"/>
    <cellStyle name="Normal 2 2 4 3 2 12" xfId="16101" xr:uid="{00000000-0005-0000-0000-0000E33E0000}"/>
    <cellStyle name="Normal 2 2 4 3 2 12 2" xfId="16102" xr:uid="{00000000-0005-0000-0000-0000E43E0000}"/>
    <cellStyle name="Normal 2 2 4 3 2 13" xfId="16103" xr:uid="{00000000-0005-0000-0000-0000E53E0000}"/>
    <cellStyle name="Normal 2 2 4 3 2 13 2" xfId="16104" xr:uid="{00000000-0005-0000-0000-0000E63E0000}"/>
    <cellStyle name="Normal 2 2 4 3 2 14" xfId="16105" xr:uid="{00000000-0005-0000-0000-0000E73E0000}"/>
    <cellStyle name="Normal 2 2 4 3 2 14 2" xfId="16106" xr:uid="{00000000-0005-0000-0000-0000E83E0000}"/>
    <cellStyle name="Normal 2 2 4 3 2 15" xfId="16107" xr:uid="{00000000-0005-0000-0000-0000E93E0000}"/>
    <cellStyle name="Normal 2 2 4 3 2 15 2" xfId="16108" xr:uid="{00000000-0005-0000-0000-0000EA3E0000}"/>
    <cellStyle name="Normal 2 2 4 3 2 16" xfId="16109" xr:uid="{00000000-0005-0000-0000-0000EB3E0000}"/>
    <cellStyle name="Normal 2 2 4 3 2 16 2" xfId="16110" xr:uid="{00000000-0005-0000-0000-0000EC3E0000}"/>
    <cellStyle name="Normal 2 2 4 3 2 17" xfId="16111" xr:uid="{00000000-0005-0000-0000-0000ED3E0000}"/>
    <cellStyle name="Normal 2 2 4 3 2 2" xfId="16112" xr:uid="{00000000-0005-0000-0000-0000EE3E0000}"/>
    <cellStyle name="Normal 2 2 4 3 2 2 2" xfId="16113" xr:uid="{00000000-0005-0000-0000-0000EF3E0000}"/>
    <cellStyle name="Normal 2 2 4 3 2 2 2 10" xfId="16114" xr:uid="{00000000-0005-0000-0000-0000F03E0000}"/>
    <cellStyle name="Normal 2 2 4 3 2 2 2 10 2" xfId="16115" xr:uid="{00000000-0005-0000-0000-0000F13E0000}"/>
    <cellStyle name="Normal 2 2 4 3 2 2 2 11" xfId="16116" xr:uid="{00000000-0005-0000-0000-0000F23E0000}"/>
    <cellStyle name="Normal 2 2 4 3 2 2 2 11 2" xfId="16117" xr:uid="{00000000-0005-0000-0000-0000F33E0000}"/>
    <cellStyle name="Normal 2 2 4 3 2 2 2 12" xfId="16118" xr:uid="{00000000-0005-0000-0000-0000F43E0000}"/>
    <cellStyle name="Normal 2 2 4 3 2 2 2 12 2" xfId="16119" xr:uid="{00000000-0005-0000-0000-0000F53E0000}"/>
    <cellStyle name="Normal 2 2 4 3 2 2 2 13" xfId="16120" xr:uid="{00000000-0005-0000-0000-0000F63E0000}"/>
    <cellStyle name="Normal 2 2 4 3 2 2 2 2" xfId="16121" xr:uid="{00000000-0005-0000-0000-0000F73E0000}"/>
    <cellStyle name="Normal 2 2 4 3 2 2 2 2 10" xfId="16122" xr:uid="{00000000-0005-0000-0000-0000F83E0000}"/>
    <cellStyle name="Normal 2 2 4 3 2 2 2 2 10 2" xfId="16123" xr:uid="{00000000-0005-0000-0000-0000F93E0000}"/>
    <cellStyle name="Normal 2 2 4 3 2 2 2 2 11" xfId="16124" xr:uid="{00000000-0005-0000-0000-0000FA3E0000}"/>
    <cellStyle name="Normal 2 2 4 3 2 2 2 2 11 2" xfId="16125" xr:uid="{00000000-0005-0000-0000-0000FB3E0000}"/>
    <cellStyle name="Normal 2 2 4 3 2 2 2 2 12" xfId="16126" xr:uid="{00000000-0005-0000-0000-0000FC3E0000}"/>
    <cellStyle name="Normal 2 2 4 3 2 2 2 2 2" xfId="16127" xr:uid="{00000000-0005-0000-0000-0000FD3E0000}"/>
    <cellStyle name="Normal 2 2 4 3 2 2 2 2 2 10" xfId="16128" xr:uid="{00000000-0005-0000-0000-0000FE3E0000}"/>
    <cellStyle name="Normal 2 2 4 3 2 2 2 2 2 10 2" xfId="16129" xr:uid="{00000000-0005-0000-0000-0000FF3E0000}"/>
    <cellStyle name="Normal 2 2 4 3 2 2 2 2 2 11" xfId="16130" xr:uid="{00000000-0005-0000-0000-0000003F0000}"/>
    <cellStyle name="Normal 2 2 4 3 2 2 2 2 2 2" xfId="16131" xr:uid="{00000000-0005-0000-0000-0000013F0000}"/>
    <cellStyle name="Normal 2 2 4 3 2 2 2 2 2 2 2" xfId="16132" xr:uid="{00000000-0005-0000-0000-0000023F0000}"/>
    <cellStyle name="Normal 2 2 4 3 2 2 2 2 2 3" xfId="16133" xr:uid="{00000000-0005-0000-0000-0000033F0000}"/>
    <cellStyle name="Normal 2 2 4 3 2 2 2 2 2 3 2" xfId="16134" xr:uid="{00000000-0005-0000-0000-0000043F0000}"/>
    <cellStyle name="Normal 2 2 4 3 2 2 2 2 2 4" xfId="16135" xr:uid="{00000000-0005-0000-0000-0000053F0000}"/>
    <cellStyle name="Normal 2 2 4 3 2 2 2 2 2 4 2" xfId="16136" xr:uid="{00000000-0005-0000-0000-0000063F0000}"/>
    <cellStyle name="Normal 2 2 4 3 2 2 2 2 2 5" xfId="16137" xr:uid="{00000000-0005-0000-0000-0000073F0000}"/>
    <cellStyle name="Normal 2 2 4 3 2 2 2 2 2 5 2" xfId="16138" xr:uid="{00000000-0005-0000-0000-0000083F0000}"/>
    <cellStyle name="Normal 2 2 4 3 2 2 2 2 2 6" xfId="16139" xr:uid="{00000000-0005-0000-0000-0000093F0000}"/>
    <cellStyle name="Normal 2 2 4 3 2 2 2 2 2 6 2" xfId="16140" xr:uid="{00000000-0005-0000-0000-00000A3F0000}"/>
    <cellStyle name="Normal 2 2 4 3 2 2 2 2 2 7" xfId="16141" xr:uid="{00000000-0005-0000-0000-00000B3F0000}"/>
    <cellStyle name="Normal 2 2 4 3 2 2 2 2 2 7 2" xfId="16142" xr:uid="{00000000-0005-0000-0000-00000C3F0000}"/>
    <cellStyle name="Normal 2 2 4 3 2 2 2 2 2 8" xfId="16143" xr:uid="{00000000-0005-0000-0000-00000D3F0000}"/>
    <cellStyle name="Normal 2 2 4 3 2 2 2 2 2 8 2" xfId="16144" xr:uid="{00000000-0005-0000-0000-00000E3F0000}"/>
    <cellStyle name="Normal 2 2 4 3 2 2 2 2 2 9" xfId="16145" xr:uid="{00000000-0005-0000-0000-00000F3F0000}"/>
    <cellStyle name="Normal 2 2 4 3 2 2 2 2 2 9 2" xfId="16146" xr:uid="{00000000-0005-0000-0000-0000103F0000}"/>
    <cellStyle name="Normal 2 2 4 3 2 2 2 2 3" xfId="16147" xr:uid="{00000000-0005-0000-0000-0000113F0000}"/>
    <cellStyle name="Normal 2 2 4 3 2 2 2 2 3 2" xfId="16148" xr:uid="{00000000-0005-0000-0000-0000123F0000}"/>
    <cellStyle name="Normal 2 2 4 3 2 2 2 2 4" xfId="16149" xr:uid="{00000000-0005-0000-0000-0000133F0000}"/>
    <cellStyle name="Normal 2 2 4 3 2 2 2 2 4 2" xfId="16150" xr:uid="{00000000-0005-0000-0000-0000143F0000}"/>
    <cellStyle name="Normal 2 2 4 3 2 2 2 2 5" xfId="16151" xr:uid="{00000000-0005-0000-0000-0000153F0000}"/>
    <cellStyle name="Normal 2 2 4 3 2 2 2 2 5 2" xfId="16152" xr:uid="{00000000-0005-0000-0000-0000163F0000}"/>
    <cellStyle name="Normal 2 2 4 3 2 2 2 2 6" xfId="16153" xr:uid="{00000000-0005-0000-0000-0000173F0000}"/>
    <cellStyle name="Normal 2 2 4 3 2 2 2 2 6 2" xfId="16154" xr:uid="{00000000-0005-0000-0000-0000183F0000}"/>
    <cellStyle name="Normal 2 2 4 3 2 2 2 2 7" xfId="16155" xr:uid="{00000000-0005-0000-0000-0000193F0000}"/>
    <cellStyle name="Normal 2 2 4 3 2 2 2 2 7 2" xfId="16156" xr:uid="{00000000-0005-0000-0000-00001A3F0000}"/>
    <cellStyle name="Normal 2 2 4 3 2 2 2 2 8" xfId="16157" xr:uid="{00000000-0005-0000-0000-00001B3F0000}"/>
    <cellStyle name="Normal 2 2 4 3 2 2 2 2 8 2" xfId="16158" xr:uid="{00000000-0005-0000-0000-00001C3F0000}"/>
    <cellStyle name="Normal 2 2 4 3 2 2 2 2 9" xfId="16159" xr:uid="{00000000-0005-0000-0000-00001D3F0000}"/>
    <cellStyle name="Normal 2 2 4 3 2 2 2 2 9 2" xfId="16160" xr:uid="{00000000-0005-0000-0000-00001E3F0000}"/>
    <cellStyle name="Normal 2 2 4 3 2 2 2 3" xfId="16161" xr:uid="{00000000-0005-0000-0000-00001F3F0000}"/>
    <cellStyle name="Normal 2 2 4 3 2 2 2 3 10" xfId="16162" xr:uid="{00000000-0005-0000-0000-0000203F0000}"/>
    <cellStyle name="Normal 2 2 4 3 2 2 2 3 10 2" xfId="16163" xr:uid="{00000000-0005-0000-0000-0000213F0000}"/>
    <cellStyle name="Normal 2 2 4 3 2 2 2 3 11" xfId="16164" xr:uid="{00000000-0005-0000-0000-0000223F0000}"/>
    <cellStyle name="Normal 2 2 4 3 2 2 2 3 2" xfId="16165" xr:uid="{00000000-0005-0000-0000-0000233F0000}"/>
    <cellStyle name="Normal 2 2 4 3 2 2 2 3 2 2" xfId="16166" xr:uid="{00000000-0005-0000-0000-0000243F0000}"/>
    <cellStyle name="Normal 2 2 4 3 2 2 2 3 3" xfId="16167" xr:uid="{00000000-0005-0000-0000-0000253F0000}"/>
    <cellStyle name="Normal 2 2 4 3 2 2 2 3 3 2" xfId="16168" xr:uid="{00000000-0005-0000-0000-0000263F0000}"/>
    <cellStyle name="Normal 2 2 4 3 2 2 2 3 4" xfId="16169" xr:uid="{00000000-0005-0000-0000-0000273F0000}"/>
    <cellStyle name="Normal 2 2 4 3 2 2 2 3 4 2" xfId="16170" xr:uid="{00000000-0005-0000-0000-0000283F0000}"/>
    <cellStyle name="Normal 2 2 4 3 2 2 2 3 5" xfId="16171" xr:uid="{00000000-0005-0000-0000-0000293F0000}"/>
    <cellStyle name="Normal 2 2 4 3 2 2 2 3 5 2" xfId="16172" xr:uid="{00000000-0005-0000-0000-00002A3F0000}"/>
    <cellStyle name="Normal 2 2 4 3 2 2 2 3 6" xfId="16173" xr:uid="{00000000-0005-0000-0000-00002B3F0000}"/>
    <cellStyle name="Normal 2 2 4 3 2 2 2 3 6 2" xfId="16174" xr:uid="{00000000-0005-0000-0000-00002C3F0000}"/>
    <cellStyle name="Normal 2 2 4 3 2 2 2 3 7" xfId="16175" xr:uid="{00000000-0005-0000-0000-00002D3F0000}"/>
    <cellStyle name="Normal 2 2 4 3 2 2 2 3 7 2" xfId="16176" xr:uid="{00000000-0005-0000-0000-00002E3F0000}"/>
    <cellStyle name="Normal 2 2 4 3 2 2 2 3 8" xfId="16177" xr:uid="{00000000-0005-0000-0000-00002F3F0000}"/>
    <cellStyle name="Normal 2 2 4 3 2 2 2 3 8 2" xfId="16178" xr:uid="{00000000-0005-0000-0000-0000303F0000}"/>
    <cellStyle name="Normal 2 2 4 3 2 2 2 3 9" xfId="16179" xr:uid="{00000000-0005-0000-0000-0000313F0000}"/>
    <cellStyle name="Normal 2 2 4 3 2 2 2 3 9 2" xfId="16180" xr:uid="{00000000-0005-0000-0000-0000323F0000}"/>
    <cellStyle name="Normal 2 2 4 3 2 2 2 4" xfId="16181" xr:uid="{00000000-0005-0000-0000-0000333F0000}"/>
    <cellStyle name="Normal 2 2 4 3 2 2 2 4 2" xfId="16182" xr:uid="{00000000-0005-0000-0000-0000343F0000}"/>
    <cellStyle name="Normal 2 2 4 3 2 2 2 5" xfId="16183" xr:uid="{00000000-0005-0000-0000-0000353F0000}"/>
    <cellStyle name="Normal 2 2 4 3 2 2 2 5 2" xfId="16184" xr:uid="{00000000-0005-0000-0000-0000363F0000}"/>
    <cellStyle name="Normal 2 2 4 3 2 2 2 6" xfId="16185" xr:uid="{00000000-0005-0000-0000-0000373F0000}"/>
    <cellStyle name="Normal 2 2 4 3 2 2 2 6 2" xfId="16186" xr:uid="{00000000-0005-0000-0000-0000383F0000}"/>
    <cellStyle name="Normal 2 2 4 3 2 2 2 7" xfId="16187" xr:uid="{00000000-0005-0000-0000-0000393F0000}"/>
    <cellStyle name="Normal 2 2 4 3 2 2 2 7 2" xfId="16188" xr:uid="{00000000-0005-0000-0000-00003A3F0000}"/>
    <cellStyle name="Normal 2 2 4 3 2 2 2 8" xfId="16189" xr:uid="{00000000-0005-0000-0000-00003B3F0000}"/>
    <cellStyle name="Normal 2 2 4 3 2 2 2 8 2" xfId="16190" xr:uid="{00000000-0005-0000-0000-00003C3F0000}"/>
    <cellStyle name="Normal 2 2 4 3 2 2 2 9" xfId="16191" xr:uid="{00000000-0005-0000-0000-00003D3F0000}"/>
    <cellStyle name="Normal 2 2 4 3 2 2 2 9 2" xfId="16192" xr:uid="{00000000-0005-0000-0000-00003E3F0000}"/>
    <cellStyle name="Normal 2 2 4 3 2 2 3" xfId="16193" xr:uid="{00000000-0005-0000-0000-00003F3F0000}"/>
    <cellStyle name="Normal 2 2 4 3 2 2 3 10" xfId="16194" xr:uid="{00000000-0005-0000-0000-0000403F0000}"/>
    <cellStyle name="Normal 2 2 4 3 2 2 3 10 2" xfId="16195" xr:uid="{00000000-0005-0000-0000-0000413F0000}"/>
    <cellStyle name="Normal 2 2 4 3 2 2 3 11" xfId="16196" xr:uid="{00000000-0005-0000-0000-0000423F0000}"/>
    <cellStyle name="Normal 2 2 4 3 2 2 3 11 2" xfId="16197" xr:uid="{00000000-0005-0000-0000-0000433F0000}"/>
    <cellStyle name="Normal 2 2 4 3 2 2 3 12" xfId="16198" xr:uid="{00000000-0005-0000-0000-0000443F0000}"/>
    <cellStyle name="Normal 2 2 4 3 2 2 3 12 2" xfId="16199" xr:uid="{00000000-0005-0000-0000-0000453F0000}"/>
    <cellStyle name="Normal 2 2 4 3 2 2 3 13" xfId="16200" xr:uid="{00000000-0005-0000-0000-0000463F0000}"/>
    <cellStyle name="Normal 2 2 4 3 2 2 3 2" xfId="16201" xr:uid="{00000000-0005-0000-0000-0000473F0000}"/>
    <cellStyle name="Normal 2 2 4 3 2 2 3 2 10" xfId="16202" xr:uid="{00000000-0005-0000-0000-0000483F0000}"/>
    <cellStyle name="Normal 2 2 4 3 2 2 3 2 10 2" xfId="16203" xr:uid="{00000000-0005-0000-0000-0000493F0000}"/>
    <cellStyle name="Normal 2 2 4 3 2 2 3 2 11" xfId="16204" xr:uid="{00000000-0005-0000-0000-00004A3F0000}"/>
    <cellStyle name="Normal 2 2 4 3 2 2 3 2 11 2" xfId="16205" xr:uid="{00000000-0005-0000-0000-00004B3F0000}"/>
    <cellStyle name="Normal 2 2 4 3 2 2 3 2 12" xfId="16206" xr:uid="{00000000-0005-0000-0000-00004C3F0000}"/>
    <cellStyle name="Normal 2 2 4 3 2 2 3 2 2" xfId="16207" xr:uid="{00000000-0005-0000-0000-00004D3F0000}"/>
    <cellStyle name="Normal 2 2 4 3 2 2 3 2 2 10" xfId="16208" xr:uid="{00000000-0005-0000-0000-00004E3F0000}"/>
    <cellStyle name="Normal 2 2 4 3 2 2 3 2 2 10 2" xfId="16209" xr:uid="{00000000-0005-0000-0000-00004F3F0000}"/>
    <cellStyle name="Normal 2 2 4 3 2 2 3 2 2 11" xfId="16210" xr:uid="{00000000-0005-0000-0000-0000503F0000}"/>
    <cellStyle name="Normal 2 2 4 3 2 2 3 2 2 2" xfId="16211" xr:uid="{00000000-0005-0000-0000-0000513F0000}"/>
    <cellStyle name="Normal 2 2 4 3 2 2 3 2 2 2 2" xfId="16212" xr:uid="{00000000-0005-0000-0000-0000523F0000}"/>
    <cellStyle name="Normal 2 2 4 3 2 2 3 2 2 3" xfId="16213" xr:uid="{00000000-0005-0000-0000-0000533F0000}"/>
    <cellStyle name="Normal 2 2 4 3 2 2 3 2 2 3 2" xfId="16214" xr:uid="{00000000-0005-0000-0000-0000543F0000}"/>
    <cellStyle name="Normal 2 2 4 3 2 2 3 2 2 4" xfId="16215" xr:uid="{00000000-0005-0000-0000-0000553F0000}"/>
    <cellStyle name="Normal 2 2 4 3 2 2 3 2 2 4 2" xfId="16216" xr:uid="{00000000-0005-0000-0000-0000563F0000}"/>
    <cellStyle name="Normal 2 2 4 3 2 2 3 2 2 5" xfId="16217" xr:uid="{00000000-0005-0000-0000-0000573F0000}"/>
    <cellStyle name="Normal 2 2 4 3 2 2 3 2 2 5 2" xfId="16218" xr:uid="{00000000-0005-0000-0000-0000583F0000}"/>
    <cellStyle name="Normal 2 2 4 3 2 2 3 2 2 6" xfId="16219" xr:uid="{00000000-0005-0000-0000-0000593F0000}"/>
    <cellStyle name="Normal 2 2 4 3 2 2 3 2 2 6 2" xfId="16220" xr:uid="{00000000-0005-0000-0000-00005A3F0000}"/>
    <cellStyle name="Normal 2 2 4 3 2 2 3 2 2 7" xfId="16221" xr:uid="{00000000-0005-0000-0000-00005B3F0000}"/>
    <cellStyle name="Normal 2 2 4 3 2 2 3 2 2 7 2" xfId="16222" xr:uid="{00000000-0005-0000-0000-00005C3F0000}"/>
    <cellStyle name="Normal 2 2 4 3 2 2 3 2 2 8" xfId="16223" xr:uid="{00000000-0005-0000-0000-00005D3F0000}"/>
    <cellStyle name="Normal 2 2 4 3 2 2 3 2 2 8 2" xfId="16224" xr:uid="{00000000-0005-0000-0000-00005E3F0000}"/>
    <cellStyle name="Normal 2 2 4 3 2 2 3 2 2 9" xfId="16225" xr:uid="{00000000-0005-0000-0000-00005F3F0000}"/>
    <cellStyle name="Normal 2 2 4 3 2 2 3 2 2 9 2" xfId="16226" xr:uid="{00000000-0005-0000-0000-0000603F0000}"/>
    <cellStyle name="Normal 2 2 4 3 2 2 3 2 3" xfId="16227" xr:uid="{00000000-0005-0000-0000-0000613F0000}"/>
    <cellStyle name="Normal 2 2 4 3 2 2 3 2 3 2" xfId="16228" xr:uid="{00000000-0005-0000-0000-0000623F0000}"/>
    <cellStyle name="Normal 2 2 4 3 2 2 3 2 4" xfId="16229" xr:uid="{00000000-0005-0000-0000-0000633F0000}"/>
    <cellStyle name="Normal 2 2 4 3 2 2 3 2 4 2" xfId="16230" xr:uid="{00000000-0005-0000-0000-0000643F0000}"/>
    <cellStyle name="Normal 2 2 4 3 2 2 3 2 5" xfId="16231" xr:uid="{00000000-0005-0000-0000-0000653F0000}"/>
    <cellStyle name="Normal 2 2 4 3 2 2 3 2 5 2" xfId="16232" xr:uid="{00000000-0005-0000-0000-0000663F0000}"/>
    <cellStyle name="Normal 2 2 4 3 2 2 3 2 6" xfId="16233" xr:uid="{00000000-0005-0000-0000-0000673F0000}"/>
    <cellStyle name="Normal 2 2 4 3 2 2 3 2 6 2" xfId="16234" xr:uid="{00000000-0005-0000-0000-0000683F0000}"/>
    <cellStyle name="Normal 2 2 4 3 2 2 3 2 7" xfId="16235" xr:uid="{00000000-0005-0000-0000-0000693F0000}"/>
    <cellStyle name="Normal 2 2 4 3 2 2 3 2 7 2" xfId="16236" xr:uid="{00000000-0005-0000-0000-00006A3F0000}"/>
    <cellStyle name="Normal 2 2 4 3 2 2 3 2 8" xfId="16237" xr:uid="{00000000-0005-0000-0000-00006B3F0000}"/>
    <cellStyle name="Normal 2 2 4 3 2 2 3 2 8 2" xfId="16238" xr:uid="{00000000-0005-0000-0000-00006C3F0000}"/>
    <cellStyle name="Normal 2 2 4 3 2 2 3 2 9" xfId="16239" xr:uid="{00000000-0005-0000-0000-00006D3F0000}"/>
    <cellStyle name="Normal 2 2 4 3 2 2 3 2 9 2" xfId="16240" xr:uid="{00000000-0005-0000-0000-00006E3F0000}"/>
    <cellStyle name="Normal 2 2 4 3 2 2 3 3" xfId="16241" xr:uid="{00000000-0005-0000-0000-00006F3F0000}"/>
    <cellStyle name="Normal 2 2 4 3 2 2 3 3 10" xfId="16242" xr:uid="{00000000-0005-0000-0000-0000703F0000}"/>
    <cellStyle name="Normal 2 2 4 3 2 2 3 3 10 2" xfId="16243" xr:uid="{00000000-0005-0000-0000-0000713F0000}"/>
    <cellStyle name="Normal 2 2 4 3 2 2 3 3 11" xfId="16244" xr:uid="{00000000-0005-0000-0000-0000723F0000}"/>
    <cellStyle name="Normal 2 2 4 3 2 2 3 3 2" xfId="16245" xr:uid="{00000000-0005-0000-0000-0000733F0000}"/>
    <cellStyle name="Normal 2 2 4 3 2 2 3 3 2 2" xfId="16246" xr:uid="{00000000-0005-0000-0000-0000743F0000}"/>
    <cellStyle name="Normal 2 2 4 3 2 2 3 3 3" xfId="16247" xr:uid="{00000000-0005-0000-0000-0000753F0000}"/>
    <cellStyle name="Normal 2 2 4 3 2 2 3 3 3 2" xfId="16248" xr:uid="{00000000-0005-0000-0000-0000763F0000}"/>
    <cellStyle name="Normal 2 2 4 3 2 2 3 3 4" xfId="16249" xr:uid="{00000000-0005-0000-0000-0000773F0000}"/>
    <cellStyle name="Normal 2 2 4 3 2 2 3 3 4 2" xfId="16250" xr:uid="{00000000-0005-0000-0000-0000783F0000}"/>
    <cellStyle name="Normal 2 2 4 3 2 2 3 3 5" xfId="16251" xr:uid="{00000000-0005-0000-0000-0000793F0000}"/>
    <cellStyle name="Normal 2 2 4 3 2 2 3 3 5 2" xfId="16252" xr:uid="{00000000-0005-0000-0000-00007A3F0000}"/>
    <cellStyle name="Normal 2 2 4 3 2 2 3 3 6" xfId="16253" xr:uid="{00000000-0005-0000-0000-00007B3F0000}"/>
    <cellStyle name="Normal 2 2 4 3 2 2 3 3 6 2" xfId="16254" xr:uid="{00000000-0005-0000-0000-00007C3F0000}"/>
    <cellStyle name="Normal 2 2 4 3 2 2 3 3 7" xfId="16255" xr:uid="{00000000-0005-0000-0000-00007D3F0000}"/>
    <cellStyle name="Normal 2 2 4 3 2 2 3 3 7 2" xfId="16256" xr:uid="{00000000-0005-0000-0000-00007E3F0000}"/>
    <cellStyle name="Normal 2 2 4 3 2 2 3 3 8" xfId="16257" xr:uid="{00000000-0005-0000-0000-00007F3F0000}"/>
    <cellStyle name="Normal 2 2 4 3 2 2 3 3 8 2" xfId="16258" xr:uid="{00000000-0005-0000-0000-0000803F0000}"/>
    <cellStyle name="Normal 2 2 4 3 2 2 3 3 9" xfId="16259" xr:uid="{00000000-0005-0000-0000-0000813F0000}"/>
    <cellStyle name="Normal 2 2 4 3 2 2 3 3 9 2" xfId="16260" xr:uid="{00000000-0005-0000-0000-0000823F0000}"/>
    <cellStyle name="Normal 2 2 4 3 2 2 3 4" xfId="16261" xr:uid="{00000000-0005-0000-0000-0000833F0000}"/>
    <cellStyle name="Normal 2 2 4 3 2 2 3 4 2" xfId="16262" xr:uid="{00000000-0005-0000-0000-0000843F0000}"/>
    <cellStyle name="Normal 2 2 4 3 2 2 3 5" xfId="16263" xr:uid="{00000000-0005-0000-0000-0000853F0000}"/>
    <cellStyle name="Normal 2 2 4 3 2 2 3 5 2" xfId="16264" xr:uid="{00000000-0005-0000-0000-0000863F0000}"/>
    <cellStyle name="Normal 2 2 4 3 2 2 3 6" xfId="16265" xr:uid="{00000000-0005-0000-0000-0000873F0000}"/>
    <cellStyle name="Normal 2 2 4 3 2 2 3 6 2" xfId="16266" xr:uid="{00000000-0005-0000-0000-0000883F0000}"/>
    <cellStyle name="Normal 2 2 4 3 2 2 3 7" xfId="16267" xr:uid="{00000000-0005-0000-0000-0000893F0000}"/>
    <cellStyle name="Normal 2 2 4 3 2 2 3 7 2" xfId="16268" xr:uid="{00000000-0005-0000-0000-00008A3F0000}"/>
    <cellStyle name="Normal 2 2 4 3 2 2 3 8" xfId="16269" xr:uid="{00000000-0005-0000-0000-00008B3F0000}"/>
    <cellStyle name="Normal 2 2 4 3 2 2 3 8 2" xfId="16270" xr:uid="{00000000-0005-0000-0000-00008C3F0000}"/>
    <cellStyle name="Normal 2 2 4 3 2 2 3 9" xfId="16271" xr:uid="{00000000-0005-0000-0000-00008D3F0000}"/>
    <cellStyle name="Normal 2 2 4 3 2 2 3 9 2" xfId="16272" xr:uid="{00000000-0005-0000-0000-00008E3F0000}"/>
    <cellStyle name="Normal 2 2 4 3 2 2 4" xfId="16273" xr:uid="{00000000-0005-0000-0000-00008F3F0000}"/>
    <cellStyle name="Normal 2 2 4 3 2 2 4 10" xfId="16274" xr:uid="{00000000-0005-0000-0000-0000903F0000}"/>
    <cellStyle name="Normal 2 2 4 3 2 2 4 10 2" xfId="16275" xr:uid="{00000000-0005-0000-0000-0000913F0000}"/>
    <cellStyle name="Normal 2 2 4 3 2 2 4 11" xfId="16276" xr:uid="{00000000-0005-0000-0000-0000923F0000}"/>
    <cellStyle name="Normal 2 2 4 3 2 2 4 11 2" xfId="16277" xr:uid="{00000000-0005-0000-0000-0000933F0000}"/>
    <cellStyle name="Normal 2 2 4 3 2 2 4 12" xfId="16278" xr:uid="{00000000-0005-0000-0000-0000943F0000}"/>
    <cellStyle name="Normal 2 2 4 3 2 2 4 12 2" xfId="16279" xr:uid="{00000000-0005-0000-0000-0000953F0000}"/>
    <cellStyle name="Normal 2 2 4 3 2 2 4 13" xfId="16280" xr:uid="{00000000-0005-0000-0000-0000963F0000}"/>
    <cellStyle name="Normal 2 2 4 3 2 2 4 2" xfId="16281" xr:uid="{00000000-0005-0000-0000-0000973F0000}"/>
    <cellStyle name="Normal 2 2 4 3 2 2 4 2 10" xfId="16282" xr:uid="{00000000-0005-0000-0000-0000983F0000}"/>
    <cellStyle name="Normal 2 2 4 3 2 2 4 2 10 2" xfId="16283" xr:uid="{00000000-0005-0000-0000-0000993F0000}"/>
    <cellStyle name="Normal 2 2 4 3 2 2 4 2 11" xfId="16284" xr:uid="{00000000-0005-0000-0000-00009A3F0000}"/>
    <cellStyle name="Normal 2 2 4 3 2 2 4 2 11 2" xfId="16285" xr:uid="{00000000-0005-0000-0000-00009B3F0000}"/>
    <cellStyle name="Normal 2 2 4 3 2 2 4 2 12" xfId="16286" xr:uid="{00000000-0005-0000-0000-00009C3F0000}"/>
    <cellStyle name="Normal 2 2 4 3 2 2 4 2 2" xfId="16287" xr:uid="{00000000-0005-0000-0000-00009D3F0000}"/>
    <cellStyle name="Normal 2 2 4 3 2 2 4 2 2 10" xfId="16288" xr:uid="{00000000-0005-0000-0000-00009E3F0000}"/>
    <cellStyle name="Normal 2 2 4 3 2 2 4 2 2 10 2" xfId="16289" xr:uid="{00000000-0005-0000-0000-00009F3F0000}"/>
    <cellStyle name="Normal 2 2 4 3 2 2 4 2 2 11" xfId="16290" xr:uid="{00000000-0005-0000-0000-0000A03F0000}"/>
    <cellStyle name="Normal 2 2 4 3 2 2 4 2 2 2" xfId="16291" xr:uid="{00000000-0005-0000-0000-0000A13F0000}"/>
    <cellStyle name="Normal 2 2 4 3 2 2 4 2 2 2 2" xfId="16292" xr:uid="{00000000-0005-0000-0000-0000A23F0000}"/>
    <cellStyle name="Normal 2 2 4 3 2 2 4 2 2 3" xfId="16293" xr:uid="{00000000-0005-0000-0000-0000A33F0000}"/>
    <cellStyle name="Normal 2 2 4 3 2 2 4 2 2 3 2" xfId="16294" xr:uid="{00000000-0005-0000-0000-0000A43F0000}"/>
    <cellStyle name="Normal 2 2 4 3 2 2 4 2 2 4" xfId="16295" xr:uid="{00000000-0005-0000-0000-0000A53F0000}"/>
    <cellStyle name="Normal 2 2 4 3 2 2 4 2 2 4 2" xfId="16296" xr:uid="{00000000-0005-0000-0000-0000A63F0000}"/>
    <cellStyle name="Normal 2 2 4 3 2 2 4 2 2 5" xfId="16297" xr:uid="{00000000-0005-0000-0000-0000A73F0000}"/>
    <cellStyle name="Normal 2 2 4 3 2 2 4 2 2 5 2" xfId="16298" xr:uid="{00000000-0005-0000-0000-0000A83F0000}"/>
    <cellStyle name="Normal 2 2 4 3 2 2 4 2 2 6" xfId="16299" xr:uid="{00000000-0005-0000-0000-0000A93F0000}"/>
    <cellStyle name="Normal 2 2 4 3 2 2 4 2 2 6 2" xfId="16300" xr:uid="{00000000-0005-0000-0000-0000AA3F0000}"/>
    <cellStyle name="Normal 2 2 4 3 2 2 4 2 2 7" xfId="16301" xr:uid="{00000000-0005-0000-0000-0000AB3F0000}"/>
    <cellStyle name="Normal 2 2 4 3 2 2 4 2 2 7 2" xfId="16302" xr:uid="{00000000-0005-0000-0000-0000AC3F0000}"/>
    <cellStyle name="Normal 2 2 4 3 2 2 4 2 2 8" xfId="16303" xr:uid="{00000000-0005-0000-0000-0000AD3F0000}"/>
    <cellStyle name="Normal 2 2 4 3 2 2 4 2 2 8 2" xfId="16304" xr:uid="{00000000-0005-0000-0000-0000AE3F0000}"/>
    <cellStyle name="Normal 2 2 4 3 2 2 4 2 2 9" xfId="16305" xr:uid="{00000000-0005-0000-0000-0000AF3F0000}"/>
    <cellStyle name="Normal 2 2 4 3 2 2 4 2 2 9 2" xfId="16306" xr:uid="{00000000-0005-0000-0000-0000B03F0000}"/>
    <cellStyle name="Normal 2 2 4 3 2 2 4 2 3" xfId="16307" xr:uid="{00000000-0005-0000-0000-0000B13F0000}"/>
    <cellStyle name="Normal 2 2 4 3 2 2 4 2 3 2" xfId="16308" xr:uid="{00000000-0005-0000-0000-0000B23F0000}"/>
    <cellStyle name="Normal 2 2 4 3 2 2 4 2 4" xfId="16309" xr:uid="{00000000-0005-0000-0000-0000B33F0000}"/>
    <cellStyle name="Normal 2 2 4 3 2 2 4 2 4 2" xfId="16310" xr:uid="{00000000-0005-0000-0000-0000B43F0000}"/>
    <cellStyle name="Normal 2 2 4 3 2 2 4 2 5" xfId="16311" xr:uid="{00000000-0005-0000-0000-0000B53F0000}"/>
    <cellStyle name="Normal 2 2 4 3 2 2 4 2 5 2" xfId="16312" xr:uid="{00000000-0005-0000-0000-0000B63F0000}"/>
    <cellStyle name="Normal 2 2 4 3 2 2 4 2 6" xfId="16313" xr:uid="{00000000-0005-0000-0000-0000B73F0000}"/>
    <cellStyle name="Normal 2 2 4 3 2 2 4 2 6 2" xfId="16314" xr:uid="{00000000-0005-0000-0000-0000B83F0000}"/>
    <cellStyle name="Normal 2 2 4 3 2 2 4 2 7" xfId="16315" xr:uid="{00000000-0005-0000-0000-0000B93F0000}"/>
    <cellStyle name="Normal 2 2 4 3 2 2 4 2 7 2" xfId="16316" xr:uid="{00000000-0005-0000-0000-0000BA3F0000}"/>
    <cellStyle name="Normal 2 2 4 3 2 2 4 2 8" xfId="16317" xr:uid="{00000000-0005-0000-0000-0000BB3F0000}"/>
    <cellStyle name="Normal 2 2 4 3 2 2 4 2 8 2" xfId="16318" xr:uid="{00000000-0005-0000-0000-0000BC3F0000}"/>
    <cellStyle name="Normal 2 2 4 3 2 2 4 2 9" xfId="16319" xr:uid="{00000000-0005-0000-0000-0000BD3F0000}"/>
    <cellStyle name="Normal 2 2 4 3 2 2 4 2 9 2" xfId="16320" xr:uid="{00000000-0005-0000-0000-0000BE3F0000}"/>
    <cellStyle name="Normal 2 2 4 3 2 2 4 3" xfId="16321" xr:uid="{00000000-0005-0000-0000-0000BF3F0000}"/>
    <cellStyle name="Normal 2 2 4 3 2 2 4 3 10" xfId="16322" xr:uid="{00000000-0005-0000-0000-0000C03F0000}"/>
    <cellStyle name="Normal 2 2 4 3 2 2 4 3 10 2" xfId="16323" xr:uid="{00000000-0005-0000-0000-0000C13F0000}"/>
    <cellStyle name="Normal 2 2 4 3 2 2 4 3 11" xfId="16324" xr:uid="{00000000-0005-0000-0000-0000C23F0000}"/>
    <cellStyle name="Normal 2 2 4 3 2 2 4 3 2" xfId="16325" xr:uid="{00000000-0005-0000-0000-0000C33F0000}"/>
    <cellStyle name="Normal 2 2 4 3 2 2 4 3 2 2" xfId="16326" xr:uid="{00000000-0005-0000-0000-0000C43F0000}"/>
    <cellStyle name="Normal 2 2 4 3 2 2 4 3 3" xfId="16327" xr:uid="{00000000-0005-0000-0000-0000C53F0000}"/>
    <cellStyle name="Normal 2 2 4 3 2 2 4 3 3 2" xfId="16328" xr:uid="{00000000-0005-0000-0000-0000C63F0000}"/>
    <cellStyle name="Normal 2 2 4 3 2 2 4 3 4" xfId="16329" xr:uid="{00000000-0005-0000-0000-0000C73F0000}"/>
    <cellStyle name="Normal 2 2 4 3 2 2 4 3 4 2" xfId="16330" xr:uid="{00000000-0005-0000-0000-0000C83F0000}"/>
    <cellStyle name="Normal 2 2 4 3 2 2 4 3 5" xfId="16331" xr:uid="{00000000-0005-0000-0000-0000C93F0000}"/>
    <cellStyle name="Normal 2 2 4 3 2 2 4 3 5 2" xfId="16332" xr:uid="{00000000-0005-0000-0000-0000CA3F0000}"/>
    <cellStyle name="Normal 2 2 4 3 2 2 4 3 6" xfId="16333" xr:uid="{00000000-0005-0000-0000-0000CB3F0000}"/>
    <cellStyle name="Normal 2 2 4 3 2 2 4 3 6 2" xfId="16334" xr:uid="{00000000-0005-0000-0000-0000CC3F0000}"/>
    <cellStyle name="Normal 2 2 4 3 2 2 4 3 7" xfId="16335" xr:uid="{00000000-0005-0000-0000-0000CD3F0000}"/>
    <cellStyle name="Normal 2 2 4 3 2 2 4 3 7 2" xfId="16336" xr:uid="{00000000-0005-0000-0000-0000CE3F0000}"/>
    <cellStyle name="Normal 2 2 4 3 2 2 4 3 8" xfId="16337" xr:uid="{00000000-0005-0000-0000-0000CF3F0000}"/>
    <cellStyle name="Normal 2 2 4 3 2 2 4 3 8 2" xfId="16338" xr:uid="{00000000-0005-0000-0000-0000D03F0000}"/>
    <cellStyle name="Normal 2 2 4 3 2 2 4 3 9" xfId="16339" xr:uid="{00000000-0005-0000-0000-0000D13F0000}"/>
    <cellStyle name="Normal 2 2 4 3 2 2 4 3 9 2" xfId="16340" xr:uid="{00000000-0005-0000-0000-0000D23F0000}"/>
    <cellStyle name="Normal 2 2 4 3 2 2 4 4" xfId="16341" xr:uid="{00000000-0005-0000-0000-0000D33F0000}"/>
    <cellStyle name="Normal 2 2 4 3 2 2 4 4 2" xfId="16342" xr:uid="{00000000-0005-0000-0000-0000D43F0000}"/>
    <cellStyle name="Normal 2 2 4 3 2 2 4 5" xfId="16343" xr:uid="{00000000-0005-0000-0000-0000D53F0000}"/>
    <cellStyle name="Normal 2 2 4 3 2 2 4 5 2" xfId="16344" xr:uid="{00000000-0005-0000-0000-0000D63F0000}"/>
    <cellStyle name="Normal 2 2 4 3 2 2 4 6" xfId="16345" xr:uid="{00000000-0005-0000-0000-0000D73F0000}"/>
    <cellStyle name="Normal 2 2 4 3 2 2 4 6 2" xfId="16346" xr:uid="{00000000-0005-0000-0000-0000D83F0000}"/>
    <cellStyle name="Normal 2 2 4 3 2 2 4 7" xfId="16347" xr:uid="{00000000-0005-0000-0000-0000D93F0000}"/>
    <cellStyle name="Normal 2 2 4 3 2 2 4 7 2" xfId="16348" xr:uid="{00000000-0005-0000-0000-0000DA3F0000}"/>
    <cellStyle name="Normal 2 2 4 3 2 2 4 8" xfId="16349" xr:uid="{00000000-0005-0000-0000-0000DB3F0000}"/>
    <cellStyle name="Normal 2 2 4 3 2 2 4 8 2" xfId="16350" xr:uid="{00000000-0005-0000-0000-0000DC3F0000}"/>
    <cellStyle name="Normal 2 2 4 3 2 2 4 9" xfId="16351" xr:uid="{00000000-0005-0000-0000-0000DD3F0000}"/>
    <cellStyle name="Normal 2 2 4 3 2 2 4 9 2" xfId="16352" xr:uid="{00000000-0005-0000-0000-0000DE3F0000}"/>
    <cellStyle name="Normal 2 2 4 3 2 2 5" xfId="16353" xr:uid="{00000000-0005-0000-0000-0000DF3F0000}"/>
    <cellStyle name="Normal 2 2 4 3 2 2 5 10" xfId="16354" xr:uid="{00000000-0005-0000-0000-0000E03F0000}"/>
    <cellStyle name="Normal 2 2 4 3 2 2 5 10 2" xfId="16355" xr:uid="{00000000-0005-0000-0000-0000E13F0000}"/>
    <cellStyle name="Normal 2 2 4 3 2 2 5 11" xfId="16356" xr:uid="{00000000-0005-0000-0000-0000E23F0000}"/>
    <cellStyle name="Normal 2 2 4 3 2 2 5 11 2" xfId="16357" xr:uid="{00000000-0005-0000-0000-0000E33F0000}"/>
    <cellStyle name="Normal 2 2 4 3 2 2 5 12" xfId="16358" xr:uid="{00000000-0005-0000-0000-0000E43F0000}"/>
    <cellStyle name="Normal 2 2 4 3 2 2 5 12 2" xfId="16359" xr:uid="{00000000-0005-0000-0000-0000E53F0000}"/>
    <cellStyle name="Normal 2 2 4 3 2 2 5 13" xfId="16360" xr:uid="{00000000-0005-0000-0000-0000E63F0000}"/>
    <cellStyle name="Normal 2 2 4 3 2 2 5 2" xfId="16361" xr:uid="{00000000-0005-0000-0000-0000E73F0000}"/>
    <cellStyle name="Normal 2 2 4 3 2 2 5 2 10" xfId="16362" xr:uid="{00000000-0005-0000-0000-0000E83F0000}"/>
    <cellStyle name="Normal 2 2 4 3 2 2 5 2 10 2" xfId="16363" xr:uid="{00000000-0005-0000-0000-0000E93F0000}"/>
    <cellStyle name="Normal 2 2 4 3 2 2 5 2 11" xfId="16364" xr:uid="{00000000-0005-0000-0000-0000EA3F0000}"/>
    <cellStyle name="Normal 2 2 4 3 2 2 5 2 11 2" xfId="16365" xr:uid="{00000000-0005-0000-0000-0000EB3F0000}"/>
    <cellStyle name="Normal 2 2 4 3 2 2 5 2 12" xfId="16366" xr:uid="{00000000-0005-0000-0000-0000EC3F0000}"/>
    <cellStyle name="Normal 2 2 4 3 2 2 5 2 2" xfId="16367" xr:uid="{00000000-0005-0000-0000-0000ED3F0000}"/>
    <cellStyle name="Normal 2 2 4 3 2 2 5 2 2 10" xfId="16368" xr:uid="{00000000-0005-0000-0000-0000EE3F0000}"/>
    <cellStyle name="Normal 2 2 4 3 2 2 5 2 2 10 2" xfId="16369" xr:uid="{00000000-0005-0000-0000-0000EF3F0000}"/>
    <cellStyle name="Normal 2 2 4 3 2 2 5 2 2 11" xfId="16370" xr:uid="{00000000-0005-0000-0000-0000F03F0000}"/>
    <cellStyle name="Normal 2 2 4 3 2 2 5 2 2 2" xfId="16371" xr:uid="{00000000-0005-0000-0000-0000F13F0000}"/>
    <cellStyle name="Normal 2 2 4 3 2 2 5 2 2 2 2" xfId="16372" xr:uid="{00000000-0005-0000-0000-0000F23F0000}"/>
    <cellStyle name="Normal 2 2 4 3 2 2 5 2 2 3" xfId="16373" xr:uid="{00000000-0005-0000-0000-0000F33F0000}"/>
    <cellStyle name="Normal 2 2 4 3 2 2 5 2 2 3 2" xfId="16374" xr:uid="{00000000-0005-0000-0000-0000F43F0000}"/>
    <cellStyle name="Normal 2 2 4 3 2 2 5 2 2 4" xfId="16375" xr:uid="{00000000-0005-0000-0000-0000F53F0000}"/>
    <cellStyle name="Normal 2 2 4 3 2 2 5 2 2 4 2" xfId="16376" xr:uid="{00000000-0005-0000-0000-0000F63F0000}"/>
    <cellStyle name="Normal 2 2 4 3 2 2 5 2 2 5" xfId="16377" xr:uid="{00000000-0005-0000-0000-0000F73F0000}"/>
    <cellStyle name="Normal 2 2 4 3 2 2 5 2 2 5 2" xfId="16378" xr:uid="{00000000-0005-0000-0000-0000F83F0000}"/>
    <cellStyle name="Normal 2 2 4 3 2 2 5 2 2 6" xfId="16379" xr:uid="{00000000-0005-0000-0000-0000F93F0000}"/>
    <cellStyle name="Normal 2 2 4 3 2 2 5 2 2 6 2" xfId="16380" xr:uid="{00000000-0005-0000-0000-0000FA3F0000}"/>
    <cellStyle name="Normal 2 2 4 3 2 2 5 2 2 7" xfId="16381" xr:uid="{00000000-0005-0000-0000-0000FB3F0000}"/>
    <cellStyle name="Normal 2 2 4 3 2 2 5 2 2 7 2" xfId="16382" xr:uid="{00000000-0005-0000-0000-0000FC3F0000}"/>
    <cellStyle name="Normal 2 2 4 3 2 2 5 2 2 8" xfId="16383" xr:uid="{00000000-0005-0000-0000-0000FD3F0000}"/>
    <cellStyle name="Normal 2 2 4 3 2 2 5 2 2 8 2" xfId="16384" xr:uid="{00000000-0005-0000-0000-0000FE3F0000}"/>
    <cellStyle name="Normal 2 2 4 3 2 2 5 2 2 9" xfId="16385" xr:uid="{00000000-0005-0000-0000-0000FF3F0000}"/>
    <cellStyle name="Normal 2 2 4 3 2 2 5 2 2 9 2" xfId="16386" xr:uid="{00000000-0005-0000-0000-000000400000}"/>
    <cellStyle name="Normal 2 2 4 3 2 2 5 2 3" xfId="16387" xr:uid="{00000000-0005-0000-0000-000001400000}"/>
    <cellStyle name="Normal 2 2 4 3 2 2 5 2 3 2" xfId="16388" xr:uid="{00000000-0005-0000-0000-000002400000}"/>
    <cellStyle name="Normal 2 2 4 3 2 2 5 2 4" xfId="16389" xr:uid="{00000000-0005-0000-0000-000003400000}"/>
    <cellStyle name="Normal 2 2 4 3 2 2 5 2 4 2" xfId="16390" xr:uid="{00000000-0005-0000-0000-000004400000}"/>
    <cellStyle name="Normal 2 2 4 3 2 2 5 2 5" xfId="16391" xr:uid="{00000000-0005-0000-0000-000005400000}"/>
    <cellStyle name="Normal 2 2 4 3 2 2 5 2 5 2" xfId="16392" xr:uid="{00000000-0005-0000-0000-000006400000}"/>
    <cellStyle name="Normal 2 2 4 3 2 2 5 2 6" xfId="16393" xr:uid="{00000000-0005-0000-0000-000007400000}"/>
    <cellStyle name="Normal 2 2 4 3 2 2 5 2 6 2" xfId="16394" xr:uid="{00000000-0005-0000-0000-000008400000}"/>
    <cellStyle name="Normal 2 2 4 3 2 2 5 2 7" xfId="16395" xr:uid="{00000000-0005-0000-0000-000009400000}"/>
    <cellStyle name="Normal 2 2 4 3 2 2 5 2 7 2" xfId="16396" xr:uid="{00000000-0005-0000-0000-00000A400000}"/>
    <cellStyle name="Normal 2 2 4 3 2 2 5 2 8" xfId="16397" xr:uid="{00000000-0005-0000-0000-00000B400000}"/>
    <cellStyle name="Normal 2 2 4 3 2 2 5 2 8 2" xfId="16398" xr:uid="{00000000-0005-0000-0000-00000C400000}"/>
    <cellStyle name="Normal 2 2 4 3 2 2 5 2 9" xfId="16399" xr:uid="{00000000-0005-0000-0000-00000D400000}"/>
    <cellStyle name="Normal 2 2 4 3 2 2 5 2 9 2" xfId="16400" xr:uid="{00000000-0005-0000-0000-00000E400000}"/>
    <cellStyle name="Normal 2 2 4 3 2 2 5 3" xfId="16401" xr:uid="{00000000-0005-0000-0000-00000F400000}"/>
    <cellStyle name="Normal 2 2 4 3 2 2 5 3 10" xfId="16402" xr:uid="{00000000-0005-0000-0000-000010400000}"/>
    <cellStyle name="Normal 2 2 4 3 2 2 5 3 10 2" xfId="16403" xr:uid="{00000000-0005-0000-0000-000011400000}"/>
    <cellStyle name="Normal 2 2 4 3 2 2 5 3 11" xfId="16404" xr:uid="{00000000-0005-0000-0000-000012400000}"/>
    <cellStyle name="Normal 2 2 4 3 2 2 5 3 2" xfId="16405" xr:uid="{00000000-0005-0000-0000-000013400000}"/>
    <cellStyle name="Normal 2 2 4 3 2 2 5 3 2 2" xfId="16406" xr:uid="{00000000-0005-0000-0000-000014400000}"/>
    <cellStyle name="Normal 2 2 4 3 2 2 5 3 3" xfId="16407" xr:uid="{00000000-0005-0000-0000-000015400000}"/>
    <cellStyle name="Normal 2 2 4 3 2 2 5 3 3 2" xfId="16408" xr:uid="{00000000-0005-0000-0000-000016400000}"/>
    <cellStyle name="Normal 2 2 4 3 2 2 5 3 4" xfId="16409" xr:uid="{00000000-0005-0000-0000-000017400000}"/>
    <cellStyle name="Normal 2 2 4 3 2 2 5 3 4 2" xfId="16410" xr:uid="{00000000-0005-0000-0000-000018400000}"/>
    <cellStyle name="Normal 2 2 4 3 2 2 5 3 5" xfId="16411" xr:uid="{00000000-0005-0000-0000-000019400000}"/>
    <cellStyle name="Normal 2 2 4 3 2 2 5 3 5 2" xfId="16412" xr:uid="{00000000-0005-0000-0000-00001A400000}"/>
    <cellStyle name="Normal 2 2 4 3 2 2 5 3 6" xfId="16413" xr:uid="{00000000-0005-0000-0000-00001B400000}"/>
    <cellStyle name="Normal 2 2 4 3 2 2 5 3 6 2" xfId="16414" xr:uid="{00000000-0005-0000-0000-00001C400000}"/>
    <cellStyle name="Normal 2 2 4 3 2 2 5 3 7" xfId="16415" xr:uid="{00000000-0005-0000-0000-00001D400000}"/>
    <cellStyle name="Normal 2 2 4 3 2 2 5 3 7 2" xfId="16416" xr:uid="{00000000-0005-0000-0000-00001E400000}"/>
    <cellStyle name="Normal 2 2 4 3 2 2 5 3 8" xfId="16417" xr:uid="{00000000-0005-0000-0000-00001F400000}"/>
    <cellStyle name="Normal 2 2 4 3 2 2 5 3 8 2" xfId="16418" xr:uid="{00000000-0005-0000-0000-000020400000}"/>
    <cellStyle name="Normal 2 2 4 3 2 2 5 3 9" xfId="16419" xr:uid="{00000000-0005-0000-0000-000021400000}"/>
    <cellStyle name="Normal 2 2 4 3 2 2 5 3 9 2" xfId="16420" xr:uid="{00000000-0005-0000-0000-000022400000}"/>
    <cellStyle name="Normal 2 2 4 3 2 2 5 4" xfId="16421" xr:uid="{00000000-0005-0000-0000-000023400000}"/>
    <cellStyle name="Normal 2 2 4 3 2 2 5 4 2" xfId="16422" xr:uid="{00000000-0005-0000-0000-000024400000}"/>
    <cellStyle name="Normal 2 2 4 3 2 2 5 5" xfId="16423" xr:uid="{00000000-0005-0000-0000-000025400000}"/>
    <cellStyle name="Normal 2 2 4 3 2 2 5 5 2" xfId="16424" xr:uid="{00000000-0005-0000-0000-000026400000}"/>
    <cellStyle name="Normal 2 2 4 3 2 2 5 6" xfId="16425" xr:uid="{00000000-0005-0000-0000-000027400000}"/>
    <cellStyle name="Normal 2 2 4 3 2 2 5 6 2" xfId="16426" xr:uid="{00000000-0005-0000-0000-000028400000}"/>
    <cellStyle name="Normal 2 2 4 3 2 2 5 7" xfId="16427" xr:uid="{00000000-0005-0000-0000-000029400000}"/>
    <cellStyle name="Normal 2 2 4 3 2 2 5 7 2" xfId="16428" xr:uid="{00000000-0005-0000-0000-00002A400000}"/>
    <cellStyle name="Normal 2 2 4 3 2 2 5 8" xfId="16429" xr:uid="{00000000-0005-0000-0000-00002B400000}"/>
    <cellStyle name="Normal 2 2 4 3 2 2 5 8 2" xfId="16430" xr:uid="{00000000-0005-0000-0000-00002C400000}"/>
    <cellStyle name="Normal 2 2 4 3 2 2 5 9" xfId="16431" xr:uid="{00000000-0005-0000-0000-00002D400000}"/>
    <cellStyle name="Normal 2 2 4 3 2 2 5 9 2" xfId="16432" xr:uid="{00000000-0005-0000-0000-00002E400000}"/>
    <cellStyle name="Normal 2 2 4 3 2 3" xfId="16433" xr:uid="{00000000-0005-0000-0000-00002F400000}"/>
    <cellStyle name="Normal 2 2 4 3 2 4" xfId="16434" xr:uid="{00000000-0005-0000-0000-000030400000}"/>
    <cellStyle name="Normal 2 2 4 3 2 5" xfId="16435" xr:uid="{00000000-0005-0000-0000-000031400000}"/>
    <cellStyle name="Normal 2 2 4 3 2 6" xfId="16436" xr:uid="{00000000-0005-0000-0000-000032400000}"/>
    <cellStyle name="Normal 2 2 4 3 2 6 10" xfId="16437" xr:uid="{00000000-0005-0000-0000-000033400000}"/>
    <cellStyle name="Normal 2 2 4 3 2 6 10 2" xfId="16438" xr:uid="{00000000-0005-0000-0000-000034400000}"/>
    <cellStyle name="Normal 2 2 4 3 2 6 11" xfId="16439" xr:uid="{00000000-0005-0000-0000-000035400000}"/>
    <cellStyle name="Normal 2 2 4 3 2 6 11 2" xfId="16440" xr:uid="{00000000-0005-0000-0000-000036400000}"/>
    <cellStyle name="Normal 2 2 4 3 2 6 12" xfId="16441" xr:uid="{00000000-0005-0000-0000-000037400000}"/>
    <cellStyle name="Normal 2 2 4 3 2 6 2" xfId="16442" xr:uid="{00000000-0005-0000-0000-000038400000}"/>
    <cellStyle name="Normal 2 2 4 3 2 6 2 10" xfId="16443" xr:uid="{00000000-0005-0000-0000-000039400000}"/>
    <cellStyle name="Normal 2 2 4 3 2 6 2 10 2" xfId="16444" xr:uid="{00000000-0005-0000-0000-00003A400000}"/>
    <cellStyle name="Normal 2 2 4 3 2 6 2 11" xfId="16445" xr:uid="{00000000-0005-0000-0000-00003B400000}"/>
    <cellStyle name="Normal 2 2 4 3 2 6 2 2" xfId="16446" xr:uid="{00000000-0005-0000-0000-00003C400000}"/>
    <cellStyle name="Normal 2 2 4 3 2 6 2 2 2" xfId="16447" xr:uid="{00000000-0005-0000-0000-00003D400000}"/>
    <cellStyle name="Normal 2 2 4 3 2 6 2 3" xfId="16448" xr:uid="{00000000-0005-0000-0000-00003E400000}"/>
    <cellStyle name="Normal 2 2 4 3 2 6 2 3 2" xfId="16449" xr:uid="{00000000-0005-0000-0000-00003F400000}"/>
    <cellStyle name="Normal 2 2 4 3 2 6 2 4" xfId="16450" xr:uid="{00000000-0005-0000-0000-000040400000}"/>
    <cellStyle name="Normal 2 2 4 3 2 6 2 4 2" xfId="16451" xr:uid="{00000000-0005-0000-0000-000041400000}"/>
    <cellStyle name="Normal 2 2 4 3 2 6 2 5" xfId="16452" xr:uid="{00000000-0005-0000-0000-000042400000}"/>
    <cellStyle name="Normal 2 2 4 3 2 6 2 5 2" xfId="16453" xr:uid="{00000000-0005-0000-0000-000043400000}"/>
    <cellStyle name="Normal 2 2 4 3 2 6 2 6" xfId="16454" xr:uid="{00000000-0005-0000-0000-000044400000}"/>
    <cellStyle name="Normal 2 2 4 3 2 6 2 6 2" xfId="16455" xr:uid="{00000000-0005-0000-0000-000045400000}"/>
    <cellStyle name="Normal 2 2 4 3 2 6 2 7" xfId="16456" xr:uid="{00000000-0005-0000-0000-000046400000}"/>
    <cellStyle name="Normal 2 2 4 3 2 6 2 7 2" xfId="16457" xr:uid="{00000000-0005-0000-0000-000047400000}"/>
    <cellStyle name="Normal 2 2 4 3 2 6 2 8" xfId="16458" xr:uid="{00000000-0005-0000-0000-000048400000}"/>
    <cellStyle name="Normal 2 2 4 3 2 6 2 8 2" xfId="16459" xr:uid="{00000000-0005-0000-0000-000049400000}"/>
    <cellStyle name="Normal 2 2 4 3 2 6 2 9" xfId="16460" xr:uid="{00000000-0005-0000-0000-00004A400000}"/>
    <cellStyle name="Normal 2 2 4 3 2 6 2 9 2" xfId="16461" xr:uid="{00000000-0005-0000-0000-00004B400000}"/>
    <cellStyle name="Normal 2 2 4 3 2 6 3" xfId="16462" xr:uid="{00000000-0005-0000-0000-00004C400000}"/>
    <cellStyle name="Normal 2 2 4 3 2 6 3 2" xfId="16463" xr:uid="{00000000-0005-0000-0000-00004D400000}"/>
    <cellStyle name="Normal 2 2 4 3 2 6 4" xfId="16464" xr:uid="{00000000-0005-0000-0000-00004E400000}"/>
    <cellStyle name="Normal 2 2 4 3 2 6 4 2" xfId="16465" xr:uid="{00000000-0005-0000-0000-00004F400000}"/>
    <cellStyle name="Normal 2 2 4 3 2 6 5" xfId="16466" xr:uid="{00000000-0005-0000-0000-000050400000}"/>
    <cellStyle name="Normal 2 2 4 3 2 6 5 2" xfId="16467" xr:uid="{00000000-0005-0000-0000-000051400000}"/>
    <cellStyle name="Normal 2 2 4 3 2 6 6" xfId="16468" xr:uid="{00000000-0005-0000-0000-000052400000}"/>
    <cellStyle name="Normal 2 2 4 3 2 6 6 2" xfId="16469" xr:uid="{00000000-0005-0000-0000-000053400000}"/>
    <cellStyle name="Normal 2 2 4 3 2 6 7" xfId="16470" xr:uid="{00000000-0005-0000-0000-000054400000}"/>
    <cellStyle name="Normal 2 2 4 3 2 6 7 2" xfId="16471" xr:uid="{00000000-0005-0000-0000-000055400000}"/>
    <cellStyle name="Normal 2 2 4 3 2 6 8" xfId="16472" xr:uid="{00000000-0005-0000-0000-000056400000}"/>
    <cellStyle name="Normal 2 2 4 3 2 6 8 2" xfId="16473" xr:uid="{00000000-0005-0000-0000-000057400000}"/>
    <cellStyle name="Normal 2 2 4 3 2 6 9" xfId="16474" xr:uid="{00000000-0005-0000-0000-000058400000}"/>
    <cellStyle name="Normal 2 2 4 3 2 6 9 2" xfId="16475" xr:uid="{00000000-0005-0000-0000-000059400000}"/>
    <cellStyle name="Normal 2 2 4 3 2 7" xfId="16476" xr:uid="{00000000-0005-0000-0000-00005A400000}"/>
    <cellStyle name="Normal 2 2 4 3 2 7 10" xfId="16477" xr:uid="{00000000-0005-0000-0000-00005B400000}"/>
    <cellStyle name="Normal 2 2 4 3 2 7 10 2" xfId="16478" xr:uid="{00000000-0005-0000-0000-00005C400000}"/>
    <cellStyle name="Normal 2 2 4 3 2 7 11" xfId="16479" xr:uid="{00000000-0005-0000-0000-00005D400000}"/>
    <cellStyle name="Normal 2 2 4 3 2 7 2" xfId="16480" xr:uid="{00000000-0005-0000-0000-00005E400000}"/>
    <cellStyle name="Normal 2 2 4 3 2 7 2 2" xfId="16481" xr:uid="{00000000-0005-0000-0000-00005F400000}"/>
    <cellStyle name="Normal 2 2 4 3 2 7 3" xfId="16482" xr:uid="{00000000-0005-0000-0000-000060400000}"/>
    <cellStyle name="Normal 2 2 4 3 2 7 3 2" xfId="16483" xr:uid="{00000000-0005-0000-0000-000061400000}"/>
    <cellStyle name="Normal 2 2 4 3 2 7 4" xfId="16484" xr:uid="{00000000-0005-0000-0000-000062400000}"/>
    <cellStyle name="Normal 2 2 4 3 2 7 4 2" xfId="16485" xr:uid="{00000000-0005-0000-0000-000063400000}"/>
    <cellStyle name="Normal 2 2 4 3 2 7 5" xfId="16486" xr:uid="{00000000-0005-0000-0000-000064400000}"/>
    <cellStyle name="Normal 2 2 4 3 2 7 5 2" xfId="16487" xr:uid="{00000000-0005-0000-0000-000065400000}"/>
    <cellStyle name="Normal 2 2 4 3 2 7 6" xfId="16488" xr:uid="{00000000-0005-0000-0000-000066400000}"/>
    <cellStyle name="Normal 2 2 4 3 2 7 6 2" xfId="16489" xr:uid="{00000000-0005-0000-0000-000067400000}"/>
    <cellStyle name="Normal 2 2 4 3 2 7 7" xfId="16490" xr:uid="{00000000-0005-0000-0000-000068400000}"/>
    <cellStyle name="Normal 2 2 4 3 2 7 7 2" xfId="16491" xr:uid="{00000000-0005-0000-0000-000069400000}"/>
    <cellStyle name="Normal 2 2 4 3 2 7 8" xfId="16492" xr:uid="{00000000-0005-0000-0000-00006A400000}"/>
    <cellStyle name="Normal 2 2 4 3 2 7 8 2" xfId="16493" xr:uid="{00000000-0005-0000-0000-00006B400000}"/>
    <cellStyle name="Normal 2 2 4 3 2 7 9" xfId="16494" xr:uid="{00000000-0005-0000-0000-00006C400000}"/>
    <cellStyle name="Normal 2 2 4 3 2 7 9 2" xfId="16495" xr:uid="{00000000-0005-0000-0000-00006D400000}"/>
    <cellStyle name="Normal 2 2 4 3 2 8" xfId="16496" xr:uid="{00000000-0005-0000-0000-00006E400000}"/>
    <cellStyle name="Normal 2 2 4 3 2 8 2" xfId="16497" xr:uid="{00000000-0005-0000-0000-00006F400000}"/>
    <cellStyle name="Normal 2 2 4 3 2 9" xfId="16498" xr:uid="{00000000-0005-0000-0000-000070400000}"/>
    <cellStyle name="Normal 2 2 4 3 2 9 2" xfId="16499" xr:uid="{00000000-0005-0000-0000-000071400000}"/>
    <cellStyle name="Normal 2 2 4 3 3" xfId="16500" xr:uid="{00000000-0005-0000-0000-000072400000}"/>
    <cellStyle name="Normal 2 2 4 3 3 10" xfId="16501" xr:uid="{00000000-0005-0000-0000-000073400000}"/>
    <cellStyle name="Normal 2 2 4 3 3 10 2" xfId="16502" xr:uid="{00000000-0005-0000-0000-000074400000}"/>
    <cellStyle name="Normal 2 2 4 3 3 11" xfId="16503" xr:uid="{00000000-0005-0000-0000-000075400000}"/>
    <cellStyle name="Normal 2 2 4 3 3 11 2" xfId="16504" xr:uid="{00000000-0005-0000-0000-000076400000}"/>
    <cellStyle name="Normal 2 2 4 3 3 12" xfId="16505" xr:uid="{00000000-0005-0000-0000-000077400000}"/>
    <cellStyle name="Normal 2 2 4 3 3 12 2" xfId="16506" xr:uid="{00000000-0005-0000-0000-000078400000}"/>
    <cellStyle name="Normal 2 2 4 3 3 13" xfId="16507" xr:uid="{00000000-0005-0000-0000-000079400000}"/>
    <cellStyle name="Normal 2 2 4 3 3 2" xfId="16508" xr:uid="{00000000-0005-0000-0000-00007A400000}"/>
    <cellStyle name="Normal 2 2 4 3 3 2 10" xfId="16509" xr:uid="{00000000-0005-0000-0000-00007B400000}"/>
    <cellStyle name="Normal 2 2 4 3 3 2 10 2" xfId="16510" xr:uid="{00000000-0005-0000-0000-00007C400000}"/>
    <cellStyle name="Normal 2 2 4 3 3 2 11" xfId="16511" xr:uid="{00000000-0005-0000-0000-00007D400000}"/>
    <cellStyle name="Normal 2 2 4 3 3 2 11 2" xfId="16512" xr:uid="{00000000-0005-0000-0000-00007E400000}"/>
    <cellStyle name="Normal 2 2 4 3 3 2 12" xfId="16513" xr:uid="{00000000-0005-0000-0000-00007F400000}"/>
    <cellStyle name="Normal 2 2 4 3 3 2 2" xfId="16514" xr:uid="{00000000-0005-0000-0000-000080400000}"/>
    <cellStyle name="Normal 2 2 4 3 3 2 2 10" xfId="16515" xr:uid="{00000000-0005-0000-0000-000081400000}"/>
    <cellStyle name="Normal 2 2 4 3 3 2 2 10 2" xfId="16516" xr:uid="{00000000-0005-0000-0000-000082400000}"/>
    <cellStyle name="Normal 2 2 4 3 3 2 2 11" xfId="16517" xr:uid="{00000000-0005-0000-0000-000083400000}"/>
    <cellStyle name="Normal 2 2 4 3 3 2 2 2" xfId="16518" xr:uid="{00000000-0005-0000-0000-000084400000}"/>
    <cellStyle name="Normal 2 2 4 3 3 2 2 2 2" xfId="16519" xr:uid="{00000000-0005-0000-0000-000085400000}"/>
    <cellStyle name="Normal 2 2 4 3 3 2 2 3" xfId="16520" xr:uid="{00000000-0005-0000-0000-000086400000}"/>
    <cellStyle name="Normal 2 2 4 3 3 2 2 3 2" xfId="16521" xr:uid="{00000000-0005-0000-0000-000087400000}"/>
    <cellStyle name="Normal 2 2 4 3 3 2 2 4" xfId="16522" xr:uid="{00000000-0005-0000-0000-000088400000}"/>
    <cellStyle name="Normal 2 2 4 3 3 2 2 4 2" xfId="16523" xr:uid="{00000000-0005-0000-0000-000089400000}"/>
    <cellStyle name="Normal 2 2 4 3 3 2 2 5" xfId="16524" xr:uid="{00000000-0005-0000-0000-00008A400000}"/>
    <cellStyle name="Normal 2 2 4 3 3 2 2 5 2" xfId="16525" xr:uid="{00000000-0005-0000-0000-00008B400000}"/>
    <cellStyle name="Normal 2 2 4 3 3 2 2 6" xfId="16526" xr:uid="{00000000-0005-0000-0000-00008C400000}"/>
    <cellStyle name="Normal 2 2 4 3 3 2 2 6 2" xfId="16527" xr:uid="{00000000-0005-0000-0000-00008D400000}"/>
    <cellStyle name="Normal 2 2 4 3 3 2 2 7" xfId="16528" xr:uid="{00000000-0005-0000-0000-00008E400000}"/>
    <cellStyle name="Normal 2 2 4 3 3 2 2 7 2" xfId="16529" xr:uid="{00000000-0005-0000-0000-00008F400000}"/>
    <cellStyle name="Normal 2 2 4 3 3 2 2 8" xfId="16530" xr:uid="{00000000-0005-0000-0000-000090400000}"/>
    <cellStyle name="Normal 2 2 4 3 3 2 2 8 2" xfId="16531" xr:uid="{00000000-0005-0000-0000-000091400000}"/>
    <cellStyle name="Normal 2 2 4 3 3 2 2 9" xfId="16532" xr:uid="{00000000-0005-0000-0000-000092400000}"/>
    <cellStyle name="Normal 2 2 4 3 3 2 2 9 2" xfId="16533" xr:uid="{00000000-0005-0000-0000-000093400000}"/>
    <cellStyle name="Normal 2 2 4 3 3 2 3" xfId="16534" xr:uid="{00000000-0005-0000-0000-000094400000}"/>
    <cellStyle name="Normal 2 2 4 3 3 2 3 2" xfId="16535" xr:uid="{00000000-0005-0000-0000-000095400000}"/>
    <cellStyle name="Normal 2 2 4 3 3 2 4" xfId="16536" xr:uid="{00000000-0005-0000-0000-000096400000}"/>
    <cellStyle name="Normal 2 2 4 3 3 2 4 2" xfId="16537" xr:uid="{00000000-0005-0000-0000-000097400000}"/>
    <cellStyle name="Normal 2 2 4 3 3 2 5" xfId="16538" xr:uid="{00000000-0005-0000-0000-000098400000}"/>
    <cellStyle name="Normal 2 2 4 3 3 2 5 2" xfId="16539" xr:uid="{00000000-0005-0000-0000-000099400000}"/>
    <cellStyle name="Normal 2 2 4 3 3 2 6" xfId="16540" xr:uid="{00000000-0005-0000-0000-00009A400000}"/>
    <cellStyle name="Normal 2 2 4 3 3 2 6 2" xfId="16541" xr:uid="{00000000-0005-0000-0000-00009B400000}"/>
    <cellStyle name="Normal 2 2 4 3 3 2 7" xfId="16542" xr:uid="{00000000-0005-0000-0000-00009C400000}"/>
    <cellStyle name="Normal 2 2 4 3 3 2 7 2" xfId="16543" xr:uid="{00000000-0005-0000-0000-00009D400000}"/>
    <cellStyle name="Normal 2 2 4 3 3 2 8" xfId="16544" xr:uid="{00000000-0005-0000-0000-00009E400000}"/>
    <cellStyle name="Normal 2 2 4 3 3 2 8 2" xfId="16545" xr:uid="{00000000-0005-0000-0000-00009F400000}"/>
    <cellStyle name="Normal 2 2 4 3 3 2 9" xfId="16546" xr:uid="{00000000-0005-0000-0000-0000A0400000}"/>
    <cellStyle name="Normal 2 2 4 3 3 2 9 2" xfId="16547" xr:uid="{00000000-0005-0000-0000-0000A1400000}"/>
    <cellStyle name="Normal 2 2 4 3 3 3" xfId="16548" xr:uid="{00000000-0005-0000-0000-0000A2400000}"/>
    <cellStyle name="Normal 2 2 4 3 3 3 10" xfId="16549" xr:uid="{00000000-0005-0000-0000-0000A3400000}"/>
    <cellStyle name="Normal 2 2 4 3 3 3 10 2" xfId="16550" xr:uid="{00000000-0005-0000-0000-0000A4400000}"/>
    <cellStyle name="Normal 2 2 4 3 3 3 11" xfId="16551" xr:uid="{00000000-0005-0000-0000-0000A5400000}"/>
    <cellStyle name="Normal 2 2 4 3 3 3 2" xfId="16552" xr:uid="{00000000-0005-0000-0000-0000A6400000}"/>
    <cellStyle name="Normal 2 2 4 3 3 3 2 2" xfId="16553" xr:uid="{00000000-0005-0000-0000-0000A7400000}"/>
    <cellStyle name="Normal 2 2 4 3 3 3 3" xfId="16554" xr:uid="{00000000-0005-0000-0000-0000A8400000}"/>
    <cellStyle name="Normal 2 2 4 3 3 3 3 2" xfId="16555" xr:uid="{00000000-0005-0000-0000-0000A9400000}"/>
    <cellStyle name="Normal 2 2 4 3 3 3 4" xfId="16556" xr:uid="{00000000-0005-0000-0000-0000AA400000}"/>
    <cellStyle name="Normal 2 2 4 3 3 3 4 2" xfId="16557" xr:uid="{00000000-0005-0000-0000-0000AB400000}"/>
    <cellStyle name="Normal 2 2 4 3 3 3 5" xfId="16558" xr:uid="{00000000-0005-0000-0000-0000AC400000}"/>
    <cellStyle name="Normal 2 2 4 3 3 3 5 2" xfId="16559" xr:uid="{00000000-0005-0000-0000-0000AD400000}"/>
    <cellStyle name="Normal 2 2 4 3 3 3 6" xfId="16560" xr:uid="{00000000-0005-0000-0000-0000AE400000}"/>
    <cellStyle name="Normal 2 2 4 3 3 3 6 2" xfId="16561" xr:uid="{00000000-0005-0000-0000-0000AF400000}"/>
    <cellStyle name="Normal 2 2 4 3 3 3 7" xfId="16562" xr:uid="{00000000-0005-0000-0000-0000B0400000}"/>
    <cellStyle name="Normal 2 2 4 3 3 3 7 2" xfId="16563" xr:uid="{00000000-0005-0000-0000-0000B1400000}"/>
    <cellStyle name="Normal 2 2 4 3 3 3 8" xfId="16564" xr:uid="{00000000-0005-0000-0000-0000B2400000}"/>
    <cellStyle name="Normal 2 2 4 3 3 3 8 2" xfId="16565" xr:uid="{00000000-0005-0000-0000-0000B3400000}"/>
    <cellStyle name="Normal 2 2 4 3 3 3 9" xfId="16566" xr:uid="{00000000-0005-0000-0000-0000B4400000}"/>
    <cellStyle name="Normal 2 2 4 3 3 3 9 2" xfId="16567" xr:uid="{00000000-0005-0000-0000-0000B5400000}"/>
    <cellStyle name="Normal 2 2 4 3 3 4" xfId="16568" xr:uid="{00000000-0005-0000-0000-0000B6400000}"/>
    <cellStyle name="Normal 2 2 4 3 3 4 2" xfId="16569" xr:uid="{00000000-0005-0000-0000-0000B7400000}"/>
    <cellStyle name="Normal 2 2 4 3 3 5" xfId="16570" xr:uid="{00000000-0005-0000-0000-0000B8400000}"/>
    <cellStyle name="Normal 2 2 4 3 3 5 2" xfId="16571" xr:uid="{00000000-0005-0000-0000-0000B9400000}"/>
    <cellStyle name="Normal 2 2 4 3 3 6" xfId="16572" xr:uid="{00000000-0005-0000-0000-0000BA400000}"/>
    <cellStyle name="Normal 2 2 4 3 3 6 2" xfId="16573" xr:uid="{00000000-0005-0000-0000-0000BB400000}"/>
    <cellStyle name="Normal 2 2 4 3 3 7" xfId="16574" xr:uid="{00000000-0005-0000-0000-0000BC400000}"/>
    <cellStyle name="Normal 2 2 4 3 3 7 2" xfId="16575" xr:uid="{00000000-0005-0000-0000-0000BD400000}"/>
    <cellStyle name="Normal 2 2 4 3 3 8" xfId="16576" xr:uid="{00000000-0005-0000-0000-0000BE400000}"/>
    <cellStyle name="Normal 2 2 4 3 3 8 2" xfId="16577" xr:uid="{00000000-0005-0000-0000-0000BF400000}"/>
    <cellStyle name="Normal 2 2 4 3 3 9" xfId="16578" xr:uid="{00000000-0005-0000-0000-0000C0400000}"/>
    <cellStyle name="Normal 2 2 4 3 3 9 2" xfId="16579" xr:uid="{00000000-0005-0000-0000-0000C1400000}"/>
    <cellStyle name="Normal 2 2 4 3 4" xfId="16580" xr:uid="{00000000-0005-0000-0000-0000C2400000}"/>
    <cellStyle name="Normal 2 2 4 3 4 10" xfId="16581" xr:uid="{00000000-0005-0000-0000-0000C3400000}"/>
    <cellStyle name="Normal 2 2 4 3 4 10 2" xfId="16582" xr:uid="{00000000-0005-0000-0000-0000C4400000}"/>
    <cellStyle name="Normal 2 2 4 3 4 11" xfId="16583" xr:uid="{00000000-0005-0000-0000-0000C5400000}"/>
    <cellStyle name="Normal 2 2 4 3 4 11 2" xfId="16584" xr:uid="{00000000-0005-0000-0000-0000C6400000}"/>
    <cellStyle name="Normal 2 2 4 3 4 12" xfId="16585" xr:uid="{00000000-0005-0000-0000-0000C7400000}"/>
    <cellStyle name="Normal 2 2 4 3 4 12 2" xfId="16586" xr:uid="{00000000-0005-0000-0000-0000C8400000}"/>
    <cellStyle name="Normal 2 2 4 3 4 13" xfId="16587" xr:uid="{00000000-0005-0000-0000-0000C9400000}"/>
    <cellStyle name="Normal 2 2 4 3 4 2" xfId="16588" xr:uid="{00000000-0005-0000-0000-0000CA400000}"/>
    <cellStyle name="Normal 2 2 4 3 4 2 10" xfId="16589" xr:uid="{00000000-0005-0000-0000-0000CB400000}"/>
    <cellStyle name="Normal 2 2 4 3 4 2 10 2" xfId="16590" xr:uid="{00000000-0005-0000-0000-0000CC400000}"/>
    <cellStyle name="Normal 2 2 4 3 4 2 11" xfId="16591" xr:uid="{00000000-0005-0000-0000-0000CD400000}"/>
    <cellStyle name="Normal 2 2 4 3 4 2 11 2" xfId="16592" xr:uid="{00000000-0005-0000-0000-0000CE400000}"/>
    <cellStyle name="Normal 2 2 4 3 4 2 12" xfId="16593" xr:uid="{00000000-0005-0000-0000-0000CF400000}"/>
    <cellStyle name="Normal 2 2 4 3 4 2 2" xfId="16594" xr:uid="{00000000-0005-0000-0000-0000D0400000}"/>
    <cellStyle name="Normal 2 2 4 3 4 2 2 10" xfId="16595" xr:uid="{00000000-0005-0000-0000-0000D1400000}"/>
    <cellStyle name="Normal 2 2 4 3 4 2 2 10 2" xfId="16596" xr:uid="{00000000-0005-0000-0000-0000D2400000}"/>
    <cellStyle name="Normal 2 2 4 3 4 2 2 11" xfId="16597" xr:uid="{00000000-0005-0000-0000-0000D3400000}"/>
    <cellStyle name="Normal 2 2 4 3 4 2 2 2" xfId="16598" xr:uid="{00000000-0005-0000-0000-0000D4400000}"/>
    <cellStyle name="Normal 2 2 4 3 4 2 2 2 2" xfId="16599" xr:uid="{00000000-0005-0000-0000-0000D5400000}"/>
    <cellStyle name="Normal 2 2 4 3 4 2 2 3" xfId="16600" xr:uid="{00000000-0005-0000-0000-0000D6400000}"/>
    <cellStyle name="Normal 2 2 4 3 4 2 2 3 2" xfId="16601" xr:uid="{00000000-0005-0000-0000-0000D7400000}"/>
    <cellStyle name="Normal 2 2 4 3 4 2 2 4" xfId="16602" xr:uid="{00000000-0005-0000-0000-0000D8400000}"/>
    <cellStyle name="Normal 2 2 4 3 4 2 2 4 2" xfId="16603" xr:uid="{00000000-0005-0000-0000-0000D9400000}"/>
    <cellStyle name="Normal 2 2 4 3 4 2 2 5" xfId="16604" xr:uid="{00000000-0005-0000-0000-0000DA400000}"/>
    <cellStyle name="Normal 2 2 4 3 4 2 2 5 2" xfId="16605" xr:uid="{00000000-0005-0000-0000-0000DB400000}"/>
    <cellStyle name="Normal 2 2 4 3 4 2 2 6" xfId="16606" xr:uid="{00000000-0005-0000-0000-0000DC400000}"/>
    <cellStyle name="Normal 2 2 4 3 4 2 2 6 2" xfId="16607" xr:uid="{00000000-0005-0000-0000-0000DD400000}"/>
    <cellStyle name="Normal 2 2 4 3 4 2 2 7" xfId="16608" xr:uid="{00000000-0005-0000-0000-0000DE400000}"/>
    <cellStyle name="Normal 2 2 4 3 4 2 2 7 2" xfId="16609" xr:uid="{00000000-0005-0000-0000-0000DF400000}"/>
    <cellStyle name="Normal 2 2 4 3 4 2 2 8" xfId="16610" xr:uid="{00000000-0005-0000-0000-0000E0400000}"/>
    <cellStyle name="Normal 2 2 4 3 4 2 2 8 2" xfId="16611" xr:uid="{00000000-0005-0000-0000-0000E1400000}"/>
    <cellStyle name="Normal 2 2 4 3 4 2 2 9" xfId="16612" xr:uid="{00000000-0005-0000-0000-0000E2400000}"/>
    <cellStyle name="Normal 2 2 4 3 4 2 2 9 2" xfId="16613" xr:uid="{00000000-0005-0000-0000-0000E3400000}"/>
    <cellStyle name="Normal 2 2 4 3 4 2 3" xfId="16614" xr:uid="{00000000-0005-0000-0000-0000E4400000}"/>
    <cellStyle name="Normal 2 2 4 3 4 2 3 2" xfId="16615" xr:uid="{00000000-0005-0000-0000-0000E5400000}"/>
    <cellStyle name="Normal 2 2 4 3 4 2 4" xfId="16616" xr:uid="{00000000-0005-0000-0000-0000E6400000}"/>
    <cellStyle name="Normal 2 2 4 3 4 2 4 2" xfId="16617" xr:uid="{00000000-0005-0000-0000-0000E7400000}"/>
    <cellStyle name="Normal 2 2 4 3 4 2 5" xfId="16618" xr:uid="{00000000-0005-0000-0000-0000E8400000}"/>
    <cellStyle name="Normal 2 2 4 3 4 2 5 2" xfId="16619" xr:uid="{00000000-0005-0000-0000-0000E9400000}"/>
    <cellStyle name="Normal 2 2 4 3 4 2 6" xfId="16620" xr:uid="{00000000-0005-0000-0000-0000EA400000}"/>
    <cellStyle name="Normal 2 2 4 3 4 2 6 2" xfId="16621" xr:uid="{00000000-0005-0000-0000-0000EB400000}"/>
    <cellStyle name="Normal 2 2 4 3 4 2 7" xfId="16622" xr:uid="{00000000-0005-0000-0000-0000EC400000}"/>
    <cellStyle name="Normal 2 2 4 3 4 2 7 2" xfId="16623" xr:uid="{00000000-0005-0000-0000-0000ED400000}"/>
    <cellStyle name="Normal 2 2 4 3 4 2 8" xfId="16624" xr:uid="{00000000-0005-0000-0000-0000EE400000}"/>
    <cellStyle name="Normal 2 2 4 3 4 2 8 2" xfId="16625" xr:uid="{00000000-0005-0000-0000-0000EF400000}"/>
    <cellStyle name="Normal 2 2 4 3 4 2 9" xfId="16626" xr:uid="{00000000-0005-0000-0000-0000F0400000}"/>
    <cellStyle name="Normal 2 2 4 3 4 2 9 2" xfId="16627" xr:uid="{00000000-0005-0000-0000-0000F1400000}"/>
    <cellStyle name="Normal 2 2 4 3 4 3" xfId="16628" xr:uid="{00000000-0005-0000-0000-0000F2400000}"/>
    <cellStyle name="Normal 2 2 4 3 4 3 10" xfId="16629" xr:uid="{00000000-0005-0000-0000-0000F3400000}"/>
    <cellStyle name="Normal 2 2 4 3 4 3 10 2" xfId="16630" xr:uid="{00000000-0005-0000-0000-0000F4400000}"/>
    <cellStyle name="Normal 2 2 4 3 4 3 11" xfId="16631" xr:uid="{00000000-0005-0000-0000-0000F5400000}"/>
    <cellStyle name="Normal 2 2 4 3 4 3 2" xfId="16632" xr:uid="{00000000-0005-0000-0000-0000F6400000}"/>
    <cellStyle name="Normal 2 2 4 3 4 3 2 2" xfId="16633" xr:uid="{00000000-0005-0000-0000-0000F7400000}"/>
    <cellStyle name="Normal 2 2 4 3 4 3 3" xfId="16634" xr:uid="{00000000-0005-0000-0000-0000F8400000}"/>
    <cellStyle name="Normal 2 2 4 3 4 3 3 2" xfId="16635" xr:uid="{00000000-0005-0000-0000-0000F9400000}"/>
    <cellStyle name="Normal 2 2 4 3 4 3 4" xfId="16636" xr:uid="{00000000-0005-0000-0000-0000FA400000}"/>
    <cellStyle name="Normal 2 2 4 3 4 3 4 2" xfId="16637" xr:uid="{00000000-0005-0000-0000-0000FB400000}"/>
    <cellStyle name="Normal 2 2 4 3 4 3 5" xfId="16638" xr:uid="{00000000-0005-0000-0000-0000FC400000}"/>
    <cellStyle name="Normal 2 2 4 3 4 3 5 2" xfId="16639" xr:uid="{00000000-0005-0000-0000-0000FD400000}"/>
    <cellStyle name="Normal 2 2 4 3 4 3 6" xfId="16640" xr:uid="{00000000-0005-0000-0000-0000FE400000}"/>
    <cellStyle name="Normal 2 2 4 3 4 3 6 2" xfId="16641" xr:uid="{00000000-0005-0000-0000-0000FF400000}"/>
    <cellStyle name="Normal 2 2 4 3 4 3 7" xfId="16642" xr:uid="{00000000-0005-0000-0000-000000410000}"/>
    <cellStyle name="Normal 2 2 4 3 4 3 7 2" xfId="16643" xr:uid="{00000000-0005-0000-0000-000001410000}"/>
    <cellStyle name="Normal 2 2 4 3 4 3 8" xfId="16644" xr:uid="{00000000-0005-0000-0000-000002410000}"/>
    <cellStyle name="Normal 2 2 4 3 4 3 8 2" xfId="16645" xr:uid="{00000000-0005-0000-0000-000003410000}"/>
    <cellStyle name="Normal 2 2 4 3 4 3 9" xfId="16646" xr:uid="{00000000-0005-0000-0000-000004410000}"/>
    <cellStyle name="Normal 2 2 4 3 4 3 9 2" xfId="16647" xr:uid="{00000000-0005-0000-0000-000005410000}"/>
    <cellStyle name="Normal 2 2 4 3 4 4" xfId="16648" xr:uid="{00000000-0005-0000-0000-000006410000}"/>
    <cellStyle name="Normal 2 2 4 3 4 4 2" xfId="16649" xr:uid="{00000000-0005-0000-0000-000007410000}"/>
    <cellStyle name="Normal 2 2 4 3 4 5" xfId="16650" xr:uid="{00000000-0005-0000-0000-000008410000}"/>
    <cellStyle name="Normal 2 2 4 3 4 5 2" xfId="16651" xr:uid="{00000000-0005-0000-0000-000009410000}"/>
    <cellStyle name="Normal 2 2 4 3 4 6" xfId="16652" xr:uid="{00000000-0005-0000-0000-00000A410000}"/>
    <cellStyle name="Normal 2 2 4 3 4 6 2" xfId="16653" xr:uid="{00000000-0005-0000-0000-00000B410000}"/>
    <cellStyle name="Normal 2 2 4 3 4 7" xfId="16654" xr:uid="{00000000-0005-0000-0000-00000C410000}"/>
    <cellStyle name="Normal 2 2 4 3 4 7 2" xfId="16655" xr:uid="{00000000-0005-0000-0000-00000D410000}"/>
    <cellStyle name="Normal 2 2 4 3 4 8" xfId="16656" xr:uid="{00000000-0005-0000-0000-00000E410000}"/>
    <cellStyle name="Normal 2 2 4 3 4 8 2" xfId="16657" xr:uid="{00000000-0005-0000-0000-00000F410000}"/>
    <cellStyle name="Normal 2 2 4 3 4 9" xfId="16658" xr:uid="{00000000-0005-0000-0000-000010410000}"/>
    <cellStyle name="Normal 2 2 4 3 4 9 2" xfId="16659" xr:uid="{00000000-0005-0000-0000-000011410000}"/>
    <cellStyle name="Normal 2 2 4 3 5" xfId="16660" xr:uid="{00000000-0005-0000-0000-000012410000}"/>
    <cellStyle name="Normal 2 2 4 3 5 10" xfId="16661" xr:uid="{00000000-0005-0000-0000-000013410000}"/>
    <cellStyle name="Normal 2 2 4 3 5 10 2" xfId="16662" xr:uid="{00000000-0005-0000-0000-000014410000}"/>
    <cellStyle name="Normal 2 2 4 3 5 11" xfId="16663" xr:uid="{00000000-0005-0000-0000-000015410000}"/>
    <cellStyle name="Normal 2 2 4 3 5 11 2" xfId="16664" xr:uid="{00000000-0005-0000-0000-000016410000}"/>
    <cellStyle name="Normal 2 2 4 3 5 12" xfId="16665" xr:uid="{00000000-0005-0000-0000-000017410000}"/>
    <cellStyle name="Normal 2 2 4 3 5 12 2" xfId="16666" xr:uid="{00000000-0005-0000-0000-000018410000}"/>
    <cellStyle name="Normal 2 2 4 3 5 13" xfId="16667" xr:uid="{00000000-0005-0000-0000-000019410000}"/>
    <cellStyle name="Normal 2 2 4 3 5 2" xfId="16668" xr:uid="{00000000-0005-0000-0000-00001A410000}"/>
    <cellStyle name="Normal 2 2 4 3 5 2 10" xfId="16669" xr:uid="{00000000-0005-0000-0000-00001B410000}"/>
    <cellStyle name="Normal 2 2 4 3 5 2 10 2" xfId="16670" xr:uid="{00000000-0005-0000-0000-00001C410000}"/>
    <cellStyle name="Normal 2 2 4 3 5 2 11" xfId="16671" xr:uid="{00000000-0005-0000-0000-00001D410000}"/>
    <cellStyle name="Normal 2 2 4 3 5 2 11 2" xfId="16672" xr:uid="{00000000-0005-0000-0000-00001E410000}"/>
    <cellStyle name="Normal 2 2 4 3 5 2 12" xfId="16673" xr:uid="{00000000-0005-0000-0000-00001F410000}"/>
    <cellStyle name="Normal 2 2 4 3 5 2 2" xfId="16674" xr:uid="{00000000-0005-0000-0000-000020410000}"/>
    <cellStyle name="Normal 2 2 4 3 5 2 2 10" xfId="16675" xr:uid="{00000000-0005-0000-0000-000021410000}"/>
    <cellStyle name="Normal 2 2 4 3 5 2 2 10 2" xfId="16676" xr:uid="{00000000-0005-0000-0000-000022410000}"/>
    <cellStyle name="Normal 2 2 4 3 5 2 2 11" xfId="16677" xr:uid="{00000000-0005-0000-0000-000023410000}"/>
    <cellStyle name="Normal 2 2 4 3 5 2 2 2" xfId="16678" xr:uid="{00000000-0005-0000-0000-000024410000}"/>
    <cellStyle name="Normal 2 2 4 3 5 2 2 2 2" xfId="16679" xr:uid="{00000000-0005-0000-0000-000025410000}"/>
    <cellStyle name="Normal 2 2 4 3 5 2 2 3" xfId="16680" xr:uid="{00000000-0005-0000-0000-000026410000}"/>
    <cellStyle name="Normal 2 2 4 3 5 2 2 3 2" xfId="16681" xr:uid="{00000000-0005-0000-0000-000027410000}"/>
    <cellStyle name="Normal 2 2 4 3 5 2 2 4" xfId="16682" xr:uid="{00000000-0005-0000-0000-000028410000}"/>
    <cellStyle name="Normal 2 2 4 3 5 2 2 4 2" xfId="16683" xr:uid="{00000000-0005-0000-0000-000029410000}"/>
    <cellStyle name="Normal 2 2 4 3 5 2 2 5" xfId="16684" xr:uid="{00000000-0005-0000-0000-00002A410000}"/>
    <cellStyle name="Normal 2 2 4 3 5 2 2 5 2" xfId="16685" xr:uid="{00000000-0005-0000-0000-00002B410000}"/>
    <cellStyle name="Normal 2 2 4 3 5 2 2 6" xfId="16686" xr:uid="{00000000-0005-0000-0000-00002C410000}"/>
    <cellStyle name="Normal 2 2 4 3 5 2 2 6 2" xfId="16687" xr:uid="{00000000-0005-0000-0000-00002D410000}"/>
    <cellStyle name="Normal 2 2 4 3 5 2 2 7" xfId="16688" xr:uid="{00000000-0005-0000-0000-00002E410000}"/>
    <cellStyle name="Normal 2 2 4 3 5 2 2 7 2" xfId="16689" xr:uid="{00000000-0005-0000-0000-00002F410000}"/>
    <cellStyle name="Normal 2 2 4 3 5 2 2 8" xfId="16690" xr:uid="{00000000-0005-0000-0000-000030410000}"/>
    <cellStyle name="Normal 2 2 4 3 5 2 2 8 2" xfId="16691" xr:uid="{00000000-0005-0000-0000-000031410000}"/>
    <cellStyle name="Normal 2 2 4 3 5 2 2 9" xfId="16692" xr:uid="{00000000-0005-0000-0000-000032410000}"/>
    <cellStyle name="Normal 2 2 4 3 5 2 2 9 2" xfId="16693" xr:uid="{00000000-0005-0000-0000-000033410000}"/>
    <cellStyle name="Normal 2 2 4 3 5 2 3" xfId="16694" xr:uid="{00000000-0005-0000-0000-000034410000}"/>
    <cellStyle name="Normal 2 2 4 3 5 2 3 2" xfId="16695" xr:uid="{00000000-0005-0000-0000-000035410000}"/>
    <cellStyle name="Normal 2 2 4 3 5 2 4" xfId="16696" xr:uid="{00000000-0005-0000-0000-000036410000}"/>
    <cellStyle name="Normal 2 2 4 3 5 2 4 2" xfId="16697" xr:uid="{00000000-0005-0000-0000-000037410000}"/>
    <cellStyle name="Normal 2 2 4 3 5 2 5" xfId="16698" xr:uid="{00000000-0005-0000-0000-000038410000}"/>
    <cellStyle name="Normal 2 2 4 3 5 2 5 2" xfId="16699" xr:uid="{00000000-0005-0000-0000-000039410000}"/>
    <cellStyle name="Normal 2 2 4 3 5 2 6" xfId="16700" xr:uid="{00000000-0005-0000-0000-00003A410000}"/>
    <cellStyle name="Normal 2 2 4 3 5 2 6 2" xfId="16701" xr:uid="{00000000-0005-0000-0000-00003B410000}"/>
    <cellStyle name="Normal 2 2 4 3 5 2 7" xfId="16702" xr:uid="{00000000-0005-0000-0000-00003C410000}"/>
    <cellStyle name="Normal 2 2 4 3 5 2 7 2" xfId="16703" xr:uid="{00000000-0005-0000-0000-00003D410000}"/>
    <cellStyle name="Normal 2 2 4 3 5 2 8" xfId="16704" xr:uid="{00000000-0005-0000-0000-00003E410000}"/>
    <cellStyle name="Normal 2 2 4 3 5 2 8 2" xfId="16705" xr:uid="{00000000-0005-0000-0000-00003F410000}"/>
    <cellStyle name="Normal 2 2 4 3 5 2 9" xfId="16706" xr:uid="{00000000-0005-0000-0000-000040410000}"/>
    <cellStyle name="Normal 2 2 4 3 5 2 9 2" xfId="16707" xr:uid="{00000000-0005-0000-0000-000041410000}"/>
    <cellStyle name="Normal 2 2 4 3 5 3" xfId="16708" xr:uid="{00000000-0005-0000-0000-000042410000}"/>
    <cellStyle name="Normal 2 2 4 3 5 3 10" xfId="16709" xr:uid="{00000000-0005-0000-0000-000043410000}"/>
    <cellStyle name="Normal 2 2 4 3 5 3 10 2" xfId="16710" xr:uid="{00000000-0005-0000-0000-000044410000}"/>
    <cellStyle name="Normal 2 2 4 3 5 3 11" xfId="16711" xr:uid="{00000000-0005-0000-0000-000045410000}"/>
    <cellStyle name="Normal 2 2 4 3 5 3 2" xfId="16712" xr:uid="{00000000-0005-0000-0000-000046410000}"/>
    <cellStyle name="Normal 2 2 4 3 5 3 2 2" xfId="16713" xr:uid="{00000000-0005-0000-0000-000047410000}"/>
    <cellStyle name="Normal 2 2 4 3 5 3 3" xfId="16714" xr:uid="{00000000-0005-0000-0000-000048410000}"/>
    <cellStyle name="Normal 2 2 4 3 5 3 3 2" xfId="16715" xr:uid="{00000000-0005-0000-0000-000049410000}"/>
    <cellStyle name="Normal 2 2 4 3 5 3 4" xfId="16716" xr:uid="{00000000-0005-0000-0000-00004A410000}"/>
    <cellStyle name="Normal 2 2 4 3 5 3 4 2" xfId="16717" xr:uid="{00000000-0005-0000-0000-00004B410000}"/>
    <cellStyle name="Normal 2 2 4 3 5 3 5" xfId="16718" xr:uid="{00000000-0005-0000-0000-00004C410000}"/>
    <cellStyle name="Normal 2 2 4 3 5 3 5 2" xfId="16719" xr:uid="{00000000-0005-0000-0000-00004D410000}"/>
    <cellStyle name="Normal 2 2 4 3 5 3 6" xfId="16720" xr:uid="{00000000-0005-0000-0000-00004E410000}"/>
    <cellStyle name="Normal 2 2 4 3 5 3 6 2" xfId="16721" xr:uid="{00000000-0005-0000-0000-00004F410000}"/>
    <cellStyle name="Normal 2 2 4 3 5 3 7" xfId="16722" xr:uid="{00000000-0005-0000-0000-000050410000}"/>
    <cellStyle name="Normal 2 2 4 3 5 3 7 2" xfId="16723" xr:uid="{00000000-0005-0000-0000-000051410000}"/>
    <cellStyle name="Normal 2 2 4 3 5 3 8" xfId="16724" xr:uid="{00000000-0005-0000-0000-000052410000}"/>
    <cellStyle name="Normal 2 2 4 3 5 3 8 2" xfId="16725" xr:uid="{00000000-0005-0000-0000-000053410000}"/>
    <cellStyle name="Normal 2 2 4 3 5 3 9" xfId="16726" xr:uid="{00000000-0005-0000-0000-000054410000}"/>
    <cellStyle name="Normal 2 2 4 3 5 3 9 2" xfId="16727" xr:uid="{00000000-0005-0000-0000-000055410000}"/>
    <cellStyle name="Normal 2 2 4 3 5 4" xfId="16728" xr:uid="{00000000-0005-0000-0000-000056410000}"/>
    <cellStyle name="Normal 2 2 4 3 5 4 2" xfId="16729" xr:uid="{00000000-0005-0000-0000-000057410000}"/>
    <cellStyle name="Normal 2 2 4 3 5 5" xfId="16730" xr:uid="{00000000-0005-0000-0000-000058410000}"/>
    <cellStyle name="Normal 2 2 4 3 5 5 2" xfId="16731" xr:uid="{00000000-0005-0000-0000-000059410000}"/>
    <cellStyle name="Normal 2 2 4 3 5 6" xfId="16732" xr:uid="{00000000-0005-0000-0000-00005A410000}"/>
    <cellStyle name="Normal 2 2 4 3 5 6 2" xfId="16733" xr:uid="{00000000-0005-0000-0000-00005B410000}"/>
    <cellStyle name="Normal 2 2 4 3 5 7" xfId="16734" xr:uid="{00000000-0005-0000-0000-00005C410000}"/>
    <cellStyle name="Normal 2 2 4 3 5 7 2" xfId="16735" xr:uid="{00000000-0005-0000-0000-00005D410000}"/>
    <cellStyle name="Normal 2 2 4 3 5 8" xfId="16736" xr:uid="{00000000-0005-0000-0000-00005E410000}"/>
    <cellStyle name="Normal 2 2 4 3 5 8 2" xfId="16737" xr:uid="{00000000-0005-0000-0000-00005F410000}"/>
    <cellStyle name="Normal 2 2 4 3 5 9" xfId="16738" xr:uid="{00000000-0005-0000-0000-000060410000}"/>
    <cellStyle name="Normal 2 2 4 3 5 9 2" xfId="16739" xr:uid="{00000000-0005-0000-0000-000061410000}"/>
    <cellStyle name="Normal 2 2 4 3 6" xfId="16740" xr:uid="{00000000-0005-0000-0000-000062410000}"/>
    <cellStyle name="Normal 2 2 4 3 6 10" xfId="16741" xr:uid="{00000000-0005-0000-0000-000063410000}"/>
    <cellStyle name="Normal 2 2 4 3 6 10 2" xfId="16742" xr:uid="{00000000-0005-0000-0000-000064410000}"/>
    <cellStyle name="Normal 2 2 4 3 6 11" xfId="16743" xr:uid="{00000000-0005-0000-0000-000065410000}"/>
    <cellStyle name="Normal 2 2 4 3 6 11 2" xfId="16744" xr:uid="{00000000-0005-0000-0000-000066410000}"/>
    <cellStyle name="Normal 2 2 4 3 6 12" xfId="16745" xr:uid="{00000000-0005-0000-0000-000067410000}"/>
    <cellStyle name="Normal 2 2 4 3 6 12 2" xfId="16746" xr:uid="{00000000-0005-0000-0000-000068410000}"/>
    <cellStyle name="Normal 2 2 4 3 6 13" xfId="16747" xr:uid="{00000000-0005-0000-0000-000069410000}"/>
    <cellStyle name="Normal 2 2 4 3 6 2" xfId="16748" xr:uid="{00000000-0005-0000-0000-00006A410000}"/>
    <cellStyle name="Normal 2 2 4 3 6 2 10" xfId="16749" xr:uid="{00000000-0005-0000-0000-00006B410000}"/>
    <cellStyle name="Normal 2 2 4 3 6 2 10 2" xfId="16750" xr:uid="{00000000-0005-0000-0000-00006C410000}"/>
    <cellStyle name="Normal 2 2 4 3 6 2 11" xfId="16751" xr:uid="{00000000-0005-0000-0000-00006D410000}"/>
    <cellStyle name="Normal 2 2 4 3 6 2 11 2" xfId="16752" xr:uid="{00000000-0005-0000-0000-00006E410000}"/>
    <cellStyle name="Normal 2 2 4 3 6 2 12" xfId="16753" xr:uid="{00000000-0005-0000-0000-00006F410000}"/>
    <cellStyle name="Normal 2 2 4 3 6 2 2" xfId="16754" xr:uid="{00000000-0005-0000-0000-000070410000}"/>
    <cellStyle name="Normal 2 2 4 3 6 2 2 10" xfId="16755" xr:uid="{00000000-0005-0000-0000-000071410000}"/>
    <cellStyle name="Normal 2 2 4 3 6 2 2 10 2" xfId="16756" xr:uid="{00000000-0005-0000-0000-000072410000}"/>
    <cellStyle name="Normal 2 2 4 3 6 2 2 11" xfId="16757" xr:uid="{00000000-0005-0000-0000-000073410000}"/>
    <cellStyle name="Normal 2 2 4 3 6 2 2 2" xfId="16758" xr:uid="{00000000-0005-0000-0000-000074410000}"/>
    <cellStyle name="Normal 2 2 4 3 6 2 2 2 2" xfId="16759" xr:uid="{00000000-0005-0000-0000-000075410000}"/>
    <cellStyle name="Normal 2 2 4 3 6 2 2 3" xfId="16760" xr:uid="{00000000-0005-0000-0000-000076410000}"/>
    <cellStyle name="Normal 2 2 4 3 6 2 2 3 2" xfId="16761" xr:uid="{00000000-0005-0000-0000-000077410000}"/>
    <cellStyle name="Normal 2 2 4 3 6 2 2 4" xfId="16762" xr:uid="{00000000-0005-0000-0000-000078410000}"/>
    <cellStyle name="Normal 2 2 4 3 6 2 2 4 2" xfId="16763" xr:uid="{00000000-0005-0000-0000-000079410000}"/>
    <cellStyle name="Normal 2 2 4 3 6 2 2 5" xfId="16764" xr:uid="{00000000-0005-0000-0000-00007A410000}"/>
    <cellStyle name="Normal 2 2 4 3 6 2 2 5 2" xfId="16765" xr:uid="{00000000-0005-0000-0000-00007B410000}"/>
    <cellStyle name="Normal 2 2 4 3 6 2 2 6" xfId="16766" xr:uid="{00000000-0005-0000-0000-00007C410000}"/>
    <cellStyle name="Normal 2 2 4 3 6 2 2 6 2" xfId="16767" xr:uid="{00000000-0005-0000-0000-00007D410000}"/>
    <cellStyle name="Normal 2 2 4 3 6 2 2 7" xfId="16768" xr:uid="{00000000-0005-0000-0000-00007E410000}"/>
    <cellStyle name="Normal 2 2 4 3 6 2 2 7 2" xfId="16769" xr:uid="{00000000-0005-0000-0000-00007F410000}"/>
    <cellStyle name="Normal 2 2 4 3 6 2 2 8" xfId="16770" xr:uid="{00000000-0005-0000-0000-000080410000}"/>
    <cellStyle name="Normal 2 2 4 3 6 2 2 8 2" xfId="16771" xr:uid="{00000000-0005-0000-0000-000081410000}"/>
    <cellStyle name="Normal 2 2 4 3 6 2 2 9" xfId="16772" xr:uid="{00000000-0005-0000-0000-000082410000}"/>
    <cellStyle name="Normal 2 2 4 3 6 2 2 9 2" xfId="16773" xr:uid="{00000000-0005-0000-0000-000083410000}"/>
    <cellStyle name="Normal 2 2 4 3 6 2 3" xfId="16774" xr:uid="{00000000-0005-0000-0000-000084410000}"/>
    <cellStyle name="Normal 2 2 4 3 6 2 3 2" xfId="16775" xr:uid="{00000000-0005-0000-0000-000085410000}"/>
    <cellStyle name="Normal 2 2 4 3 6 2 4" xfId="16776" xr:uid="{00000000-0005-0000-0000-000086410000}"/>
    <cellStyle name="Normal 2 2 4 3 6 2 4 2" xfId="16777" xr:uid="{00000000-0005-0000-0000-000087410000}"/>
    <cellStyle name="Normal 2 2 4 3 6 2 5" xfId="16778" xr:uid="{00000000-0005-0000-0000-000088410000}"/>
    <cellStyle name="Normal 2 2 4 3 6 2 5 2" xfId="16779" xr:uid="{00000000-0005-0000-0000-000089410000}"/>
    <cellStyle name="Normal 2 2 4 3 6 2 6" xfId="16780" xr:uid="{00000000-0005-0000-0000-00008A410000}"/>
    <cellStyle name="Normal 2 2 4 3 6 2 6 2" xfId="16781" xr:uid="{00000000-0005-0000-0000-00008B410000}"/>
    <cellStyle name="Normal 2 2 4 3 6 2 7" xfId="16782" xr:uid="{00000000-0005-0000-0000-00008C410000}"/>
    <cellStyle name="Normal 2 2 4 3 6 2 7 2" xfId="16783" xr:uid="{00000000-0005-0000-0000-00008D410000}"/>
    <cellStyle name="Normal 2 2 4 3 6 2 8" xfId="16784" xr:uid="{00000000-0005-0000-0000-00008E410000}"/>
    <cellStyle name="Normal 2 2 4 3 6 2 8 2" xfId="16785" xr:uid="{00000000-0005-0000-0000-00008F410000}"/>
    <cellStyle name="Normal 2 2 4 3 6 2 9" xfId="16786" xr:uid="{00000000-0005-0000-0000-000090410000}"/>
    <cellStyle name="Normal 2 2 4 3 6 2 9 2" xfId="16787" xr:uid="{00000000-0005-0000-0000-000091410000}"/>
    <cellStyle name="Normal 2 2 4 3 6 3" xfId="16788" xr:uid="{00000000-0005-0000-0000-000092410000}"/>
    <cellStyle name="Normal 2 2 4 3 6 3 10" xfId="16789" xr:uid="{00000000-0005-0000-0000-000093410000}"/>
    <cellStyle name="Normal 2 2 4 3 6 3 10 2" xfId="16790" xr:uid="{00000000-0005-0000-0000-000094410000}"/>
    <cellStyle name="Normal 2 2 4 3 6 3 11" xfId="16791" xr:uid="{00000000-0005-0000-0000-000095410000}"/>
    <cellStyle name="Normal 2 2 4 3 6 3 2" xfId="16792" xr:uid="{00000000-0005-0000-0000-000096410000}"/>
    <cellStyle name="Normal 2 2 4 3 6 3 2 2" xfId="16793" xr:uid="{00000000-0005-0000-0000-000097410000}"/>
    <cellStyle name="Normal 2 2 4 3 6 3 3" xfId="16794" xr:uid="{00000000-0005-0000-0000-000098410000}"/>
    <cellStyle name="Normal 2 2 4 3 6 3 3 2" xfId="16795" xr:uid="{00000000-0005-0000-0000-000099410000}"/>
    <cellStyle name="Normal 2 2 4 3 6 3 4" xfId="16796" xr:uid="{00000000-0005-0000-0000-00009A410000}"/>
    <cellStyle name="Normal 2 2 4 3 6 3 4 2" xfId="16797" xr:uid="{00000000-0005-0000-0000-00009B410000}"/>
    <cellStyle name="Normal 2 2 4 3 6 3 5" xfId="16798" xr:uid="{00000000-0005-0000-0000-00009C410000}"/>
    <cellStyle name="Normal 2 2 4 3 6 3 5 2" xfId="16799" xr:uid="{00000000-0005-0000-0000-00009D410000}"/>
    <cellStyle name="Normal 2 2 4 3 6 3 6" xfId="16800" xr:uid="{00000000-0005-0000-0000-00009E410000}"/>
    <cellStyle name="Normal 2 2 4 3 6 3 6 2" xfId="16801" xr:uid="{00000000-0005-0000-0000-00009F410000}"/>
    <cellStyle name="Normal 2 2 4 3 6 3 7" xfId="16802" xr:uid="{00000000-0005-0000-0000-0000A0410000}"/>
    <cellStyle name="Normal 2 2 4 3 6 3 7 2" xfId="16803" xr:uid="{00000000-0005-0000-0000-0000A1410000}"/>
    <cellStyle name="Normal 2 2 4 3 6 3 8" xfId="16804" xr:uid="{00000000-0005-0000-0000-0000A2410000}"/>
    <cellStyle name="Normal 2 2 4 3 6 3 8 2" xfId="16805" xr:uid="{00000000-0005-0000-0000-0000A3410000}"/>
    <cellStyle name="Normal 2 2 4 3 6 3 9" xfId="16806" xr:uid="{00000000-0005-0000-0000-0000A4410000}"/>
    <cellStyle name="Normal 2 2 4 3 6 3 9 2" xfId="16807" xr:uid="{00000000-0005-0000-0000-0000A5410000}"/>
    <cellStyle name="Normal 2 2 4 3 6 4" xfId="16808" xr:uid="{00000000-0005-0000-0000-0000A6410000}"/>
    <cellStyle name="Normal 2 2 4 3 6 4 2" xfId="16809" xr:uid="{00000000-0005-0000-0000-0000A7410000}"/>
    <cellStyle name="Normal 2 2 4 3 6 5" xfId="16810" xr:uid="{00000000-0005-0000-0000-0000A8410000}"/>
    <cellStyle name="Normal 2 2 4 3 6 5 2" xfId="16811" xr:uid="{00000000-0005-0000-0000-0000A9410000}"/>
    <cellStyle name="Normal 2 2 4 3 6 6" xfId="16812" xr:uid="{00000000-0005-0000-0000-0000AA410000}"/>
    <cellStyle name="Normal 2 2 4 3 6 6 2" xfId="16813" xr:uid="{00000000-0005-0000-0000-0000AB410000}"/>
    <cellStyle name="Normal 2 2 4 3 6 7" xfId="16814" xr:uid="{00000000-0005-0000-0000-0000AC410000}"/>
    <cellStyle name="Normal 2 2 4 3 6 7 2" xfId="16815" xr:uid="{00000000-0005-0000-0000-0000AD410000}"/>
    <cellStyle name="Normal 2 2 4 3 6 8" xfId="16816" xr:uid="{00000000-0005-0000-0000-0000AE410000}"/>
    <cellStyle name="Normal 2 2 4 3 6 8 2" xfId="16817" xr:uid="{00000000-0005-0000-0000-0000AF410000}"/>
    <cellStyle name="Normal 2 2 4 3 6 9" xfId="16818" xr:uid="{00000000-0005-0000-0000-0000B0410000}"/>
    <cellStyle name="Normal 2 2 4 3 6 9 2" xfId="16819" xr:uid="{00000000-0005-0000-0000-0000B1410000}"/>
    <cellStyle name="Normal 2 2 4 4" xfId="16820" xr:uid="{00000000-0005-0000-0000-0000B2410000}"/>
    <cellStyle name="Normal 2 2 4 4 10" xfId="16821" xr:uid="{00000000-0005-0000-0000-0000B3410000}"/>
    <cellStyle name="Normal 2 2 4 4 10 2" xfId="16822" xr:uid="{00000000-0005-0000-0000-0000B4410000}"/>
    <cellStyle name="Normal 2 2 4 4 11" xfId="16823" xr:uid="{00000000-0005-0000-0000-0000B5410000}"/>
    <cellStyle name="Normal 2 2 4 4 11 2" xfId="16824" xr:uid="{00000000-0005-0000-0000-0000B6410000}"/>
    <cellStyle name="Normal 2 2 4 4 12" xfId="16825" xr:uid="{00000000-0005-0000-0000-0000B7410000}"/>
    <cellStyle name="Normal 2 2 4 4 12 2" xfId="16826" xr:uid="{00000000-0005-0000-0000-0000B8410000}"/>
    <cellStyle name="Normal 2 2 4 4 13" xfId="16827" xr:uid="{00000000-0005-0000-0000-0000B9410000}"/>
    <cellStyle name="Normal 2 2 4 4 2" xfId="16828" xr:uid="{00000000-0005-0000-0000-0000BA410000}"/>
    <cellStyle name="Normal 2 2 4 4 2 10" xfId="16829" xr:uid="{00000000-0005-0000-0000-0000BB410000}"/>
    <cellStyle name="Normal 2 2 4 4 2 10 2" xfId="16830" xr:uid="{00000000-0005-0000-0000-0000BC410000}"/>
    <cellStyle name="Normal 2 2 4 4 2 11" xfId="16831" xr:uid="{00000000-0005-0000-0000-0000BD410000}"/>
    <cellStyle name="Normal 2 2 4 4 2 11 2" xfId="16832" xr:uid="{00000000-0005-0000-0000-0000BE410000}"/>
    <cellStyle name="Normal 2 2 4 4 2 12" xfId="16833" xr:uid="{00000000-0005-0000-0000-0000BF410000}"/>
    <cellStyle name="Normal 2 2 4 4 2 2" xfId="16834" xr:uid="{00000000-0005-0000-0000-0000C0410000}"/>
    <cellStyle name="Normal 2 2 4 4 2 2 10" xfId="16835" xr:uid="{00000000-0005-0000-0000-0000C1410000}"/>
    <cellStyle name="Normal 2 2 4 4 2 2 10 2" xfId="16836" xr:uid="{00000000-0005-0000-0000-0000C2410000}"/>
    <cellStyle name="Normal 2 2 4 4 2 2 11" xfId="16837" xr:uid="{00000000-0005-0000-0000-0000C3410000}"/>
    <cellStyle name="Normal 2 2 4 4 2 2 2" xfId="16838" xr:uid="{00000000-0005-0000-0000-0000C4410000}"/>
    <cellStyle name="Normal 2 2 4 4 2 2 2 2" xfId="16839" xr:uid="{00000000-0005-0000-0000-0000C5410000}"/>
    <cellStyle name="Normal 2 2 4 4 2 2 3" xfId="16840" xr:uid="{00000000-0005-0000-0000-0000C6410000}"/>
    <cellStyle name="Normal 2 2 4 4 2 2 3 2" xfId="16841" xr:uid="{00000000-0005-0000-0000-0000C7410000}"/>
    <cellStyle name="Normal 2 2 4 4 2 2 4" xfId="16842" xr:uid="{00000000-0005-0000-0000-0000C8410000}"/>
    <cellStyle name="Normal 2 2 4 4 2 2 4 2" xfId="16843" xr:uid="{00000000-0005-0000-0000-0000C9410000}"/>
    <cellStyle name="Normal 2 2 4 4 2 2 5" xfId="16844" xr:uid="{00000000-0005-0000-0000-0000CA410000}"/>
    <cellStyle name="Normal 2 2 4 4 2 2 5 2" xfId="16845" xr:uid="{00000000-0005-0000-0000-0000CB410000}"/>
    <cellStyle name="Normal 2 2 4 4 2 2 6" xfId="16846" xr:uid="{00000000-0005-0000-0000-0000CC410000}"/>
    <cellStyle name="Normal 2 2 4 4 2 2 6 2" xfId="16847" xr:uid="{00000000-0005-0000-0000-0000CD410000}"/>
    <cellStyle name="Normal 2 2 4 4 2 2 7" xfId="16848" xr:uid="{00000000-0005-0000-0000-0000CE410000}"/>
    <cellStyle name="Normal 2 2 4 4 2 2 7 2" xfId="16849" xr:uid="{00000000-0005-0000-0000-0000CF410000}"/>
    <cellStyle name="Normal 2 2 4 4 2 2 8" xfId="16850" xr:uid="{00000000-0005-0000-0000-0000D0410000}"/>
    <cellStyle name="Normal 2 2 4 4 2 2 8 2" xfId="16851" xr:uid="{00000000-0005-0000-0000-0000D1410000}"/>
    <cellStyle name="Normal 2 2 4 4 2 2 9" xfId="16852" xr:uid="{00000000-0005-0000-0000-0000D2410000}"/>
    <cellStyle name="Normal 2 2 4 4 2 2 9 2" xfId="16853" xr:uid="{00000000-0005-0000-0000-0000D3410000}"/>
    <cellStyle name="Normal 2 2 4 4 2 3" xfId="16854" xr:uid="{00000000-0005-0000-0000-0000D4410000}"/>
    <cellStyle name="Normal 2 2 4 4 2 3 2" xfId="16855" xr:uid="{00000000-0005-0000-0000-0000D5410000}"/>
    <cellStyle name="Normal 2 2 4 4 2 4" xfId="16856" xr:uid="{00000000-0005-0000-0000-0000D6410000}"/>
    <cellStyle name="Normal 2 2 4 4 2 4 2" xfId="16857" xr:uid="{00000000-0005-0000-0000-0000D7410000}"/>
    <cellStyle name="Normal 2 2 4 4 2 5" xfId="16858" xr:uid="{00000000-0005-0000-0000-0000D8410000}"/>
    <cellStyle name="Normal 2 2 4 4 2 5 2" xfId="16859" xr:uid="{00000000-0005-0000-0000-0000D9410000}"/>
    <cellStyle name="Normal 2 2 4 4 2 6" xfId="16860" xr:uid="{00000000-0005-0000-0000-0000DA410000}"/>
    <cellStyle name="Normal 2 2 4 4 2 6 2" xfId="16861" xr:uid="{00000000-0005-0000-0000-0000DB410000}"/>
    <cellStyle name="Normal 2 2 4 4 2 7" xfId="16862" xr:uid="{00000000-0005-0000-0000-0000DC410000}"/>
    <cellStyle name="Normal 2 2 4 4 2 7 2" xfId="16863" xr:uid="{00000000-0005-0000-0000-0000DD410000}"/>
    <cellStyle name="Normal 2 2 4 4 2 8" xfId="16864" xr:uid="{00000000-0005-0000-0000-0000DE410000}"/>
    <cellStyle name="Normal 2 2 4 4 2 8 2" xfId="16865" xr:uid="{00000000-0005-0000-0000-0000DF410000}"/>
    <cellStyle name="Normal 2 2 4 4 2 9" xfId="16866" xr:uid="{00000000-0005-0000-0000-0000E0410000}"/>
    <cellStyle name="Normal 2 2 4 4 2 9 2" xfId="16867" xr:uid="{00000000-0005-0000-0000-0000E1410000}"/>
    <cellStyle name="Normal 2 2 4 4 3" xfId="16868" xr:uid="{00000000-0005-0000-0000-0000E2410000}"/>
    <cellStyle name="Normal 2 2 4 4 3 10" xfId="16869" xr:uid="{00000000-0005-0000-0000-0000E3410000}"/>
    <cellStyle name="Normal 2 2 4 4 3 10 2" xfId="16870" xr:uid="{00000000-0005-0000-0000-0000E4410000}"/>
    <cellStyle name="Normal 2 2 4 4 3 11" xfId="16871" xr:uid="{00000000-0005-0000-0000-0000E5410000}"/>
    <cellStyle name="Normal 2 2 4 4 3 2" xfId="16872" xr:uid="{00000000-0005-0000-0000-0000E6410000}"/>
    <cellStyle name="Normal 2 2 4 4 3 2 2" xfId="16873" xr:uid="{00000000-0005-0000-0000-0000E7410000}"/>
    <cellStyle name="Normal 2 2 4 4 3 3" xfId="16874" xr:uid="{00000000-0005-0000-0000-0000E8410000}"/>
    <cellStyle name="Normal 2 2 4 4 3 3 2" xfId="16875" xr:uid="{00000000-0005-0000-0000-0000E9410000}"/>
    <cellStyle name="Normal 2 2 4 4 3 4" xfId="16876" xr:uid="{00000000-0005-0000-0000-0000EA410000}"/>
    <cellStyle name="Normal 2 2 4 4 3 4 2" xfId="16877" xr:uid="{00000000-0005-0000-0000-0000EB410000}"/>
    <cellStyle name="Normal 2 2 4 4 3 5" xfId="16878" xr:uid="{00000000-0005-0000-0000-0000EC410000}"/>
    <cellStyle name="Normal 2 2 4 4 3 5 2" xfId="16879" xr:uid="{00000000-0005-0000-0000-0000ED410000}"/>
    <cellStyle name="Normal 2 2 4 4 3 6" xfId="16880" xr:uid="{00000000-0005-0000-0000-0000EE410000}"/>
    <cellStyle name="Normal 2 2 4 4 3 6 2" xfId="16881" xr:uid="{00000000-0005-0000-0000-0000EF410000}"/>
    <cellStyle name="Normal 2 2 4 4 3 7" xfId="16882" xr:uid="{00000000-0005-0000-0000-0000F0410000}"/>
    <cellStyle name="Normal 2 2 4 4 3 7 2" xfId="16883" xr:uid="{00000000-0005-0000-0000-0000F1410000}"/>
    <cellStyle name="Normal 2 2 4 4 3 8" xfId="16884" xr:uid="{00000000-0005-0000-0000-0000F2410000}"/>
    <cellStyle name="Normal 2 2 4 4 3 8 2" xfId="16885" xr:uid="{00000000-0005-0000-0000-0000F3410000}"/>
    <cellStyle name="Normal 2 2 4 4 3 9" xfId="16886" xr:uid="{00000000-0005-0000-0000-0000F4410000}"/>
    <cellStyle name="Normal 2 2 4 4 3 9 2" xfId="16887" xr:uid="{00000000-0005-0000-0000-0000F5410000}"/>
    <cellStyle name="Normal 2 2 4 4 4" xfId="16888" xr:uid="{00000000-0005-0000-0000-0000F6410000}"/>
    <cellStyle name="Normal 2 2 4 4 4 2" xfId="16889" xr:uid="{00000000-0005-0000-0000-0000F7410000}"/>
    <cellStyle name="Normal 2 2 4 4 5" xfId="16890" xr:uid="{00000000-0005-0000-0000-0000F8410000}"/>
    <cellStyle name="Normal 2 2 4 4 5 2" xfId="16891" xr:uid="{00000000-0005-0000-0000-0000F9410000}"/>
    <cellStyle name="Normal 2 2 4 4 6" xfId="16892" xr:uid="{00000000-0005-0000-0000-0000FA410000}"/>
    <cellStyle name="Normal 2 2 4 4 6 2" xfId="16893" xr:uid="{00000000-0005-0000-0000-0000FB410000}"/>
    <cellStyle name="Normal 2 2 4 4 7" xfId="16894" xr:uid="{00000000-0005-0000-0000-0000FC410000}"/>
    <cellStyle name="Normal 2 2 4 4 7 2" xfId="16895" xr:uid="{00000000-0005-0000-0000-0000FD410000}"/>
    <cellStyle name="Normal 2 2 4 4 8" xfId="16896" xr:uid="{00000000-0005-0000-0000-0000FE410000}"/>
    <cellStyle name="Normal 2 2 4 4 8 2" xfId="16897" xr:uid="{00000000-0005-0000-0000-0000FF410000}"/>
    <cellStyle name="Normal 2 2 4 4 9" xfId="16898" xr:uid="{00000000-0005-0000-0000-000000420000}"/>
    <cellStyle name="Normal 2 2 4 4 9 2" xfId="16899" xr:uid="{00000000-0005-0000-0000-000001420000}"/>
    <cellStyle name="Normal 2 2 4 5" xfId="16900" xr:uid="{00000000-0005-0000-0000-000002420000}"/>
    <cellStyle name="Normal 2 2 4 5 10" xfId="16901" xr:uid="{00000000-0005-0000-0000-000003420000}"/>
    <cellStyle name="Normal 2 2 4 5 10 2" xfId="16902" xr:uid="{00000000-0005-0000-0000-000004420000}"/>
    <cellStyle name="Normal 2 2 4 5 11" xfId="16903" xr:uid="{00000000-0005-0000-0000-000005420000}"/>
    <cellStyle name="Normal 2 2 4 5 11 2" xfId="16904" xr:uid="{00000000-0005-0000-0000-000006420000}"/>
    <cellStyle name="Normal 2 2 4 5 12" xfId="16905" xr:uid="{00000000-0005-0000-0000-000007420000}"/>
    <cellStyle name="Normal 2 2 4 5 12 2" xfId="16906" xr:uid="{00000000-0005-0000-0000-000008420000}"/>
    <cellStyle name="Normal 2 2 4 5 13" xfId="16907" xr:uid="{00000000-0005-0000-0000-000009420000}"/>
    <cellStyle name="Normal 2 2 4 5 2" xfId="16908" xr:uid="{00000000-0005-0000-0000-00000A420000}"/>
    <cellStyle name="Normal 2 2 4 5 2 10" xfId="16909" xr:uid="{00000000-0005-0000-0000-00000B420000}"/>
    <cellStyle name="Normal 2 2 4 5 2 10 2" xfId="16910" xr:uid="{00000000-0005-0000-0000-00000C420000}"/>
    <cellStyle name="Normal 2 2 4 5 2 11" xfId="16911" xr:uid="{00000000-0005-0000-0000-00000D420000}"/>
    <cellStyle name="Normal 2 2 4 5 2 11 2" xfId="16912" xr:uid="{00000000-0005-0000-0000-00000E420000}"/>
    <cellStyle name="Normal 2 2 4 5 2 12" xfId="16913" xr:uid="{00000000-0005-0000-0000-00000F420000}"/>
    <cellStyle name="Normal 2 2 4 5 2 2" xfId="16914" xr:uid="{00000000-0005-0000-0000-000010420000}"/>
    <cellStyle name="Normal 2 2 4 5 2 2 10" xfId="16915" xr:uid="{00000000-0005-0000-0000-000011420000}"/>
    <cellStyle name="Normal 2 2 4 5 2 2 10 2" xfId="16916" xr:uid="{00000000-0005-0000-0000-000012420000}"/>
    <cellStyle name="Normal 2 2 4 5 2 2 11" xfId="16917" xr:uid="{00000000-0005-0000-0000-000013420000}"/>
    <cellStyle name="Normal 2 2 4 5 2 2 2" xfId="16918" xr:uid="{00000000-0005-0000-0000-000014420000}"/>
    <cellStyle name="Normal 2 2 4 5 2 2 2 2" xfId="16919" xr:uid="{00000000-0005-0000-0000-000015420000}"/>
    <cellStyle name="Normal 2 2 4 5 2 2 3" xfId="16920" xr:uid="{00000000-0005-0000-0000-000016420000}"/>
    <cellStyle name="Normal 2 2 4 5 2 2 3 2" xfId="16921" xr:uid="{00000000-0005-0000-0000-000017420000}"/>
    <cellStyle name="Normal 2 2 4 5 2 2 4" xfId="16922" xr:uid="{00000000-0005-0000-0000-000018420000}"/>
    <cellStyle name="Normal 2 2 4 5 2 2 4 2" xfId="16923" xr:uid="{00000000-0005-0000-0000-000019420000}"/>
    <cellStyle name="Normal 2 2 4 5 2 2 5" xfId="16924" xr:uid="{00000000-0005-0000-0000-00001A420000}"/>
    <cellStyle name="Normal 2 2 4 5 2 2 5 2" xfId="16925" xr:uid="{00000000-0005-0000-0000-00001B420000}"/>
    <cellStyle name="Normal 2 2 4 5 2 2 6" xfId="16926" xr:uid="{00000000-0005-0000-0000-00001C420000}"/>
    <cellStyle name="Normal 2 2 4 5 2 2 6 2" xfId="16927" xr:uid="{00000000-0005-0000-0000-00001D420000}"/>
    <cellStyle name="Normal 2 2 4 5 2 2 7" xfId="16928" xr:uid="{00000000-0005-0000-0000-00001E420000}"/>
    <cellStyle name="Normal 2 2 4 5 2 2 7 2" xfId="16929" xr:uid="{00000000-0005-0000-0000-00001F420000}"/>
    <cellStyle name="Normal 2 2 4 5 2 2 8" xfId="16930" xr:uid="{00000000-0005-0000-0000-000020420000}"/>
    <cellStyle name="Normal 2 2 4 5 2 2 8 2" xfId="16931" xr:uid="{00000000-0005-0000-0000-000021420000}"/>
    <cellStyle name="Normal 2 2 4 5 2 2 9" xfId="16932" xr:uid="{00000000-0005-0000-0000-000022420000}"/>
    <cellStyle name="Normal 2 2 4 5 2 2 9 2" xfId="16933" xr:uid="{00000000-0005-0000-0000-000023420000}"/>
    <cellStyle name="Normal 2 2 4 5 2 3" xfId="16934" xr:uid="{00000000-0005-0000-0000-000024420000}"/>
    <cellStyle name="Normal 2 2 4 5 2 3 2" xfId="16935" xr:uid="{00000000-0005-0000-0000-000025420000}"/>
    <cellStyle name="Normal 2 2 4 5 2 4" xfId="16936" xr:uid="{00000000-0005-0000-0000-000026420000}"/>
    <cellStyle name="Normal 2 2 4 5 2 4 2" xfId="16937" xr:uid="{00000000-0005-0000-0000-000027420000}"/>
    <cellStyle name="Normal 2 2 4 5 2 5" xfId="16938" xr:uid="{00000000-0005-0000-0000-000028420000}"/>
    <cellStyle name="Normal 2 2 4 5 2 5 2" xfId="16939" xr:uid="{00000000-0005-0000-0000-000029420000}"/>
    <cellStyle name="Normal 2 2 4 5 2 6" xfId="16940" xr:uid="{00000000-0005-0000-0000-00002A420000}"/>
    <cellStyle name="Normal 2 2 4 5 2 6 2" xfId="16941" xr:uid="{00000000-0005-0000-0000-00002B420000}"/>
    <cellStyle name="Normal 2 2 4 5 2 7" xfId="16942" xr:uid="{00000000-0005-0000-0000-00002C420000}"/>
    <cellStyle name="Normal 2 2 4 5 2 7 2" xfId="16943" xr:uid="{00000000-0005-0000-0000-00002D420000}"/>
    <cellStyle name="Normal 2 2 4 5 2 8" xfId="16944" xr:uid="{00000000-0005-0000-0000-00002E420000}"/>
    <cellStyle name="Normal 2 2 4 5 2 8 2" xfId="16945" xr:uid="{00000000-0005-0000-0000-00002F420000}"/>
    <cellStyle name="Normal 2 2 4 5 2 9" xfId="16946" xr:uid="{00000000-0005-0000-0000-000030420000}"/>
    <cellStyle name="Normal 2 2 4 5 2 9 2" xfId="16947" xr:uid="{00000000-0005-0000-0000-000031420000}"/>
    <cellStyle name="Normal 2 2 4 5 3" xfId="16948" xr:uid="{00000000-0005-0000-0000-000032420000}"/>
    <cellStyle name="Normal 2 2 4 5 3 10" xfId="16949" xr:uid="{00000000-0005-0000-0000-000033420000}"/>
    <cellStyle name="Normal 2 2 4 5 3 10 2" xfId="16950" xr:uid="{00000000-0005-0000-0000-000034420000}"/>
    <cellStyle name="Normal 2 2 4 5 3 11" xfId="16951" xr:uid="{00000000-0005-0000-0000-000035420000}"/>
    <cellStyle name="Normal 2 2 4 5 3 2" xfId="16952" xr:uid="{00000000-0005-0000-0000-000036420000}"/>
    <cellStyle name="Normal 2 2 4 5 3 2 2" xfId="16953" xr:uid="{00000000-0005-0000-0000-000037420000}"/>
    <cellStyle name="Normal 2 2 4 5 3 3" xfId="16954" xr:uid="{00000000-0005-0000-0000-000038420000}"/>
    <cellStyle name="Normal 2 2 4 5 3 3 2" xfId="16955" xr:uid="{00000000-0005-0000-0000-000039420000}"/>
    <cellStyle name="Normal 2 2 4 5 3 4" xfId="16956" xr:uid="{00000000-0005-0000-0000-00003A420000}"/>
    <cellStyle name="Normal 2 2 4 5 3 4 2" xfId="16957" xr:uid="{00000000-0005-0000-0000-00003B420000}"/>
    <cellStyle name="Normal 2 2 4 5 3 5" xfId="16958" xr:uid="{00000000-0005-0000-0000-00003C420000}"/>
    <cellStyle name="Normal 2 2 4 5 3 5 2" xfId="16959" xr:uid="{00000000-0005-0000-0000-00003D420000}"/>
    <cellStyle name="Normal 2 2 4 5 3 6" xfId="16960" xr:uid="{00000000-0005-0000-0000-00003E420000}"/>
    <cellStyle name="Normal 2 2 4 5 3 6 2" xfId="16961" xr:uid="{00000000-0005-0000-0000-00003F420000}"/>
    <cellStyle name="Normal 2 2 4 5 3 7" xfId="16962" xr:uid="{00000000-0005-0000-0000-000040420000}"/>
    <cellStyle name="Normal 2 2 4 5 3 7 2" xfId="16963" xr:uid="{00000000-0005-0000-0000-000041420000}"/>
    <cellStyle name="Normal 2 2 4 5 3 8" xfId="16964" xr:uid="{00000000-0005-0000-0000-000042420000}"/>
    <cellStyle name="Normal 2 2 4 5 3 8 2" xfId="16965" xr:uid="{00000000-0005-0000-0000-000043420000}"/>
    <cellStyle name="Normal 2 2 4 5 3 9" xfId="16966" xr:uid="{00000000-0005-0000-0000-000044420000}"/>
    <cellStyle name="Normal 2 2 4 5 3 9 2" xfId="16967" xr:uid="{00000000-0005-0000-0000-000045420000}"/>
    <cellStyle name="Normal 2 2 4 5 4" xfId="16968" xr:uid="{00000000-0005-0000-0000-000046420000}"/>
    <cellStyle name="Normal 2 2 4 5 4 2" xfId="16969" xr:uid="{00000000-0005-0000-0000-000047420000}"/>
    <cellStyle name="Normal 2 2 4 5 5" xfId="16970" xr:uid="{00000000-0005-0000-0000-000048420000}"/>
    <cellStyle name="Normal 2 2 4 5 5 2" xfId="16971" xr:uid="{00000000-0005-0000-0000-000049420000}"/>
    <cellStyle name="Normal 2 2 4 5 6" xfId="16972" xr:uid="{00000000-0005-0000-0000-00004A420000}"/>
    <cellStyle name="Normal 2 2 4 5 6 2" xfId="16973" xr:uid="{00000000-0005-0000-0000-00004B420000}"/>
    <cellStyle name="Normal 2 2 4 5 7" xfId="16974" xr:uid="{00000000-0005-0000-0000-00004C420000}"/>
    <cellStyle name="Normal 2 2 4 5 7 2" xfId="16975" xr:uid="{00000000-0005-0000-0000-00004D420000}"/>
    <cellStyle name="Normal 2 2 4 5 8" xfId="16976" xr:uid="{00000000-0005-0000-0000-00004E420000}"/>
    <cellStyle name="Normal 2 2 4 5 8 2" xfId="16977" xr:uid="{00000000-0005-0000-0000-00004F420000}"/>
    <cellStyle name="Normal 2 2 4 5 9" xfId="16978" xr:uid="{00000000-0005-0000-0000-000050420000}"/>
    <cellStyle name="Normal 2 2 4 5 9 2" xfId="16979" xr:uid="{00000000-0005-0000-0000-000051420000}"/>
    <cellStyle name="Normal 2 2 4 6" xfId="16980" xr:uid="{00000000-0005-0000-0000-000052420000}"/>
    <cellStyle name="Normal 2 2 4 6 2" xfId="16981" xr:uid="{00000000-0005-0000-0000-000053420000}"/>
    <cellStyle name="Normal 2 2 4 6 2 10" xfId="16982" xr:uid="{00000000-0005-0000-0000-000054420000}"/>
    <cellStyle name="Normal 2 2 4 6 2 10 2" xfId="16983" xr:uid="{00000000-0005-0000-0000-000055420000}"/>
    <cellStyle name="Normal 2 2 4 6 2 11" xfId="16984" xr:uid="{00000000-0005-0000-0000-000056420000}"/>
    <cellStyle name="Normal 2 2 4 6 2 11 2" xfId="16985" xr:uid="{00000000-0005-0000-0000-000057420000}"/>
    <cellStyle name="Normal 2 2 4 6 2 12" xfId="16986" xr:uid="{00000000-0005-0000-0000-000058420000}"/>
    <cellStyle name="Normal 2 2 4 6 2 12 2" xfId="16987" xr:uid="{00000000-0005-0000-0000-000059420000}"/>
    <cellStyle name="Normal 2 2 4 6 2 13" xfId="16988" xr:uid="{00000000-0005-0000-0000-00005A420000}"/>
    <cellStyle name="Normal 2 2 4 6 2 2" xfId="16989" xr:uid="{00000000-0005-0000-0000-00005B420000}"/>
    <cellStyle name="Normal 2 2 4 6 2 2 10" xfId="16990" xr:uid="{00000000-0005-0000-0000-00005C420000}"/>
    <cellStyle name="Normal 2 2 4 6 2 2 10 2" xfId="16991" xr:uid="{00000000-0005-0000-0000-00005D420000}"/>
    <cellStyle name="Normal 2 2 4 6 2 2 11" xfId="16992" xr:uid="{00000000-0005-0000-0000-00005E420000}"/>
    <cellStyle name="Normal 2 2 4 6 2 2 11 2" xfId="16993" xr:uid="{00000000-0005-0000-0000-00005F420000}"/>
    <cellStyle name="Normal 2 2 4 6 2 2 12" xfId="16994" xr:uid="{00000000-0005-0000-0000-000060420000}"/>
    <cellStyle name="Normal 2 2 4 6 2 2 2" xfId="16995" xr:uid="{00000000-0005-0000-0000-000061420000}"/>
    <cellStyle name="Normal 2 2 4 6 2 2 2 10" xfId="16996" xr:uid="{00000000-0005-0000-0000-000062420000}"/>
    <cellStyle name="Normal 2 2 4 6 2 2 2 10 2" xfId="16997" xr:uid="{00000000-0005-0000-0000-000063420000}"/>
    <cellStyle name="Normal 2 2 4 6 2 2 2 11" xfId="16998" xr:uid="{00000000-0005-0000-0000-000064420000}"/>
    <cellStyle name="Normal 2 2 4 6 2 2 2 2" xfId="16999" xr:uid="{00000000-0005-0000-0000-000065420000}"/>
    <cellStyle name="Normal 2 2 4 6 2 2 2 2 2" xfId="17000" xr:uid="{00000000-0005-0000-0000-000066420000}"/>
    <cellStyle name="Normal 2 2 4 6 2 2 2 3" xfId="17001" xr:uid="{00000000-0005-0000-0000-000067420000}"/>
    <cellStyle name="Normal 2 2 4 6 2 2 2 3 2" xfId="17002" xr:uid="{00000000-0005-0000-0000-000068420000}"/>
    <cellStyle name="Normal 2 2 4 6 2 2 2 4" xfId="17003" xr:uid="{00000000-0005-0000-0000-000069420000}"/>
    <cellStyle name="Normal 2 2 4 6 2 2 2 4 2" xfId="17004" xr:uid="{00000000-0005-0000-0000-00006A420000}"/>
    <cellStyle name="Normal 2 2 4 6 2 2 2 5" xfId="17005" xr:uid="{00000000-0005-0000-0000-00006B420000}"/>
    <cellStyle name="Normal 2 2 4 6 2 2 2 5 2" xfId="17006" xr:uid="{00000000-0005-0000-0000-00006C420000}"/>
    <cellStyle name="Normal 2 2 4 6 2 2 2 6" xfId="17007" xr:uid="{00000000-0005-0000-0000-00006D420000}"/>
    <cellStyle name="Normal 2 2 4 6 2 2 2 6 2" xfId="17008" xr:uid="{00000000-0005-0000-0000-00006E420000}"/>
    <cellStyle name="Normal 2 2 4 6 2 2 2 7" xfId="17009" xr:uid="{00000000-0005-0000-0000-00006F420000}"/>
    <cellStyle name="Normal 2 2 4 6 2 2 2 7 2" xfId="17010" xr:uid="{00000000-0005-0000-0000-000070420000}"/>
    <cellStyle name="Normal 2 2 4 6 2 2 2 8" xfId="17011" xr:uid="{00000000-0005-0000-0000-000071420000}"/>
    <cellStyle name="Normal 2 2 4 6 2 2 2 8 2" xfId="17012" xr:uid="{00000000-0005-0000-0000-000072420000}"/>
    <cellStyle name="Normal 2 2 4 6 2 2 2 9" xfId="17013" xr:uid="{00000000-0005-0000-0000-000073420000}"/>
    <cellStyle name="Normal 2 2 4 6 2 2 2 9 2" xfId="17014" xr:uid="{00000000-0005-0000-0000-000074420000}"/>
    <cellStyle name="Normal 2 2 4 6 2 2 3" xfId="17015" xr:uid="{00000000-0005-0000-0000-000075420000}"/>
    <cellStyle name="Normal 2 2 4 6 2 2 3 2" xfId="17016" xr:uid="{00000000-0005-0000-0000-000076420000}"/>
    <cellStyle name="Normal 2 2 4 6 2 2 4" xfId="17017" xr:uid="{00000000-0005-0000-0000-000077420000}"/>
    <cellStyle name="Normal 2 2 4 6 2 2 4 2" xfId="17018" xr:uid="{00000000-0005-0000-0000-000078420000}"/>
    <cellStyle name="Normal 2 2 4 6 2 2 5" xfId="17019" xr:uid="{00000000-0005-0000-0000-000079420000}"/>
    <cellStyle name="Normal 2 2 4 6 2 2 5 2" xfId="17020" xr:uid="{00000000-0005-0000-0000-00007A420000}"/>
    <cellStyle name="Normal 2 2 4 6 2 2 6" xfId="17021" xr:uid="{00000000-0005-0000-0000-00007B420000}"/>
    <cellStyle name="Normal 2 2 4 6 2 2 6 2" xfId="17022" xr:uid="{00000000-0005-0000-0000-00007C420000}"/>
    <cellStyle name="Normal 2 2 4 6 2 2 7" xfId="17023" xr:uid="{00000000-0005-0000-0000-00007D420000}"/>
    <cellStyle name="Normal 2 2 4 6 2 2 7 2" xfId="17024" xr:uid="{00000000-0005-0000-0000-00007E420000}"/>
    <cellStyle name="Normal 2 2 4 6 2 2 8" xfId="17025" xr:uid="{00000000-0005-0000-0000-00007F420000}"/>
    <cellStyle name="Normal 2 2 4 6 2 2 8 2" xfId="17026" xr:uid="{00000000-0005-0000-0000-000080420000}"/>
    <cellStyle name="Normal 2 2 4 6 2 2 9" xfId="17027" xr:uid="{00000000-0005-0000-0000-000081420000}"/>
    <cellStyle name="Normal 2 2 4 6 2 2 9 2" xfId="17028" xr:uid="{00000000-0005-0000-0000-000082420000}"/>
    <cellStyle name="Normal 2 2 4 6 2 3" xfId="17029" xr:uid="{00000000-0005-0000-0000-000083420000}"/>
    <cellStyle name="Normal 2 2 4 6 2 3 10" xfId="17030" xr:uid="{00000000-0005-0000-0000-000084420000}"/>
    <cellStyle name="Normal 2 2 4 6 2 3 10 2" xfId="17031" xr:uid="{00000000-0005-0000-0000-000085420000}"/>
    <cellStyle name="Normal 2 2 4 6 2 3 11" xfId="17032" xr:uid="{00000000-0005-0000-0000-000086420000}"/>
    <cellStyle name="Normal 2 2 4 6 2 3 2" xfId="17033" xr:uid="{00000000-0005-0000-0000-000087420000}"/>
    <cellStyle name="Normal 2 2 4 6 2 3 2 2" xfId="17034" xr:uid="{00000000-0005-0000-0000-000088420000}"/>
    <cellStyle name="Normal 2 2 4 6 2 3 3" xfId="17035" xr:uid="{00000000-0005-0000-0000-000089420000}"/>
    <cellStyle name="Normal 2 2 4 6 2 3 3 2" xfId="17036" xr:uid="{00000000-0005-0000-0000-00008A420000}"/>
    <cellStyle name="Normal 2 2 4 6 2 3 4" xfId="17037" xr:uid="{00000000-0005-0000-0000-00008B420000}"/>
    <cellStyle name="Normal 2 2 4 6 2 3 4 2" xfId="17038" xr:uid="{00000000-0005-0000-0000-00008C420000}"/>
    <cellStyle name="Normal 2 2 4 6 2 3 5" xfId="17039" xr:uid="{00000000-0005-0000-0000-00008D420000}"/>
    <cellStyle name="Normal 2 2 4 6 2 3 5 2" xfId="17040" xr:uid="{00000000-0005-0000-0000-00008E420000}"/>
    <cellStyle name="Normal 2 2 4 6 2 3 6" xfId="17041" xr:uid="{00000000-0005-0000-0000-00008F420000}"/>
    <cellStyle name="Normal 2 2 4 6 2 3 6 2" xfId="17042" xr:uid="{00000000-0005-0000-0000-000090420000}"/>
    <cellStyle name="Normal 2 2 4 6 2 3 7" xfId="17043" xr:uid="{00000000-0005-0000-0000-000091420000}"/>
    <cellStyle name="Normal 2 2 4 6 2 3 7 2" xfId="17044" xr:uid="{00000000-0005-0000-0000-000092420000}"/>
    <cellStyle name="Normal 2 2 4 6 2 3 8" xfId="17045" xr:uid="{00000000-0005-0000-0000-000093420000}"/>
    <cellStyle name="Normal 2 2 4 6 2 3 8 2" xfId="17046" xr:uid="{00000000-0005-0000-0000-000094420000}"/>
    <cellStyle name="Normal 2 2 4 6 2 3 9" xfId="17047" xr:uid="{00000000-0005-0000-0000-000095420000}"/>
    <cellStyle name="Normal 2 2 4 6 2 3 9 2" xfId="17048" xr:uid="{00000000-0005-0000-0000-000096420000}"/>
    <cellStyle name="Normal 2 2 4 6 2 4" xfId="17049" xr:uid="{00000000-0005-0000-0000-000097420000}"/>
    <cellStyle name="Normal 2 2 4 6 2 4 2" xfId="17050" xr:uid="{00000000-0005-0000-0000-000098420000}"/>
    <cellStyle name="Normal 2 2 4 6 2 5" xfId="17051" xr:uid="{00000000-0005-0000-0000-000099420000}"/>
    <cellStyle name="Normal 2 2 4 6 2 5 2" xfId="17052" xr:uid="{00000000-0005-0000-0000-00009A420000}"/>
    <cellStyle name="Normal 2 2 4 6 2 6" xfId="17053" xr:uid="{00000000-0005-0000-0000-00009B420000}"/>
    <cellStyle name="Normal 2 2 4 6 2 6 2" xfId="17054" xr:uid="{00000000-0005-0000-0000-00009C420000}"/>
    <cellStyle name="Normal 2 2 4 6 2 7" xfId="17055" xr:uid="{00000000-0005-0000-0000-00009D420000}"/>
    <cellStyle name="Normal 2 2 4 6 2 7 2" xfId="17056" xr:uid="{00000000-0005-0000-0000-00009E420000}"/>
    <cellStyle name="Normal 2 2 4 6 2 8" xfId="17057" xr:uid="{00000000-0005-0000-0000-00009F420000}"/>
    <cellStyle name="Normal 2 2 4 6 2 8 2" xfId="17058" xr:uid="{00000000-0005-0000-0000-0000A0420000}"/>
    <cellStyle name="Normal 2 2 4 6 2 9" xfId="17059" xr:uid="{00000000-0005-0000-0000-0000A1420000}"/>
    <cellStyle name="Normal 2 2 4 6 2 9 2" xfId="17060" xr:uid="{00000000-0005-0000-0000-0000A2420000}"/>
    <cellStyle name="Normal 2 2 4 6 3" xfId="17061" xr:uid="{00000000-0005-0000-0000-0000A3420000}"/>
    <cellStyle name="Normal 2 2 4 6 3 10" xfId="17062" xr:uid="{00000000-0005-0000-0000-0000A4420000}"/>
    <cellStyle name="Normal 2 2 4 6 3 10 2" xfId="17063" xr:uid="{00000000-0005-0000-0000-0000A5420000}"/>
    <cellStyle name="Normal 2 2 4 6 3 11" xfId="17064" xr:uid="{00000000-0005-0000-0000-0000A6420000}"/>
    <cellStyle name="Normal 2 2 4 6 3 11 2" xfId="17065" xr:uid="{00000000-0005-0000-0000-0000A7420000}"/>
    <cellStyle name="Normal 2 2 4 6 3 12" xfId="17066" xr:uid="{00000000-0005-0000-0000-0000A8420000}"/>
    <cellStyle name="Normal 2 2 4 6 3 12 2" xfId="17067" xr:uid="{00000000-0005-0000-0000-0000A9420000}"/>
    <cellStyle name="Normal 2 2 4 6 3 13" xfId="17068" xr:uid="{00000000-0005-0000-0000-0000AA420000}"/>
    <cellStyle name="Normal 2 2 4 6 3 2" xfId="17069" xr:uid="{00000000-0005-0000-0000-0000AB420000}"/>
    <cellStyle name="Normal 2 2 4 6 3 2 10" xfId="17070" xr:uid="{00000000-0005-0000-0000-0000AC420000}"/>
    <cellStyle name="Normal 2 2 4 6 3 2 10 2" xfId="17071" xr:uid="{00000000-0005-0000-0000-0000AD420000}"/>
    <cellStyle name="Normal 2 2 4 6 3 2 11" xfId="17072" xr:uid="{00000000-0005-0000-0000-0000AE420000}"/>
    <cellStyle name="Normal 2 2 4 6 3 2 11 2" xfId="17073" xr:uid="{00000000-0005-0000-0000-0000AF420000}"/>
    <cellStyle name="Normal 2 2 4 6 3 2 12" xfId="17074" xr:uid="{00000000-0005-0000-0000-0000B0420000}"/>
    <cellStyle name="Normal 2 2 4 6 3 2 2" xfId="17075" xr:uid="{00000000-0005-0000-0000-0000B1420000}"/>
    <cellStyle name="Normal 2 2 4 6 3 2 2 10" xfId="17076" xr:uid="{00000000-0005-0000-0000-0000B2420000}"/>
    <cellStyle name="Normal 2 2 4 6 3 2 2 10 2" xfId="17077" xr:uid="{00000000-0005-0000-0000-0000B3420000}"/>
    <cellStyle name="Normal 2 2 4 6 3 2 2 11" xfId="17078" xr:uid="{00000000-0005-0000-0000-0000B4420000}"/>
    <cellStyle name="Normal 2 2 4 6 3 2 2 2" xfId="17079" xr:uid="{00000000-0005-0000-0000-0000B5420000}"/>
    <cellStyle name="Normal 2 2 4 6 3 2 2 2 2" xfId="17080" xr:uid="{00000000-0005-0000-0000-0000B6420000}"/>
    <cellStyle name="Normal 2 2 4 6 3 2 2 3" xfId="17081" xr:uid="{00000000-0005-0000-0000-0000B7420000}"/>
    <cellStyle name="Normal 2 2 4 6 3 2 2 3 2" xfId="17082" xr:uid="{00000000-0005-0000-0000-0000B8420000}"/>
    <cellStyle name="Normal 2 2 4 6 3 2 2 4" xfId="17083" xr:uid="{00000000-0005-0000-0000-0000B9420000}"/>
    <cellStyle name="Normal 2 2 4 6 3 2 2 4 2" xfId="17084" xr:uid="{00000000-0005-0000-0000-0000BA420000}"/>
    <cellStyle name="Normal 2 2 4 6 3 2 2 5" xfId="17085" xr:uid="{00000000-0005-0000-0000-0000BB420000}"/>
    <cellStyle name="Normal 2 2 4 6 3 2 2 5 2" xfId="17086" xr:uid="{00000000-0005-0000-0000-0000BC420000}"/>
    <cellStyle name="Normal 2 2 4 6 3 2 2 6" xfId="17087" xr:uid="{00000000-0005-0000-0000-0000BD420000}"/>
    <cellStyle name="Normal 2 2 4 6 3 2 2 6 2" xfId="17088" xr:uid="{00000000-0005-0000-0000-0000BE420000}"/>
    <cellStyle name="Normal 2 2 4 6 3 2 2 7" xfId="17089" xr:uid="{00000000-0005-0000-0000-0000BF420000}"/>
    <cellStyle name="Normal 2 2 4 6 3 2 2 7 2" xfId="17090" xr:uid="{00000000-0005-0000-0000-0000C0420000}"/>
    <cellStyle name="Normal 2 2 4 6 3 2 2 8" xfId="17091" xr:uid="{00000000-0005-0000-0000-0000C1420000}"/>
    <cellStyle name="Normal 2 2 4 6 3 2 2 8 2" xfId="17092" xr:uid="{00000000-0005-0000-0000-0000C2420000}"/>
    <cellStyle name="Normal 2 2 4 6 3 2 2 9" xfId="17093" xr:uid="{00000000-0005-0000-0000-0000C3420000}"/>
    <cellStyle name="Normal 2 2 4 6 3 2 2 9 2" xfId="17094" xr:uid="{00000000-0005-0000-0000-0000C4420000}"/>
    <cellStyle name="Normal 2 2 4 6 3 2 3" xfId="17095" xr:uid="{00000000-0005-0000-0000-0000C5420000}"/>
    <cellStyle name="Normal 2 2 4 6 3 2 3 2" xfId="17096" xr:uid="{00000000-0005-0000-0000-0000C6420000}"/>
    <cellStyle name="Normal 2 2 4 6 3 2 4" xfId="17097" xr:uid="{00000000-0005-0000-0000-0000C7420000}"/>
    <cellStyle name="Normal 2 2 4 6 3 2 4 2" xfId="17098" xr:uid="{00000000-0005-0000-0000-0000C8420000}"/>
    <cellStyle name="Normal 2 2 4 6 3 2 5" xfId="17099" xr:uid="{00000000-0005-0000-0000-0000C9420000}"/>
    <cellStyle name="Normal 2 2 4 6 3 2 5 2" xfId="17100" xr:uid="{00000000-0005-0000-0000-0000CA420000}"/>
    <cellStyle name="Normal 2 2 4 6 3 2 6" xfId="17101" xr:uid="{00000000-0005-0000-0000-0000CB420000}"/>
    <cellStyle name="Normal 2 2 4 6 3 2 6 2" xfId="17102" xr:uid="{00000000-0005-0000-0000-0000CC420000}"/>
    <cellStyle name="Normal 2 2 4 6 3 2 7" xfId="17103" xr:uid="{00000000-0005-0000-0000-0000CD420000}"/>
    <cellStyle name="Normal 2 2 4 6 3 2 7 2" xfId="17104" xr:uid="{00000000-0005-0000-0000-0000CE420000}"/>
    <cellStyle name="Normal 2 2 4 6 3 2 8" xfId="17105" xr:uid="{00000000-0005-0000-0000-0000CF420000}"/>
    <cellStyle name="Normal 2 2 4 6 3 2 8 2" xfId="17106" xr:uid="{00000000-0005-0000-0000-0000D0420000}"/>
    <cellStyle name="Normal 2 2 4 6 3 2 9" xfId="17107" xr:uid="{00000000-0005-0000-0000-0000D1420000}"/>
    <cellStyle name="Normal 2 2 4 6 3 2 9 2" xfId="17108" xr:uid="{00000000-0005-0000-0000-0000D2420000}"/>
    <cellStyle name="Normal 2 2 4 6 3 3" xfId="17109" xr:uid="{00000000-0005-0000-0000-0000D3420000}"/>
    <cellStyle name="Normal 2 2 4 6 3 3 10" xfId="17110" xr:uid="{00000000-0005-0000-0000-0000D4420000}"/>
    <cellStyle name="Normal 2 2 4 6 3 3 10 2" xfId="17111" xr:uid="{00000000-0005-0000-0000-0000D5420000}"/>
    <cellStyle name="Normal 2 2 4 6 3 3 11" xfId="17112" xr:uid="{00000000-0005-0000-0000-0000D6420000}"/>
    <cellStyle name="Normal 2 2 4 6 3 3 2" xfId="17113" xr:uid="{00000000-0005-0000-0000-0000D7420000}"/>
    <cellStyle name="Normal 2 2 4 6 3 3 2 2" xfId="17114" xr:uid="{00000000-0005-0000-0000-0000D8420000}"/>
    <cellStyle name="Normal 2 2 4 6 3 3 3" xfId="17115" xr:uid="{00000000-0005-0000-0000-0000D9420000}"/>
    <cellStyle name="Normal 2 2 4 6 3 3 3 2" xfId="17116" xr:uid="{00000000-0005-0000-0000-0000DA420000}"/>
    <cellStyle name="Normal 2 2 4 6 3 3 4" xfId="17117" xr:uid="{00000000-0005-0000-0000-0000DB420000}"/>
    <cellStyle name="Normal 2 2 4 6 3 3 4 2" xfId="17118" xr:uid="{00000000-0005-0000-0000-0000DC420000}"/>
    <cellStyle name="Normal 2 2 4 6 3 3 5" xfId="17119" xr:uid="{00000000-0005-0000-0000-0000DD420000}"/>
    <cellStyle name="Normal 2 2 4 6 3 3 5 2" xfId="17120" xr:uid="{00000000-0005-0000-0000-0000DE420000}"/>
    <cellStyle name="Normal 2 2 4 6 3 3 6" xfId="17121" xr:uid="{00000000-0005-0000-0000-0000DF420000}"/>
    <cellStyle name="Normal 2 2 4 6 3 3 6 2" xfId="17122" xr:uid="{00000000-0005-0000-0000-0000E0420000}"/>
    <cellStyle name="Normal 2 2 4 6 3 3 7" xfId="17123" xr:uid="{00000000-0005-0000-0000-0000E1420000}"/>
    <cellStyle name="Normal 2 2 4 6 3 3 7 2" xfId="17124" xr:uid="{00000000-0005-0000-0000-0000E2420000}"/>
    <cellStyle name="Normal 2 2 4 6 3 3 8" xfId="17125" xr:uid="{00000000-0005-0000-0000-0000E3420000}"/>
    <cellStyle name="Normal 2 2 4 6 3 3 8 2" xfId="17126" xr:uid="{00000000-0005-0000-0000-0000E4420000}"/>
    <cellStyle name="Normal 2 2 4 6 3 3 9" xfId="17127" xr:uid="{00000000-0005-0000-0000-0000E5420000}"/>
    <cellStyle name="Normal 2 2 4 6 3 3 9 2" xfId="17128" xr:uid="{00000000-0005-0000-0000-0000E6420000}"/>
    <cellStyle name="Normal 2 2 4 6 3 4" xfId="17129" xr:uid="{00000000-0005-0000-0000-0000E7420000}"/>
    <cellStyle name="Normal 2 2 4 6 3 4 2" xfId="17130" xr:uid="{00000000-0005-0000-0000-0000E8420000}"/>
    <cellStyle name="Normal 2 2 4 6 3 5" xfId="17131" xr:uid="{00000000-0005-0000-0000-0000E9420000}"/>
    <cellStyle name="Normal 2 2 4 6 3 5 2" xfId="17132" xr:uid="{00000000-0005-0000-0000-0000EA420000}"/>
    <cellStyle name="Normal 2 2 4 6 3 6" xfId="17133" xr:uid="{00000000-0005-0000-0000-0000EB420000}"/>
    <cellStyle name="Normal 2 2 4 6 3 6 2" xfId="17134" xr:uid="{00000000-0005-0000-0000-0000EC420000}"/>
    <cellStyle name="Normal 2 2 4 6 3 7" xfId="17135" xr:uid="{00000000-0005-0000-0000-0000ED420000}"/>
    <cellStyle name="Normal 2 2 4 6 3 7 2" xfId="17136" xr:uid="{00000000-0005-0000-0000-0000EE420000}"/>
    <cellStyle name="Normal 2 2 4 6 3 8" xfId="17137" xr:uid="{00000000-0005-0000-0000-0000EF420000}"/>
    <cellStyle name="Normal 2 2 4 6 3 8 2" xfId="17138" xr:uid="{00000000-0005-0000-0000-0000F0420000}"/>
    <cellStyle name="Normal 2 2 4 6 3 9" xfId="17139" xr:uid="{00000000-0005-0000-0000-0000F1420000}"/>
    <cellStyle name="Normal 2 2 4 6 3 9 2" xfId="17140" xr:uid="{00000000-0005-0000-0000-0000F2420000}"/>
    <cellStyle name="Normal 2 2 4 6 4" xfId="17141" xr:uid="{00000000-0005-0000-0000-0000F3420000}"/>
    <cellStyle name="Normal 2 2 4 6 4 10" xfId="17142" xr:uid="{00000000-0005-0000-0000-0000F4420000}"/>
    <cellStyle name="Normal 2 2 4 6 4 10 2" xfId="17143" xr:uid="{00000000-0005-0000-0000-0000F5420000}"/>
    <cellStyle name="Normal 2 2 4 6 4 11" xfId="17144" xr:uid="{00000000-0005-0000-0000-0000F6420000}"/>
    <cellStyle name="Normal 2 2 4 6 4 11 2" xfId="17145" xr:uid="{00000000-0005-0000-0000-0000F7420000}"/>
    <cellStyle name="Normal 2 2 4 6 4 12" xfId="17146" xr:uid="{00000000-0005-0000-0000-0000F8420000}"/>
    <cellStyle name="Normal 2 2 4 6 4 12 2" xfId="17147" xr:uid="{00000000-0005-0000-0000-0000F9420000}"/>
    <cellStyle name="Normal 2 2 4 6 4 13" xfId="17148" xr:uid="{00000000-0005-0000-0000-0000FA420000}"/>
    <cellStyle name="Normal 2 2 4 6 4 2" xfId="17149" xr:uid="{00000000-0005-0000-0000-0000FB420000}"/>
    <cellStyle name="Normal 2 2 4 6 4 2 10" xfId="17150" xr:uid="{00000000-0005-0000-0000-0000FC420000}"/>
    <cellStyle name="Normal 2 2 4 6 4 2 10 2" xfId="17151" xr:uid="{00000000-0005-0000-0000-0000FD420000}"/>
    <cellStyle name="Normal 2 2 4 6 4 2 11" xfId="17152" xr:uid="{00000000-0005-0000-0000-0000FE420000}"/>
    <cellStyle name="Normal 2 2 4 6 4 2 11 2" xfId="17153" xr:uid="{00000000-0005-0000-0000-0000FF420000}"/>
    <cellStyle name="Normal 2 2 4 6 4 2 12" xfId="17154" xr:uid="{00000000-0005-0000-0000-000000430000}"/>
    <cellStyle name="Normal 2 2 4 6 4 2 2" xfId="17155" xr:uid="{00000000-0005-0000-0000-000001430000}"/>
    <cellStyle name="Normal 2 2 4 6 4 2 2 10" xfId="17156" xr:uid="{00000000-0005-0000-0000-000002430000}"/>
    <cellStyle name="Normal 2 2 4 6 4 2 2 10 2" xfId="17157" xr:uid="{00000000-0005-0000-0000-000003430000}"/>
    <cellStyle name="Normal 2 2 4 6 4 2 2 11" xfId="17158" xr:uid="{00000000-0005-0000-0000-000004430000}"/>
    <cellStyle name="Normal 2 2 4 6 4 2 2 2" xfId="17159" xr:uid="{00000000-0005-0000-0000-000005430000}"/>
    <cellStyle name="Normal 2 2 4 6 4 2 2 2 2" xfId="17160" xr:uid="{00000000-0005-0000-0000-000006430000}"/>
    <cellStyle name="Normal 2 2 4 6 4 2 2 3" xfId="17161" xr:uid="{00000000-0005-0000-0000-000007430000}"/>
    <cellStyle name="Normal 2 2 4 6 4 2 2 3 2" xfId="17162" xr:uid="{00000000-0005-0000-0000-000008430000}"/>
    <cellStyle name="Normal 2 2 4 6 4 2 2 4" xfId="17163" xr:uid="{00000000-0005-0000-0000-000009430000}"/>
    <cellStyle name="Normal 2 2 4 6 4 2 2 4 2" xfId="17164" xr:uid="{00000000-0005-0000-0000-00000A430000}"/>
    <cellStyle name="Normal 2 2 4 6 4 2 2 5" xfId="17165" xr:uid="{00000000-0005-0000-0000-00000B430000}"/>
    <cellStyle name="Normal 2 2 4 6 4 2 2 5 2" xfId="17166" xr:uid="{00000000-0005-0000-0000-00000C430000}"/>
    <cellStyle name="Normal 2 2 4 6 4 2 2 6" xfId="17167" xr:uid="{00000000-0005-0000-0000-00000D430000}"/>
    <cellStyle name="Normal 2 2 4 6 4 2 2 6 2" xfId="17168" xr:uid="{00000000-0005-0000-0000-00000E430000}"/>
    <cellStyle name="Normal 2 2 4 6 4 2 2 7" xfId="17169" xr:uid="{00000000-0005-0000-0000-00000F430000}"/>
    <cellStyle name="Normal 2 2 4 6 4 2 2 7 2" xfId="17170" xr:uid="{00000000-0005-0000-0000-000010430000}"/>
    <cellStyle name="Normal 2 2 4 6 4 2 2 8" xfId="17171" xr:uid="{00000000-0005-0000-0000-000011430000}"/>
    <cellStyle name="Normal 2 2 4 6 4 2 2 8 2" xfId="17172" xr:uid="{00000000-0005-0000-0000-000012430000}"/>
    <cellStyle name="Normal 2 2 4 6 4 2 2 9" xfId="17173" xr:uid="{00000000-0005-0000-0000-000013430000}"/>
    <cellStyle name="Normal 2 2 4 6 4 2 2 9 2" xfId="17174" xr:uid="{00000000-0005-0000-0000-000014430000}"/>
    <cellStyle name="Normal 2 2 4 6 4 2 3" xfId="17175" xr:uid="{00000000-0005-0000-0000-000015430000}"/>
    <cellStyle name="Normal 2 2 4 6 4 2 3 2" xfId="17176" xr:uid="{00000000-0005-0000-0000-000016430000}"/>
    <cellStyle name="Normal 2 2 4 6 4 2 4" xfId="17177" xr:uid="{00000000-0005-0000-0000-000017430000}"/>
    <cellStyle name="Normal 2 2 4 6 4 2 4 2" xfId="17178" xr:uid="{00000000-0005-0000-0000-000018430000}"/>
    <cellStyle name="Normal 2 2 4 6 4 2 5" xfId="17179" xr:uid="{00000000-0005-0000-0000-000019430000}"/>
    <cellStyle name="Normal 2 2 4 6 4 2 5 2" xfId="17180" xr:uid="{00000000-0005-0000-0000-00001A430000}"/>
    <cellStyle name="Normal 2 2 4 6 4 2 6" xfId="17181" xr:uid="{00000000-0005-0000-0000-00001B430000}"/>
    <cellStyle name="Normal 2 2 4 6 4 2 6 2" xfId="17182" xr:uid="{00000000-0005-0000-0000-00001C430000}"/>
    <cellStyle name="Normal 2 2 4 6 4 2 7" xfId="17183" xr:uid="{00000000-0005-0000-0000-00001D430000}"/>
    <cellStyle name="Normal 2 2 4 6 4 2 7 2" xfId="17184" xr:uid="{00000000-0005-0000-0000-00001E430000}"/>
    <cellStyle name="Normal 2 2 4 6 4 2 8" xfId="17185" xr:uid="{00000000-0005-0000-0000-00001F430000}"/>
    <cellStyle name="Normal 2 2 4 6 4 2 8 2" xfId="17186" xr:uid="{00000000-0005-0000-0000-000020430000}"/>
    <cellStyle name="Normal 2 2 4 6 4 2 9" xfId="17187" xr:uid="{00000000-0005-0000-0000-000021430000}"/>
    <cellStyle name="Normal 2 2 4 6 4 2 9 2" xfId="17188" xr:uid="{00000000-0005-0000-0000-000022430000}"/>
    <cellStyle name="Normal 2 2 4 6 4 3" xfId="17189" xr:uid="{00000000-0005-0000-0000-000023430000}"/>
    <cellStyle name="Normal 2 2 4 6 4 3 10" xfId="17190" xr:uid="{00000000-0005-0000-0000-000024430000}"/>
    <cellStyle name="Normal 2 2 4 6 4 3 10 2" xfId="17191" xr:uid="{00000000-0005-0000-0000-000025430000}"/>
    <cellStyle name="Normal 2 2 4 6 4 3 11" xfId="17192" xr:uid="{00000000-0005-0000-0000-000026430000}"/>
    <cellStyle name="Normal 2 2 4 6 4 3 2" xfId="17193" xr:uid="{00000000-0005-0000-0000-000027430000}"/>
    <cellStyle name="Normal 2 2 4 6 4 3 2 2" xfId="17194" xr:uid="{00000000-0005-0000-0000-000028430000}"/>
    <cellStyle name="Normal 2 2 4 6 4 3 3" xfId="17195" xr:uid="{00000000-0005-0000-0000-000029430000}"/>
    <cellStyle name="Normal 2 2 4 6 4 3 3 2" xfId="17196" xr:uid="{00000000-0005-0000-0000-00002A430000}"/>
    <cellStyle name="Normal 2 2 4 6 4 3 4" xfId="17197" xr:uid="{00000000-0005-0000-0000-00002B430000}"/>
    <cellStyle name="Normal 2 2 4 6 4 3 4 2" xfId="17198" xr:uid="{00000000-0005-0000-0000-00002C430000}"/>
    <cellStyle name="Normal 2 2 4 6 4 3 5" xfId="17199" xr:uid="{00000000-0005-0000-0000-00002D430000}"/>
    <cellStyle name="Normal 2 2 4 6 4 3 5 2" xfId="17200" xr:uid="{00000000-0005-0000-0000-00002E430000}"/>
    <cellStyle name="Normal 2 2 4 6 4 3 6" xfId="17201" xr:uid="{00000000-0005-0000-0000-00002F430000}"/>
    <cellStyle name="Normal 2 2 4 6 4 3 6 2" xfId="17202" xr:uid="{00000000-0005-0000-0000-000030430000}"/>
    <cellStyle name="Normal 2 2 4 6 4 3 7" xfId="17203" xr:uid="{00000000-0005-0000-0000-000031430000}"/>
    <cellStyle name="Normal 2 2 4 6 4 3 7 2" xfId="17204" xr:uid="{00000000-0005-0000-0000-000032430000}"/>
    <cellStyle name="Normal 2 2 4 6 4 3 8" xfId="17205" xr:uid="{00000000-0005-0000-0000-000033430000}"/>
    <cellStyle name="Normal 2 2 4 6 4 3 8 2" xfId="17206" xr:uid="{00000000-0005-0000-0000-000034430000}"/>
    <cellStyle name="Normal 2 2 4 6 4 3 9" xfId="17207" xr:uid="{00000000-0005-0000-0000-000035430000}"/>
    <cellStyle name="Normal 2 2 4 6 4 3 9 2" xfId="17208" xr:uid="{00000000-0005-0000-0000-000036430000}"/>
    <cellStyle name="Normal 2 2 4 6 4 4" xfId="17209" xr:uid="{00000000-0005-0000-0000-000037430000}"/>
    <cellStyle name="Normal 2 2 4 6 4 4 2" xfId="17210" xr:uid="{00000000-0005-0000-0000-000038430000}"/>
    <cellStyle name="Normal 2 2 4 6 4 5" xfId="17211" xr:uid="{00000000-0005-0000-0000-000039430000}"/>
    <cellStyle name="Normal 2 2 4 6 4 5 2" xfId="17212" xr:uid="{00000000-0005-0000-0000-00003A430000}"/>
    <cellStyle name="Normal 2 2 4 6 4 6" xfId="17213" xr:uid="{00000000-0005-0000-0000-00003B430000}"/>
    <cellStyle name="Normal 2 2 4 6 4 6 2" xfId="17214" xr:uid="{00000000-0005-0000-0000-00003C430000}"/>
    <cellStyle name="Normal 2 2 4 6 4 7" xfId="17215" xr:uid="{00000000-0005-0000-0000-00003D430000}"/>
    <cellStyle name="Normal 2 2 4 6 4 7 2" xfId="17216" xr:uid="{00000000-0005-0000-0000-00003E430000}"/>
    <cellStyle name="Normal 2 2 4 6 4 8" xfId="17217" xr:uid="{00000000-0005-0000-0000-00003F430000}"/>
    <cellStyle name="Normal 2 2 4 6 4 8 2" xfId="17218" xr:uid="{00000000-0005-0000-0000-000040430000}"/>
    <cellStyle name="Normal 2 2 4 6 4 9" xfId="17219" xr:uid="{00000000-0005-0000-0000-000041430000}"/>
    <cellStyle name="Normal 2 2 4 6 4 9 2" xfId="17220" xr:uid="{00000000-0005-0000-0000-000042430000}"/>
    <cellStyle name="Normal 2 2 4 6 5" xfId="17221" xr:uid="{00000000-0005-0000-0000-000043430000}"/>
    <cellStyle name="Normal 2 2 4 6 5 10" xfId="17222" xr:uid="{00000000-0005-0000-0000-000044430000}"/>
    <cellStyle name="Normal 2 2 4 6 5 10 2" xfId="17223" xr:uid="{00000000-0005-0000-0000-000045430000}"/>
    <cellStyle name="Normal 2 2 4 6 5 11" xfId="17224" xr:uid="{00000000-0005-0000-0000-000046430000}"/>
    <cellStyle name="Normal 2 2 4 6 5 11 2" xfId="17225" xr:uid="{00000000-0005-0000-0000-000047430000}"/>
    <cellStyle name="Normal 2 2 4 6 5 12" xfId="17226" xr:uid="{00000000-0005-0000-0000-000048430000}"/>
    <cellStyle name="Normal 2 2 4 6 5 12 2" xfId="17227" xr:uid="{00000000-0005-0000-0000-000049430000}"/>
    <cellStyle name="Normal 2 2 4 6 5 13" xfId="17228" xr:uid="{00000000-0005-0000-0000-00004A430000}"/>
    <cellStyle name="Normal 2 2 4 6 5 2" xfId="17229" xr:uid="{00000000-0005-0000-0000-00004B430000}"/>
    <cellStyle name="Normal 2 2 4 6 5 2 10" xfId="17230" xr:uid="{00000000-0005-0000-0000-00004C430000}"/>
    <cellStyle name="Normal 2 2 4 6 5 2 10 2" xfId="17231" xr:uid="{00000000-0005-0000-0000-00004D430000}"/>
    <cellStyle name="Normal 2 2 4 6 5 2 11" xfId="17232" xr:uid="{00000000-0005-0000-0000-00004E430000}"/>
    <cellStyle name="Normal 2 2 4 6 5 2 11 2" xfId="17233" xr:uid="{00000000-0005-0000-0000-00004F430000}"/>
    <cellStyle name="Normal 2 2 4 6 5 2 12" xfId="17234" xr:uid="{00000000-0005-0000-0000-000050430000}"/>
    <cellStyle name="Normal 2 2 4 6 5 2 2" xfId="17235" xr:uid="{00000000-0005-0000-0000-000051430000}"/>
    <cellStyle name="Normal 2 2 4 6 5 2 2 10" xfId="17236" xr:uid="{00000000-0005-0000-0000-000052430000}"/>
    <cellStyle name="Normal 2 2 4 6 5 2 2 10 2" xfId="17237" xr:uid="{00000000-0005-0000-0000-000053430000}"/>
    <cellStyle name="Normal 2 2 4 6 5 2 2 11" xfId="17238" xr:uid="{00000000-0005-0000-0000-000054430000}"/>
    <cellStyle name="Normal 2 2 4 6 5 2 2 2" xfId="17239" xr:uid="{00000000-0005-0000-0000-000055430000}"/>
    <cellStyle name="Normal 2 2 4 6 5 2 2 2 2" xfId="17240" xr:uid="{00000000-0005-0000-0000-000056430000}"/>
    <cellStyle name="Normal 2 2 4 6 5 2 2 3" xfId="17241" xr:uid="{00000000-0005-0000-0000-000057430000}"/>
    <cellStyle name="Normal 2 2 4 6 5 2 2 3 2" xfId="17242" xr:uid="{00000000-0005-0000-0000-000058430000}"/>
    <cellStyle name="Normal 2 2 4 6 5 2 2 4" xfId="17243" xr:uid="{00000000-0005-0000-0000-000059430000}"/>
    <cellStyle name="Normal 2 2 4 6 5 2 2 4 2" xfId="17244" xr:uid="{00000000-0005-0000-0000-00005A430000}"/>
    <cellStyle name="Normal 2 2 4 6 5 2 2 5" xfId="17245" xr:uid="{00000000-0005-0000-0000-00005B430000}"/>
    <cellStyle name="Normal 2 2 4 6 5 2 2 5 2" xfId="17246" xr:uid="{00000000-0005-0000-0000-00005C430000}"/>
    <cellStyle name="Normal 2 2 4 6 5 2 2 6" xfId="17247" xr:uid="{00000000-0005-0000-0000-00005D430000}"/>
    <cellStyle name="Normal 2 2 4 6 5 2 2 6 2" xfId="17248" xr:uid="{00000000-0005-0000-0000-00005E430000}"/>
    <cellStyle name="Normal 2 2 4 6 5 2 2 7" xfId="17249" xr:uid="{00000000-0005-0000-0000-00005F430000}"/>
    <cellStyle name="Normal 2 2 4 6 5 2 2 7 2" xfId="17250" xr:uid="{00000000-0005-0000-0000-000060430000}"/>
    <cellStyle name="Normal 2 2 4 6 5 2 2 8" xfId="17251" xr:uid="{00000000-0005-0000-0000-000061430000}"/>
    <cellStyle name="Normal 2 2 4 6 5 2 2 8 2" xfId="17252" xr:uid="{00000000-0005-0000-0000-000062430000}"/>
    <cellStyle name="Normal 2 2 4 6 5 2 2 9" xfId="17253" xr:uid="{00000000-0005-0000-0000-000063430000}"/>
    <cellStyle name="Normal 2 2 4 6 5 2 2 9 2" xfId="17254" xr:uid="{00000000-0005-0000-0000-000064430000}"/>
    <cellStyle name="Normal 2 2 4 6 5 2 3" xfId="17255" xr:uid="{00000000-0005-0000-0000-000065430000}"/>
    <cellStyle name="Normal 2 2 4 6 5 2 3 2" xfId="17256" xr:uid="{00000000-0005-0000-0000-000066430000}"/>
    <cellStyle name="Normal 2 2 4 6 5 2 4" xfId="17257" xr:uid="{00000000-0005-0000-0000-000067430000}"/>
    <cellStyle name="Normal 2 2 4 6 5 2 4 2" xfId="17258" xr:uid="{00000000-0005-0000-0000-000068430000}"/>
    <cellStyle name="Normal 2 2 4 6 5 2 5" xfId="17259" xr:uid="{00000000-0005-0000-0000-000069430000}"/>
    <cellStyle name="Normal 2 2 4 6 5 2 5 2" xfId="17260" xr:uid="{00000000-0005-0000-0000-00006A430000}"/>
    <cellStyle name="Normal 2 2 4 6 5 2 6" xfId="17261" xr:uid="{00000000-0005-0000-0000-00006B430000}"/>
    <cellStyle name="Normal 2 2 4 6 5 2 6 2" xfId="17262" xr:uid="{00000000-0005-0000-0000-00006C430000}"/>
    <cellStyle name="Normal 2 2 4 6 5 2 7" xfId="17263" xr:uid="{00000000-0005-0000-0000-00006D430000}"/>
    <cellStyle name="Normal 2 2 4 6 5 2 7 2" xfId="17264" xr:uid="{00000000-0005-0000-0000-00006E430000}"/>
    <cellStyle name="Normal 2 2 4 6 5 2 8" xfId="17265" xr:uid="{00000000-0005-0000-0000-00006F430000}"/>
    <cellStyle name="Normal 2 2 4 6 5 2 8 2" xfId="17266" xr:uid="{00000000-0005-0000-0000-000070430000}"/>
    <cellStyle name="Normal 2 2 4 6 5 2 9" xfId="17267" xr:uid="{00000000-0005-0000-0000-000071430000}"/>
    <cellStyle name="Normal 2 2 4 6 5 2 9 2" xfId="17268" xr:uid="{00000000-0005-0000-0000-000072430000}"/>
    <cellStyle name="Normal 2 2 4 6 5 3" xfId="17269" xr:uid="{00000000-0005-0000-0000-000073430000}"/>
    <cellStyle name="Normal 2 2 4 6 5 3 10" xfId="17270" xr:uid="{00000000-0005-0000-0000-000074430000}"/>
    <cellStyle name="Normal 2 2 4 6 5 3 10 2" xfId="17271" xr:uid="{00000000-0005-0000-0000-000075430000}"/>
    <cellStyle name="Normal 2 2 4 6 5 3 11" xfId="17272" xr:uid="{00000000-0005-0000-0000-000076430000}"/>
    <cellStyle name="Normal 2 2 4 6 5 3 2" xfId="17273" xr:uid="{00000000-0005-0000-0000-000077430000}"/>
    <cellStyle name="Normal 2 2 4 6 5 3 2 2" xfId="17274" xr:uid="{00000000-0005-0000-0000-000078430000}"/>
    <cellStyle name="Normal 2 2 4 6 5 3 3" xfId="17275" xr:uid="{00000000-0005-0000-0000-000079430000}"/>
    <cellStyle name="Normal 2 2 4 6 5 3 3 2" xfId="17276" xr:uid="{00000000-0005-0000-0000-00007A430000}"/>
    <cellStyle name="Normal 2 2 4 6 5 3 4" xfId="17277" xr:uid="{00000000-0005-0000-0000-00007B430000}"/>
    <cellStyle name="Normal 2 2 4 6 5 3 4 2" xfId="17278" xr:uid="{00000000-0005-0000-0000-00007C430000}"/>
    <cellStyle name="Normal 2 2 4 6 5 3 5" xfId="17279" xr:uid="{00000000-0005-0000-0000-00007D430000}"/>
    <cellStyle name="Normal 2 2 4 6 5 3 5 2" xfId="17280" xr:uid="{00000000-0005-0000-0000-00007E430000}"/>
    <cellStyle name="Normal 2 2 4 6 5 3 6" xfId="17281" xr:uid="{00000000-0005-0000-0000-00007F430000}"/>
    <cellStyle name="Normal 2 2 4 6 5 3 6 2" xfId="17282" xr:uid="{00000000-0005-0000-0000-000080430000}"/>
    <cellStyle name="Normal 2 2 4 6 5 3 7" xfId="17283" xr:uid="{00000000-0005-0000-0000-000081430000}"/>
    <cellStyle name="Normal 2 2 4 6 5 3 7 2" xfId="17284" xr:uid="{00000000-0005-0000-0000-000082430000}"/>
    <cellStyle name="Normal 2 2 4 6 5 3 8" xfId="17285" xr:uid="{00000000-0005-0000-0000-000083430000}"/>
    <cellStyle name="Normal 2 2 4 6 5 3 8 2" xfId="17286" xr:uid="{00000000-0005-0000-0000-000084430000}"/>
    <cellStyle name="Normal 2 2 4 6 5 3 9" xfId="17287" xr:uid="{00000000-0005-0000-0000-000085430000}"/>
    <cellStyle name="Normal 2 2 4 6 5 3 9 2" xfId="17288" xr:uid="{00000000-0005-0000-0000-000086430000}"/>
    <cellStyle name="Normal 2 2 4 6 5 4" xfId="17289" xr:uid="{00000000-0005-0000-0000-000087430000}"/>
    <cellStyle name="Normal 2 2 4 6 5 4 2" xfId="17290" xr:uid="{00000000-0005-0000-0000-000088430000}"/>
    <cellStyle name="Normal 2 2 4 6 5 5" xfId="17291" xr:uid="{00000000-0005-0000-0000-000089430000}"/>
    <cellStyle name="Normal 2 2 4 6 5 5 2" xfId="17292" xr:uid="{00000000-0005-0000-0000-00008A430000}"/>
    <cellStyle name="Normal 2 2 4 6 5 6" xfId="17293" xr:uid="{00000000-0005-0000-0000-00008B430000}"/>
    <cellStyle name="Normal 2 2 4 6 5 6 2" xfId="17294" xr:uid="{00000000-0005-0000-0000-00008C430000}"/>
    <cellStyle name="Normal 2 2 4 6 5 7" xfId="17295" xr:uid="{00000000-0005-0000-0000-00008D430000}"/>
    <cellStyle name="Normal 2 2 4 6 5 7 2" xfId="17296" xr:uid="{00000000-0005-0000-0000-00008E430000}"/>
    <cellStyle name="Normal 2 2 4 6 5 8" xfId="17297" xr:uid="{00000000-0005-0000-0000-00008F430000}"/>
    <cellStyle name="Normal 2 2 4 6 5 8 2" xfId="17298" xr:uid="{00000000-0005-0000-0000-000090430000}"/>
    <cellStyle name="Normal 2 2 4 6 5 9" xfId="17299" xr:uid="{00000000-0005-0000-0000-000091430000}"/>
    <cellStyle name="Normal 2 2 4 6 5 9 2" xfId="17300" xr:uid="{00000000-0005-0000-0000-000092430000}"/>
    <cellStyle name="Normal 2 2 4 7" xfId="17301" xr:uid="{00000000-0005-0000-0000-000093430000}"/>
    <cellStyle name="Normal 2 2 4 8" xfId="17302" xr:uid="{00000000-0005-0000-0000-000094430000}"/>
    <cellStyle name="Normal 2 2 4 9" xfId="17303" xr:uid="{00000000-0005-0000-0000-000095430000}"/>
    <cellStyle name="Normal 2 2 5" xfId="17304" xr:uid="{00000000-0005-0000-0000-000096430000}"/>
    <cellStyle name="Normal 2 2 6" xfId="17305" xr:uid="{00000000-0005-0000-0000-000097430000}"/>
    <cellStyle name="Normal 2 2 7" xfId="17306" xr:uid="{00000000-0005-0000-0000-000098430000}"/>
    <cellStyle name="Normal 2 2 8" xfId="17307" xr:uid="{00000000-0005-0000-0000-000099430000}"/>
    <cellStyle name="Normal 2 2 9" xfId="17308" xr:uid="{00000000-0005-0000-0000-00009A430000}"/>
    <cellStyle name="Normal 2 20" xfId="17309" xr:uid="{00000000-0005-0000-0000-00009B430000}"/>
    <cellStyle name="Normal 2 21" xfId="17310" xr:uid="{00000000-0005-0000-0000-00009C430000}"/>
    <cellStyle name="Normal 2 22" xfId="17311" xr:uid="{00000000-0005-0000-0000-00009D430000}"/>
    <cellStyle name="Normal 2 3" xfId="17312" xr:uid="{00000000-0005-0000-0000-00009E430000}"/>
    <cellStyle name="Normal 2 3 10" xfId="17313" xr:uid="{00000000-0005-0000-0000-00009F430000}"/>
    <cellStyle name="Normal 2 3 11" xfId="17314" xr:uid="{00000000-0005-0000-0000-0000A0430000}"/>
    <cellStyle name="Normal 2 3 12" xfId="17315" xr:uid="{00000000-0005-0000-0000-0000A1430000}"/>
    <cellStyle name="Normal 2 3 13" xfId="17316" xr:uid="{00000000-0005-0000-0000-0000A2430000}"/>
    <cellStyle name="Normal 2 3 13 10" xfId="17317" xr:uid="{00000000-0005-0000-0000-0000A3430000}"/>
    <cellStyle name="Normal 2 3 13 10 2" xfId="17318" xr:uid="{00000000-0005-0000-0000-0000A4430000}"/>
    <cellStyle name="Normal 2 3 13 11" xfId="17319" xr:uid="{00000000-0005-0000-0000-0000A5430000}"/>
    <cellStyle name="Normal 2 3 13 11 2" xfId="17320" xr:uid="{00000000-0005-0000-0000-0000A6430000}"/>
    <cellStyle name="Normal 2 3 13 12" xfId="17321" xr:uid="{00000000-0005-0000-0000-0000A7430000}"/>
    <cellStyle name="Normal 2 3 13 12 2" xfId="17322" xr:uid="{00000000-0005-0000-0000-0000A8430000}"/>
    <cellStyle name="Normal 2 3 13 13" xfId="17323" xr:uid="{00000000-0005-0000-0000-0000A9430000}"/>
    <cellStyle name="Normal 2 3 13 13 2" xfId="17324" xr:uid="{00000000-0005-0000-0000-0000AA430000}"/>
    <cellStyle name="Normal 2 3 13 14" xfId="17325" xr:uid="{00000000-0005-0000-0000-0000AB430000}"/>
    <cellStyle name="Normal 2 3 13 14 2" xfId="17326" xr:uid="{00000000-0005-0000-0000-0000AC430000}"/>
    <cellStyle name="Normal 2 3 13 15" xfId="17327" xr:uid="{00000000-0005-0000-0000-0000AD430000}"/>
    <cellStyle name="Normal 2 3 13 15 2" xfId="17328" xr:uid="{00000000-0005-0000-0000-0000AE430000}"/>
    <cellStyle name="Normal 2 3 13 16" xfId="17329" xr:uid="{00000000-0005-0000-0000-0000AF430000}"/>
    <cellStyle name="Normal 2 3 13 16 2" xfId="17330" xr:uid="{00000000-0005-0000-0000-0000B0430000}"/>
    <cellStyle name="Normal 2 3 13 17" xfId="17331" xr:uid="{00000000-0005-0000-0000-0000B1430000}"/>
    <cellStyle name="Normal 2 3 13 2" xfId="17332" xr:uid="{00000000-0005-0000-0000-0000B2430000}"/>
    <cellStyle name="Normal 2 3 13 3" xfId="17333" xr:uid="{00000000-0005-0000-0000-0000B3430000}"/>
    <cellStyle name="Normal 2 3 13 4" xfId="17334" xr:uid="{00000000-0005-0000-0000-0000B4430000}"/>
    <cellStyle name="Normal 2 3 13 5" xfId="17335" xr:uid="{00000000-0005-0000-0000-0000B5430000}"/>
    <cellStyle name="Normal 2 3 13 6" xfId="17336" xr:uid="{00000000-0005-0000-0000-0000B6430000}"/>
    <cellStyle name="Normal 2 3 13 6 10" xfId="17337" xr:uid="{00000000-0005-0000-0000-0000B7430000}"/>
    <cellStyle name="Normal 2 3 13 6 10 2" xfId="17338" xr:uid="{00000000-0005-0000-0000-0000B8430000}"/>
    <cellStyle name="Normal 2 3 13 6 11" xfId="17339" xr:uid="{00000000-0005-0000-0000-0000B9430000}"/>
    <cellStyle name="Normal 2 3 13 6 11 2" xfId="17340" xr:uid="{00000000-0005-0000-0000-0000BA430000}"/>
    <cellStyle name="Normal 2 3 13 6 12" xfId="17341" xr:uid="{00000000-0005-0000-0000-0000BB430000}"/>
    <cellStyle name="Normal 2 3 13 6 2" xfId="17342" xr:uid="{00000000-0005-0000-0000-0000BC430000}"/>
    <cellStyle name="Normal 2 3 13 6 2 10" xfId="17343" xr:uid="{00000000-0005-0000-0000-0000BD430000}"/>
    <cellStyle name="Normal 2 3 13 6 2 10 2" xfId="17344" xr:uid="{00000000-0005-0000-0000-0000BE430000}"/>
    <cellStyle name="Normal 2 3 13 6 2 11" xfId="17345" xr:uid="{00000000-0005-0000-0000-0000BF430000}"/>
    <cellStyle name="Normal 2 3 13 6 2 2" xfId="17346" xr:uid="{00000000-0005-0000-0000-0000C0430000}"/>
    <cellStyle name="Normal 2 3 13 6 2 2 2" xfId="17347" xr:uid="{00000000-0005-0000-0000-0000C1430000}"/>
    <cellStyle name="Normal 2 3 13 6 2 3" xfId="17348" xr:uid="{00000000-0005-0000-0000-0000C2430000}"/>
    <cellStyle name="Normal 2 3 13 6 2 3 2" xfId="17349" xr:uid="{00000000-0005-0000-0000-0000C3430000}"/>
    <cellStyle name="Normal 2 3 13 6 2 4" xfId="17350" xr:uid="{00000000-0005-0000-0000-0000C4430000}"/>
    <cellStyle name="Normal 2 3 13 6 2 4 2" xfId="17351" xr:uid="{00000000-0005-0000-0000-0000C5430000}"/>
    <cellStyle name="Normal 2 3 13 6 2 5" xfId="17352" xr:uid="{00000000-0005-0000-0000-0000C6430000}"/>
    <cellStyle name="Normal 2 3 13 6 2 5 2" xfId="17353" xr:uid="{00000000-0005-0000-0000-0000C7430000}"/>
    <cellStyle name="Normal 2 3 13 6 2 6" xfId="17354" xr:uid="{00000000-0005-0000-0000-0000C8430000}"/>
    <cellStyle name="Normal 2 3 13 6 2 6 2" xfId="17355" xr:uid="{00000000-0005-0000-0000-0000C9430000}"/>
    <cellStyle name="Normal 2 3 13 6 2 7" xfId="17356" xr:uid="{00000000-0005-0000-0000-0000CA430000}"/>
    <cellStyle name="Normal 2 3 13 6 2 7 2" xfId="17357" xr:uid="{00000000-0005-0000-0000-0000CB430000}"/>
    <cellStyle name="Normal 2 3 13 6 2 8" xfId="17358" xr:uid="{00000000-0005-0000-0000-0000CC430000}"/>
    <cellStyle name="Normal 2 3 13 6 2 8 2" xfId="17359" xr:uid="{00000000-0005-0000-0000-0000CD430000}"/>
    <cellStyle name="Normal 2 3 13 6 2 9" xfId="17360" xr:uid="{00000000-0005-0000-0000-0000CE430000}"/>
    <cellStyle name="Normal 2 3 13 6 2 9 2" xfId="17361" xr:uid="{00000000-0005-0000-0000-0000CF430000}"/>
    <cellStyle name="Normal 2 3 13 6 3" xfId="17362" xr:uid="{00000000-0005-0000-0000-0000D0430000}"/>
    <cellStyle name="Normal 2 3 13 6 3 2" xfId="17363" xr:uid="{00000000-0005-0000-0000-0000D1430000}"/>
    <cellStyle name="Normal 2 3 13 6 4" xfId="17364" xr:uid="{00000000-0005-0000-0000-0000D2430000}"/>
    <cellStyle name="Normal 2 3 13 6 4 2" xfId="17365" xr:uid="{00000000-0005-0000-0000-0000D3430000}"/>
    <cellStyle name="Normal 2 3 13 6 5" xfId="17366" xr:uid="{00000000-0005-0000-0000-0000D4430000}"/>
    <cellStyle name="Normal 2 3 13 6 5 2" xfId="17367" xr:uid="{00000000-0005-0000-0000-0000D5430000}"/>
    <cellStyle name="Normal 2 3 13 6 6" xfId="17368" xr:uid="{00000000-0005-0000-0000-0000D6430000}"/>
    <cellStyle name="Normal 2 3 13 6 6 2" xfId="17369" xr:uid="{00000000-0005-0000-0000-0000D7430000}"/>
    <cellStyle name="Normal 2 3 13 6 7" xfId="17370" xr:uid="{00000000-0005-0000-0000-0000D8430000}"/>
    <cellStyle name="Normal 2 3 13 6 7 2" xfId="17371" xr:uid="{00000000-0005-0000-0000-0000D9430000}"/>
    <cellStyle name="Normal 2 3 13 6 8" xfId="17372" xr:uid="{00000000-0005-0000-0000-0000DA430000}"/>
    <cellStyle name="Normal 2 3 13 6 8 2" xfId="17373" xr:uid="{00000000-0005-0000-0000-0000DB430000}"/>
    <cellStyle name="Normal 2 3 13 6 9" xfId="17374" xr:uid="{00000000-0005-0000-0000-0000DC430000}"/>
    <cellStyle name="Normal 2 3 13 6 9 2" xfId="17375" xr:uid="{00000000-0005-0000-0000-0000DD430000}"/>
    <cellStyle name="Normal 2 3 13 7" xfId="17376" xr:uid="{00000000-0005-0000-0000-0000DE430000}"/>
    <cellStyle name="Normal 2 3 13 7 10" xfId="17377" xr:uid="{00000000-0005-0000-0000-0000DF430000}"/>
    <cellStyle name="Normal 2 3 13 7 10 2" xfId="17378" xr:uid="{00000000-0005-0000-0000-0000E0430000}"/>
    <cellStyle name="Normal 2 3 13 7 11" xfId="17379" xr:uid="{00000000-0005-0000-0000-0000E1430000}"/>
    <cellStyle name="Normal 2 3 13 7 2" xfId="17380" xr:uid="{00000000-0005-0000-0000-0000E2430000}"/>
    <cellStyle name="Normal 2 3 13 7 2 2" xfId="17381" xr:uid="{00000000-0005-0000-0000-0000E3430000}"/>
    <cellStyle name="Normal 2 3 13 7 3" xfId="17382" xr:uid="{00000000-0005-0000-0000-0000E4430000}"/>
    <cellStyle name="Normal 2 3 13 7 3 2" xfId="17383" xr:uid="{00000000-0005-0000-0000-0000E5430000}"/>
    <cellStyle name="Normal 2 3 13 7 4" xfId="17384" xr:uid="{00000000-0005-0000-0000-0000E6430000}"/>
    <cellStyle name="Normal 2 3 13 7 4 2" xfId="17385" xr:uid="{00000000-0005-0000-0000-0000E7430000}"/>
    <cellStyle name="Normal 2 3 13 7 5" xfId="17386" xr:uid="{00000000-0005-0000-0000-0000E8430000}"/>
    <cellStyle name="Normal 2 3 13 7 5 2" xfId="17387" xr:uid="{00000000-0005-0000-0000-0000E9430000}"/>
    <cellStyle name="Normal 2 3 13 7 6" xfId="17388" xr:uid="{00000000-0005-0000-0000-0000EA430000}"/>
    <cellStyle name="Normal 2 3 13 7 6 2" xfId="17389" xr:uid="{00000000-0005-0000-0000-0000EB430000}"/>
    <cellStyle name="Normal 2 3 13 7 7" xfId="17390" xr:uid="{00000000-0005-0000-0000-0000EC430000}"/>
    <cellStyle name="Normal 2 3 13 7 7 2" xfId="17391" xr:uid="{00000000-0005-0000-0000-0000ED430000}"/>
    <cellStyle name="Normal 2 3 13 7 8" xfId="17392" xr:uid="{00000000-0005-0000-0000-0000EE430000}"/>
    <cellStyle name="Normal 2 3 13 7 8 2" xfId="17393" xr:uid="{00000000-0005-0000-0000-0000EF430000}"/>
    <cellStyle name="Normal 2 3 13 7 9" xfId="17394" xr:uid="{00000000-0005-0000-0000-0000F0430000}"/>
    <cellStyle name="Normal 2 3 13 7 9 2" xfId="17395" xr:uid="{00000000-0005-0000-0000-0000F1430000}"/>
    <cellStyle name="Normal 2 3 13 8" xfId="17396" xr:uid="{00000000-0005-0000-0000-0000F2430000}"/>
    <cellStyle name="Normal 2 3 13 8 2" xfId="17397" xr:uid="{00000000-0005-0000-0000-0000F3430000}"/>
    <cellStyle name="Normal 2 3 13 9" xfId="17398" xr:uid="{00000000-0005-0000-0000-0000F4430000}"/>
    <cellStyle name="Normal 2 3 13 9 2" xfId="17399" xr:uid="{00000000-0005-0000-0000-0000F5430000}"/>
    <cellStyle name="Normal 2 3 14" xfId="17400" xr:uid="{00000000-0005-0000-0000-0000F6430000}"/>
    <cellStyle name="Normal 2 3 14 10" xfId="17401" xr:uid="{00000000-0005-0000-0000-0000F7430000}"/>
    <cellStyle name="Normal 2 3 14 10 2" xfId="17402" xr:uid="{00000000-0005-0000-0000-0000F8430000}"/>
    <cellStyle name="Normal 2 3 14 11" xfId="17403" xr:uid="{00000000-0005-0000-0000-0000F9430000}"/>
    <cellStyle name="Normal 2 3 14 11 2" xfId="17404" xr:uid="{00000000-0005-0000-0000-0000FA430000}"/>
    <cellStyle name="Normal 2 3 14 12" xfId="17405" xr:uid="{00000000-0005-0000-0000-0000FB430000}"/>
    <cellStyle name="Normal 2 3 14 12 2" xfId="17406" xr:uid="{00000000-0005-0000-0000-0000FC430000}"/>
    <cellStyle name="Normal 2 3 14 13" xfId="17407" xr:uid="{00000000-0005-0000-0000-0000FD430000}"/>
    <cellStyle name="Normal 2 3 14 2" xfId="17408" xr:uid="{00000000-0005-0000-0000-0000FE430000}"/>
    <cellStyle name="Normal 2 3 14 2 10" xfId="17409" xr:uid="{00000000-0005-0000-0000-0000FF430000}"/>
    <cellStyle name="Normal 2 3 14 2 10 2" xfId="17410" xr:uid="{00000000-0005-0000-0000-000000440000}"/>
    <cellStyle name="Normal 2 3 14 2 11" xfId="17411" xr:uid="{00000000-0005-0000-0000-000001440000}"/>
    <cellStyle name="Normal 2 3 14 2 11 2" xfId="17412" xr:uid="{00000000-0005-0000-0000-000002440000}"/>
    <cellStyle name="Normal 2 3 14 2 12" xfId="17413" xr:uid="{00000000-0005-0000-0000-000003440000}"/>
    <cellStyle name="Normal 2 3 14 2 2" xfId="17414" xr:uid="{00000000-0005-0000-0000-000004440000}"/>
    <cellStyle name="Normal 2 3 14 2 2 10" xfId="17415" xr:uid="{00000000-0005-0000-0000-000005440000}"/>
    <cellStyle name="Normal 2 3 14 2 2 10 2" xfId="17416" xr:uid="{00000000-0005-0000-0000-000006440000}"/>
    <cellStyle name="Normal 2 3 14 2 2 11" xfId="17417" xr:uid="{00000000-0005-0000-0000-000007440000}"/>
    <cellStyle name="Normal 2 3 14 2 2 2" xfId="17418" xr:uid="{00000000-0005-0000-0000-000008440000}"/>
    <cellStyle name="Normal 2 3 14 2 2 2 2" xfId="17419" xr:uid="{00000000-0005-0000-0000-000009440000}"/>
    <cellStyle name="Normal 2 3 14 2 2 3" xfId="17420" xr:uid="{00000000-0005-0000-0000-00000A440000}"/>
    <cellStyle name="Normal 2 3 14 2 2 3 2" xfId="17421" xr:uid="{00000000-0005-0000-0000-00000B440000}"/>
    <cellStyle name="Normal 2 3 14 2 2 4" xfId="17422" xr:uid="{00000000-0005-0000-0000-00000C440000}"/>
    <cellStyle name="Normal 2 3 14 2 2 4 2" xfId="17423" xr:uid="{00000000-0005-0000-0000-00000D440000}"/>
    <cellStyle name="Normal 2 3 14 2 2 5" xfId="17424" xr:uid="{00000000-0005-0000-0000-00000E440000}"/>
    <cellStyle name="Normal 2 3 14 2 2 5 2" xfId="17425" xr:uid="{00000000-0005-0000-0000-00000F440000}"/>
    <cellStyle name="Normal 2 3 14 2 2 6" xfId="17426" xr:uid="{00000000-0005-0000-0000-000010440000}"/>
    <cellStyle name="Normal 2 3 14 2 2 6 2" xfId="17427" xr:uid="{00000000-0005-0000-0000-000011440000}"/>
    <cellStyle name="Normal 2 3 14 2 2 7" xfId="17428" xr:uid="{00000000-0005-0000-0000-000012440000}"/>
    <cellStyle name="Normal 2 3 14 2 2 7 2" xfId="17429" xr:uid="{00000000-0005-0000-0000-000013440000}"/>
    <cellStyle name="Normal 2 3 14 2 2 8" xfId="17430" xr:uid="{00000000-0005-0000-0000-000014440000}"/>
    <cellStyle name="Normal 2 3 14 2 2 8 2" xfId="17431" xr:uid="{00000000-0005-0000-0000-000015440000}"/>
    <cellStyle name="Normal 2 3 14 2 2 9" xfId="17432" xr:uid="{00000000-0005-0000-0000-000016440000}"/>
    <cellStyle name="Normal 2 3 14 2 2 9 2" xfId="17433" xr:uid="{00000000-0005-0000-0000-000017440000}"/>
    <cellStyle name="Normal 2 3 14 2 3" xfId="17434" xr:uid="{00000000-0005-0000-0000-000018440000}"/>
    <cellStyle name="Normal 2 3 14 2 3 2" xfId="17435" xr:uid="{00000000-0005-0000-0000-000019440000}"/>
    <cellStyle name="Normal 2 3 14 2 4" xfId="17436" xr:uid="{00000000-0005-0000-0000-00001A440000}"/>
    <cellStyle name="Normal 2 3 14 2 4 2" xfId="17437" xr:uid="{00000000-0005-0000-0000-00001B440000}"/>
    <cellStyle name="Normal 2 3 14 2 5" xfId="17438" xr:uid="{00000000-0005-0000-0000-00001C440000}"/>
    <cellStyle name="Normal 2 3 14 2 5 2" xfId="17439" xr:uid="{00000000-0005-0000-0000-00001D440000}"/>
    <cellStyle name="Normal 2 3 14 2 6" xfId="17440" xr:uid="{00000000-0005-0000-0000-00001E440000}"/>
    <cellStyle name="Normal 2 3 14 2 6 2" xfId="17441" xr:uid="{00000000-0005-0000-0000-00001F440000}"/>
    <cellStyle name="Normal 2 3 14 2 7" xfId="17442" xr:uid="{00000000-0005-0000-0000-000020440000}"/>
    <cellStyle name="Normal 2 3 14 2 7 2" xfId="17443" xr:uid="{00000000-0005-0000-0000-000021440000}"/>
    <cellStyle name="Normal 2 3 14 2 8" xfId="17444" xr:uid="{00000000-0005-0000-0000-000022440000}"/>
    <cellStyle name="Normal 2 3 14 2 8 2" xfId="17445" xr:uid="{00000000-0005-0000-0000-000023440000}"/>
    <cellStyle name="Normal 2 3 14 2 9" xfId="17446" xr:uid="{00000000-0005-0000-0000-000024440000}"/>
    <cellStyle name="Normal 2 3 14 2 9 2" xfId="17447" xr:uid="{00000000-0005-0000-0000-000025440000}"/>
    <cellStyle name="Normal 2 3 14 3" xfId="17448" xr:uid="{00000000-0005-0000-0000-000026440000}"/>
    <cellStyle name="Normal 2 3 14 3 10" xfId="17449" xr:uid="{00000000-0005-0000-0000-000027440000}"/>
    <cellStyle name="Normal 2 3 14 3 10 2" xfId="17450" xr:uid="{00000000-0005-0000-0000-000028440000}"/>
    <cellStyle name="Normal 2 3 14 3 11" xfId="17451" xr:uid="{00000000-0005-0000-0000-000029440000}"/>
    <cellStyle name="Normal 2 3 14 3 2" xfId="17452" xr:uid="{00000000-0005-0000-0000-00002A440000}"/>
    <cellStyle name="Normal 2 3 14 3 2 2" xfId="17453" xr:uid="{00000000-0005-0000-0000-00002B440000}"/>
    <cellStyle name="Normal 2 3 14 3 3" xfId="17454" xr:uid="{00000000-0005-0000-0000-00002C440000}"/>
    <cellStyle name="Normal 2 3 14 3 3 2" xfId="17455" xr:uid="{00000000-0005-0000-0000-00002D440000}"/>
    <cellStyle name="Normal 2 3 14 3 4" xfId="17456" xr:uid="{00000000-0005-0000-0000-00002E440000}"/>
    <cellStyle name="Normal 2 3 14 3 4 2" xfId="17457" xr:uid="{00000000-0005-0000-0000-00002F440000}"/>
    <cellStyle name="Normal 2 3 14 3 5" xfId="17458" xr:uid="{00000000-0005-0000-0000-000030440000}"/>
    <cellStyle name="Normal 2 3 14 3 5 2" xfId="17459" xr:uid="{00000000-0005-0000-0000-000031440000}"/>
    <cellStyle name="Normal 2 3 14 3 6" xfId="17460" xr:uid="{00000000-0005-0000-0000-000032440000}"/>
    <cellStyle name="Normal 2 3 14 3 6 2" xfId="17461" xr:uid="{00000000-0005-0000-0000-000033440000}"/>
    <cellStyle name="Normal 2 3 14 3 7" xfId="17462" xr:uid="{00000000-0005-0000-0000-000034440000}"/>
    <cellStyle name="Normal 2 3 14 3 7 2" xfId="17463" xr:uid="{00000000-0005-0000-0000-000035440000}"/>
    <cellStyle name="Normal 2 3 14 3 8" xfId="17464" xr:uid="{00000000-0005-0000-0000-000036440000}"/>
    <cellStyle name="Normal 2 3 14 3 8 2" xfId="17465" xr:uid="{00000000-0005-0000-0000-000037440000}"/>
    <cellStyle name="Normal 2 3 14 3 9" xfId="17466" xr:uid="{00000000-0005-0000-0000-000038440000}"/>
    <cellStyle name="Normal 2 3 14 3 9 2" xfId="17467" xr:uid="{00000000-0005-0000-0000-000039440000}"/>
    <cellStyle name="Normal 2 3 14 4" xfId="17468" xr:uid="{00000000-0005-0000-0000-00003A440000}"/>
    <cellStyle name="Normal 2 3 14 4 2" xfId="17469" xr:uid="{00000000-0005-0000-0000-00003B440000}"/>
    <cellStyle name="Normal 2 3 14 5" xfId="17470" xr:uid="{00000000-0005-0000-0000-00003C440000}"/>
    <cellStyle name="Normal 2 3 14 5 2" xfId="17471" xr:uid="{00000000-0005-0000-0000-00003D440000}"/>
    <cellStyle name="Normal 2 3 14 6" xfId="17472" xr:uid="{00000000-0005-0000-0000-00003E440000}"/>
    <cellStyle name="Normal 2 3 14 6 2" xfId="17473" xr:uid="{00000000-0005-0000-0000-00003F440000}"/>
    <cellStyle name="Normal 2 3 14 7" xfId="17474" xr:uid="{00000000-0005-0000-0000-000040440000}"/>
    <cellStyle name="Normal 2 3 14 7 2" xfId="17475" xr:uid="{00000000-0005-0000-0000-000041440000}"/>
    <cellStyle name="Normal 2 3 14 8" xfId="17476" xr:uid="{00000000-0005-0000-0000-000042440000}"/>
    <cellStyle name="Normal 2 3 14 8 2" xfId="17477" xr:uid="{00000000-0005-0000-0000-000043440000}"/>
    <cellStyle name="Normal 2 3 14 9" xfId="17478" xr:uid="{00000000-0005-0000-0000-000044440000}"/>
    <cellStyle name="Normal 2 3 14 9 2" xfId="17479" xr:uid="{00000000-0005-0000-0000-000045440000}"/>
    <cellStyle name="Normal 2 3 15" xfId="17480" xr:uid="{00000000-0005-0000-0000-000046440000}"/>
    <cellStyle name="Normal 2 3 15 10" xfId="17481" xr:uid="{00000000-0005-0000-0000-000047440000}"/>
    <cellStyle name="Normal 2 3 15 10 2" xfId="17482" xr:uid="{00000000-0005-0000-0000-000048440000}"/>
    <cellStyle name="Normal 2 3 15 11" xfId="17483" xr:uid="{00000000-0005-0000-0000-000049440000}"/>
    <cellStyle name="Normal 2 3 15 11 2" xfId="17484" xr:uid="{00000000-0005-0000-0000-00004A440000}"/>
    <cellStyle name="Normal 2 3 15 12" xfId="17485" xr:uid="{00000000-0005-0000-0000-00004B440000}"/>
    <cellStyle name="Normal 2 3 15 12 2" xfId="17486" xr:uid="{00000000-0005-0000-0000-00004C440000}"/>
    <cellStyle name="Normal 2 3 15 13" xfId="17487" xr:uid="{00000000-0005-0000-0000-00004D440000}"/>
    <cellStyle name="Normal 2 3 15 2" xfId="17488" xr:uid="{00000000-0005-0000-0000-00004E440000}"/>
    <cellStyle name="Normal 2 3 15 2 10" xfId="17489" xr:uid="{00000000-0005-0000-0000-00004F440000}"/>
    <cellStyle name="Normal 2 3 15 2 10 2" xfId="17490" xr:uid="{00000000-0005-0000-0000-000050440000}"/>
    <cellStyle name="Normal 2 3 15 2 11" xfId="17491" xr:uid="{00000000-0005-0000-0000-000051440000}"/>
    <cellStyle name="Normal 2 3 15 2 11 2" xfId="17492" xr:uid="{00000000-0005-0000-0000-000052440000}"/>
    <cellStyle name="Normal 2 3 15 2 12" xfId="17493" xr:uid="{00000000-0005-0000-0000-000053440000}"/>
    <cellStyle name="Normal 2 3 15 2 2" xfId="17494" xr:uid="{00000000-0005-0000-0000-000054440000}"/>
    <cellStyle name="Normal 2 3 15 2 2 10" xfId="17495" xr:uid="{00000000-0005-0000-0000-000055440000}"/>
    <cellStyle name="Normal 2 3 15 2 2 10 2" xfId="17496" xr:uid="{00000000-0005-0000-0000-000056440000}"/>
    <cellStyle name="Normal 2 3 15 2 2 11" xfId="17497" xr:uid="{00000000-0005-0000-0000-000057440000}"/>
    <cellStyle name="Normal 2 3 15 2 2 2" xfId="17498" xr:uid="{00000000-0005-0000-0000-000058440000}"/>
    <cellStyle name="Normal 2 3 15 2 2 2 2" xfId="17499" xr:uid="{00000000-0005-0000-0000-000059440000}"/>
    <cellStyle name="Normal 2 3 15 2 2 3" xfId="17500" xr:uid="{00000000-0005-0000-0000-00005A440000}"/>
    <cellStyle name="Normal 2 3 15 2 2 3 2" xfId="17501" xr:uid="{00000000-0005-0000-0000-00005B440000}"/>
    <cellStyle name="Normal 2 3 15 2 2 4" xfId="17502" xr:uid="{00000000-0005-0000-0000-00005C440000}"/>
    <cellStyle name="Normal 2 3 15 2 2 4 2" xfId="17503" xr:uid="{00000000-0005-0000-0000-00005D440000}"/>
    <cellStyle name="Normal 2 3 15 2 2 5" xfId="17504" xr:uid="{00000000-0005-0000-0000-00005E440000}"/>
    <cellStyle name="Normal 2 3 15 2 2 5 2" xfId="17505" xr:uid="{00000000-0005-0000-0000-00005F440000}"/>
    <cellStyle name="Normal 2 3 15 2 2 6" xfId="17506" xr:uid="{00000000-0005-0000-0000-000060440000}"/>
    <cellStyle name="Normal 2 3 15 2 2 6 2" xfId="17507" xr:uid="{00000000-0005-0000-0000-000061440000}"/>
    <cellStyle name="Normal 2 3 15 2 2 7" xfId="17508" xr:uid="{00000000-0005-0000-0000-000062440000}"/>
    <cellStyle name="Normal 2 3 15 2 2 7 2" xfId="17509" xr:uid="{00000000-0005-0000-0000-000063440000}"/>
    <cellStyle name="Normal 2 3 15 2 2 8" xfId="17510" xr:uid="{00000000-0005-0000-0000-000064440000}"/>
    <cellStyle name="Normal 2 3 15 2 2 8 2" xfId="17511" xr:uid="{00000000-0005-0000-0000-000065440000}"/>
    <cellStyle name="Normal 2 3 15 2 2 9" xfId="17512" xr:uid="{00000000-0005-0000-0000-000066440000}"/>
    <cellStyle name="Normal 2 3 15 2 2 9 2" xfId="17513" xr:uid="{00000000-0005-0000-0000-000067440000}"/>
    <cellStyle name="Normal 2 3 15 2 3" xfId="17514" xr:uid="{00000000-0005-0000-0000-000068440000}"/>
    <cellStyle name="Normal 2 3 15 2 3 2" xfId="17515" xr:uid="{00000000-0005-0000-0000-000069440000}"/>
    <cellStyle name="Normal 2 3 15 2 4" xfId="17516" xr:uid="{00000000-0005-0000-0000-00006A440000}"/>
    <cellStyle name="Normal 2 3 15 2 4 2" xfId="17517" xr:uid="{00000000-0005-0000-0000-00006B440000}"/>
    <cellStyle name="Normal 2 3 15 2 5" xfId="17518" xr:uid="{00000000-0005-0000-0000-00006C440000}"/>
    <cellStyle name="Normal 2 3 15 2 5 2" xfId="17519" xr:uid="{00000000-0005-0000-0000-00006D440000}"/>
    <cellStyle name="Normal 2 3 15 2 6" xfId="17520" xr:uid="{00000000-0005-0000-0000-00006E440000}"/>
    <cellStyle name="Normal 2 3 15 2 6 2" xfId="17521" xr:uid="{00000000-0005-0000-0000-00006F440000}"/>
    <cellStyle name="Normal 2 3 15 2 7" xfId="17522" xr:uid="{00000000-0005-0000-0000-000070440000}"/>
    <cellStyle name="Normal 2 3 15 2 7 2" xfId="17523" xr:uid="{00000000-0005-0000-0000-000071440000}"/>
    <cellStyle name="Normal 2 3 15 2 8" xfId="17524" xr:uid="{00000000-0005-0000-0000-000072440000}"/>
    <cellStyle name="Normal 2 3 15 2 8 2" xfId="17525" xr:uid="{00000000-0005-0000-0000-000073440000}"/>
    <cellStyle name="Normal 2 3 15 2 9" xfId="17526" xr:uid="{00000000-0005-0000-0000-000074440000}"/>
    <cellStyle name="Normal 2 3 15 2 9 2" xfId="17527" xr:uid="{00000000-0005-0000-0000-000075440000}"/>
    <cellStyle name="Normal 2 3 15 3" xfId="17528" xr:uid="{00000000-0005-0000-0000-000076440000}"/>
    <cellStyle name="Normal 2 3 15 3 10" xfId="17529" xr:uid="{00000000-0005-0000-0000-000077440000}"/>
    <cellStyle name="Normal 2 3 15 3 10 2" xfId="17530" xr:uid="{00000000-0005-0000-0000-000078440000}"/>
    <cellStyle name="Normal 2 3 15 3 11" xfId="17531" xr:uid="{00000000-0005-0000-0000-000079440000}"/>
    <cellStyle name="Normal 2 3 15 3 2" xfId="17532" xr:uid="{00000000-0005-0000-0000-00007A440000}"/>
    <cellStyle name="Normal 2 3 15 3 2 2" xfId="17533" xr:uid="{00000000-0005-0000-0000-00007B440000}"/>
    <cellStyle name="Normal 2 3 15 3 3" xfId="17534" xr:uid="{00000000-0005-0000-0000-00007C440000}"/>
    <cellStyle name="Normal 2 3 15 3 3 2" xfId="17535" xr:uid="{00000000-0005-0000-0000-00007D440000}"/>
    <cellStyle name="Normal 2 3 15 3 4" xfId="17536" xr:uid="{00000000-0005-0000-0000-00007E440000}"/>
    <cellStyle name="Normal 2 3 15 3 4 2" xfId="17537" xr:uid="{00000000-0005-0000-0000-00007F440000}"/>
    <cellStyle name="Normal 2 3 15 3 5" xfId="17538" xr:uid="{00000000-0005-0000-0000-000080440000}"/>
    <cellStyle name="Normal 2 3 15 3 5 2" xfId="17539" xr:uid="{00000000-0005-0000-0000-000081440000}"/>
    <cellStyle name="Normal 2 3 15 3 6" xfId="17540" xr:uid="{00000000-0005-0000-0000-000082440000}"/>
    <cellStyle name="Normal 2 3 15 3 6 2" xfId="17541" xr:uid="{00000000-0005-0000-0000-000083440000}"/>
    <cellStyle name="Normal 2 3 15 3 7" xfId="17542" xr:uid="{00000000-0005-0000-0000-000084440000}"/>
    <cellStyle name="Normal 2 3 15 3 7 2" xfId="17543" xr:uid="{00000000-0005-0000-0000-000085440000}"/>
    <cellStyle name="Normal 2 3 15 3 8" xfId="17544" xr:uid="{00000000-0005-0000-0000-000086440000}"/>
    <cellStyle name="Normal 2 3 15 3 8 2" xfId="17545" xr:uid="{00000000-0005-0000-0000-000087440000}"/>
    <cellStyle name="Normal 2 3 15 3 9" xfId="17546" xr:uid="{00000000-0005-0000-0000-000088440000}"/>
    <cellStyle name="Normal 2 3 15 3 9 2" xfId="17547" xr:uid="{00000000-0005-0000-0000-000089440000}"/>
    <cellStyle name="Normal 2 3 15 4" xfId="17548" xr:uid="{00000000-0005-0000-0000-00008A440000}"/>
    <cellStyle name="Normal 2 3 15 4 2" xfId="17549" xr:uid="{00000000-0005-0000-0000-00008B440000}"/>
    <cellStyle name="Normal 2 3 15 5" xfId="17550" xr:uid="{00000000-0005-0000-0000-00008C440000}"/>
    <cellStyle name="Normal 2 3 15 5 2" xfId="17551" xr:uid="{00000000-0005-0000-0000-00008D440000}"/>
    <cellStyle name="Normal 2 3 15 6" xfId="17552" xr:uid="{00000000-0005-0000-0000-00008E440000}"/>
    <cellStyle name="Normal 2 3 15 6 2" xfId="17553" xr:uid="{00000000-0005-0000-0000-00008F440000}"/>
    <cellStyle name="Normal 2 3 15 7" xfId="17554" xr:uid="{00000000-0005-0000-0000-000090440000}"/>
    <cellStyle name="Normal 2 3 15 7 2" xfId="17555" xr:uid="{00000000-0005-0000-0000-000091440000}"/>
    <cellStyle name="Normal 2 3 15 8" xfId="17556" xr:uid="{00000000-0005-0000-0000-000092440000}"/>
    <cellStyle name="Normal 2 3 15 8 2" xfId="17557" xr:uid="{00000000-0005-0000-0000-000093440000}"/>
    <cellStyle name="Normal 2 3 15 9" xfId="17558" xr:uid="{00000000-0005-0000-0000-000094440000}"/>
    <cellStyle name="Normal 2 3 15 9 2" xfId="17559" xr:uid="{00000000-0005-0000-0000-000095440000}"/>
    <cellStyle name="Normal 2 3 16" xfId="17560" xr:uid="{00000000-0005-0000-0000-000096440000}"/>
    <cellStyle name="Normal 2 3 16 10" xfId="17561" xr:uid="{00000000-0005-0000-0000-000097440000}"/>
    <cellStyle name="Normal 2 3 16 10 2" xfId="17562" xr:uid="{00000000-0005-0000-0000-000098440000}"/>
    <cellStyle name="Normal 2 3 16 11" xfId="17563" xr:uid="{00000000-0005-0000-0000-000099440000}"/>
    <cellStyle name="Normal 2 3 16 11 2" xfId="17564" xr:uid="{00000000-0005-0000-0000-00009A440000}"/>
    <cellStyle name="Normal 2 3 16 12" xfId="17565" xr:uid="{00000000-0005-0000-0000-00009B440000}"/>
    <cellStyle name="Normal 2 3 16 12 2" xfId="17566" xr:uid="{00000000-0005-0000-0000-00009C440000}"/>
    <cellStyle name="Normal 2 3 16 13" xfId="17567" xr:uid="{00000000-0005-0000-0000-00009D440000}"/>
    <cellStyle name="Normal 2 3 16 2" xfId="17568" xr:uid="{00000000-0005-0000-0000-00009E440000}"/>
    <cellStyle name="Normal 2 3 16 2 10" xfId="17569" xr:uid="{00000000-0005-0000-0000-00009F440000}"/>
    <cellStyle name="Normal 2 3 16 2 10 2" xfId="17570" xr:uid="{00000000-0005-0000-0000-0000A0440000}"/>
    <cellStyle name="Normal 2 3 16 2 11" xfId="17571" xr:uid="{00000000-0005-0000-0000-0000A1440000}"/>
    <cellStyle name="Normal 2 3 16 2 11 2" xfId="17572" xr:uid="{00000000-0005-0000-0000-0000A2440000}"/>
    <cellStyle name="Normal 2 3 16 2 12" xfId="17573" xr:uid="{00000000-0005-0000-0000-0000A3440000}"/>
    <cellStyle name="Normal 2 3 16 2 2" xfId="17574" xr:uid="{00000000-0005-0000-0000-0000A4440000}"/>
    <cellStyle name="Normal 2 3 16 2 2 10" xfId="17575" xr:uid="{00000000-0005-0000-0000-0000A5440000}"/>
    <cellStyle name="Normal 2 3 16 2 2 10 2" xfId="17576" xr:uid="{00000000-0005-0000-0000-0000A6440000}"/>
    <cellStyle name="Normal 2 3 16 2 2 11" xfId="17577" xr:uid="{00000000-0005-0000-0000-0000A7440000}"/>
    <cellStyle name="Normal 2 3 16 2 2 2" xfId="17578" xr:uid="{00000000-0005-0000-0000-0000A8440000}"/>
    <cellStyle name="Normal 2 3 16 2 2 2 2" xfId="17579" xr:uid="{00000000-0005-0000-0000-0000A9440000}"/>
    <cellStyle name="Normal 2 3 16 2 2 3" xfId="17580" xr:uid="{00000000-0005-0000-0000-0000AA440000}"/>
    <cellStyle name="Normal 2 3 16 2 2 3 2" xfId="17581" xr:uid="{00000000-0005-0000-0000-0000AB440000}"/>
    <cellStyle name="Normal 2 3 16 2 2 4" xfId="17582" xr:uid="{00000000-0005-0000-0000-0000AC440000}"/>
    <cellStyle name="Normal 2 3 16 2 2 4 2" xfId="17583" xr:uid="{00000000-0005-0000-0000-0000AD440000}"/>
    <cellStyle name="Normal 2 3 16 2 2 5" xfId="17584" xr:uid="{00000000-0005-0000-0000-0000AE440000}"/>
    <cellStyle name="Normal 2 3 16 2 2 5 2" xfId="17585" xr:uid="{00000000-0005-0000-0000-0000AF440000}"/>
    <cellStyle name="Normal 2 3 16 2 2 6" xfId="17586" xr:uid="{00000000-0005-0000-0000-0000B0440000}"/>
    <cellStyle name="Normal 2 3 16 2 2 6 2" xfId="17587" xr:uid="{00000000-0005-0000-0000-0000B1440000}"/>
    <cellStyle name="Normal 2 3 16 2 2 7" xfId="17588" xr:uid="{00000000-0005-0000-0000-0000B2440000}"/>
    <cellStyle name="Normal 2 3 16 2 2 7 2" xfId="17589" xr:uid="{00000000-0005-0000-0000-0000B3440000}"/>
    <cellStyle name="Normal 2 3 16 2 2 8" xfId="17590" xr:uid="{00000000-0005-0000-0000-0000B4440000}"/>
    <cellStyle name="Normal 2 3 16 2 2 8 2" xfId="17591" xr:uid="{00000000-0005-0000-0000-0000B5440000}"/>
    <cellStyle name="Normal 2 3 16 2 2 9" xfId="17592" xr:uid="{00000000-0005-0000-0000-0000B6440000}"/>
    <cellStyle name="Normal 2 3 16 2 2 9 2" xfId="17593" xr:uid="{00000000-0005-0000-0000-0000B7440000}"/>
    <cellStyle name="Normal 2 3 16 2 3" xfId="17594" xr:uid="{00000000-0005-0000-0000-0000B8440000}"/>
    <cellStyle name="Normal 2 3 16 2 3 2" xfId="17595" xr:uid="{00000000-0005-0000-0000-0000B9440000}"/>
    <cellStyle name="Normal 2 3 16 2 4" xfId="17596" xr:uid="{00000000-0005-0000-0000-0000BA440000}"/>
    <cellStyle name="Normal 2 3 16 2 4 2" xfId="17597" xr:uid="{00000000-0005-0000-0000-0000BB440000}"/>
    <cellStyle name="Normal 2 3 16 2 5" xfId="17598" xr:uid="{00000000-0005-0000-0000-0000BC440000}"/>
    <cellStyle name="Normal 2 3 16 2 5 2" xfId="17599" xr:uid="{00000000-0005-0000-0000-0000BD440000}"/>
    <cellStyle name="Normal 2 3 16 2 6" xfId="17600" xr:uid="{00000000-0005-0000-0000-0000BE440000}"/>
    <cellStyle name="Normal 2 3 16 2 6 2" xfId="17601" xr:uid="{00000000-0005-0000-0000-0000BF440000}"/>
    <cellStyle name="Normal 2 3 16 2 7" xfId="17602" xr:uid="{00000000-0005-0000-0000-0000C0440000}"/>
    <cellStyle name="Normal 2 3 16 2 7 2" xfId="17603" xr:uid="{00000000-0005-0000-0000-0000C1440000}"/>
    <cellStyle name="Normal 2 3 16 2 8" xfId="17604" xr:uid="{00000000-0005-0000-0000-0000C2440000}"/>
    <cellStyle name="Normal 2 3 16 2 8 2" xfId="17605" xr:uid="{00000000-0005-0000-0000-0000C3440000}"/>
    <cellStyle name="Normal 2 3 16 2 9" xfId="17606" xr:uid="{00000000-0005-0000-0000-0000C4440000}"/>
    <cellStyle name="Normal 2 3 16 2 9 2" xfId="17607" xr:uid="{00000000-0005-0000-0000-0000C5440000}"/>
    <cellStyle name="Normal 2 3 16 3" xfId="17608" xr:uid="{00000000-0005-0000-0000-0000C6440000}"/>
    <cellStyle name="Normal 2 3 16 3 10" xfId="17609" xr:uid="{00000000-0005-0000-0000-0000C7440000}"/>
    <cellStyle name="Normal 2 3 16 3 10 2" xfId="17610" xr:uid="{00000000-0005-0000-0000-0000C8440000}"/>
    <cellStyle name="Normal 2 3 16 3 11" xfId="17611" xr:uid="{00000000-0005-0000-0000-0000C9440000}"/>
    <cellStyle name="Normal 2 3 16 3 2" xfId="17612" xr:uid="{00000000-0005-0000-0000-0000CA440000}"/>
    <cellStyle name="Normal 2 3 16 3 2 2" xfId="17613" xr:uid="{00000000-0005-0000-0000-0000CB440000}"/>
    <cellStyle name="Normal 2 3 16 3 3" xfId="17614" xr:uid="{00000000-0005-0000-0000-0000CC440000}"/>
    <cellStyle name="Normal 2 3 16 3 3 2" xfId="17615" xr:uid="{00000000-0005-0000-0000-0000CD440000}"/>
    <cellStyle name="Normal 2 3 16 3 4" xfId="17616" xr:uid="{00000000-0005-0000-0000-0000CE440000}"/>
    <cellStyle name="Normal 2 3 16 3 4 2" xfId="17617" xr:uid="{00000000-0005-0000-0000-0000CF440000}"/>
    <cellStyle name="Normal 2 3 16 3 5" xfId="17618" xr:uid="{00000000-0005-0000-0000-0000D0440000}"/>
    <cellStyle name="Normal 2 3 16 3 5 2" xfId="17619" xr:uid="{00000000-0005-0000-0000-0000D1440000}"/>
    <cellStyle name="Normal 2 3 16 3 6" xfId="17620" xr:uid="{00000000-0005-0000-0000-0000D2440000}"/>
    <cellStyle name="Normal 2 3 16 3 6 2" xfId="17621" xr:uid="{00000000-0005-0000-0000-0000D3440000}"/>
    <cellStyle name="Normal 2 3 16 3 7" xfId="17622" xr:uid="{00000000-0005-0000-0000-0000D4440000}"/>
    <cellStyle name="Normal 2 3 16 3 7 2" xfId="17623" xr:uid="{00000000-0005-0000-0000-0000D5440000}"/>
    <cellStyle name="Normal 2 3 16 3 8" xfId="17624" xr:uid="{00000000-0005-0000-0000-0000D6440000}"/>
    <cellStyle name="Normal 2 3 16 3 8 2" xfId="17625" xr:uid="{00000000-0005-0000-0000-0000D7440000}"/>
    <cellStyle name="Normal 2 3 16 3 9" xfId="17626" xr:uid="{00000000-0005-0000-0000-0000D8440000}"/>
    <cellStyle name="Normal 2 3 16 3 9 2" xfId="17627" xr:uid="{00000000-0005-0000-0000-0000D9440000}"/>
    <cellStyle name="Normal 2 3 16 4" xfId="17628" xr:uid="{00000000-0005-0000-0000-0000DA440000}"/>
    <cellStyle name="Normal 2 3 16 4 2" xfId="17629" xr:uid="{00000000-0005-0000-0000-0000DB440000}"/>
    <cellStyle name="Normal 2 3 16 5" xfId="17630" xr:uid="{00000000-0005-0000-0000-0000DC440000}"/>
    <cellStyle name="Normal 2 3 16 5 2" xfId="17631" xr:uid="{00000000-0005-0000-0000-0000DD440000}"/>
    <cellStyle name="Normal 2 3 16 6" xfId="17632" xr:uid="{00000000-0005-0000-0000-0000DE440000}"/>
    <cellStyle name="Normal 2 3 16 6 2" xfId="17633" xr:uid="{00000000-0005-0000-0000-0000DF440000}"/>
    <cellStyle name="Normal 2 3 16 7" xfId="17634" xr:uid="{00000000-0005-0000-0000-0000E0440000}"/>
    <cellStyle name="Normal 2 3 16 7 2" xfId="17635" xr:uid="{00000000-0005-0000-0000-0000E1440000}"/>
    <cellStyle name="Normal 2 3 16 8" xfId="17636" xr:uid="{00000000-0005-0000-0000-0000E2440000}"/>
    <cellStyle name="Normal 2 3 16 8 2" xfId="17637" xr:uid="{00000000-0005-0000-0000-0000E3440000}"/>
    <cellStyle name="Normal 2 3 16 9" xfId="17638" xr:uid="{00000000-0005-0000-0000-0000E4440000}"/>
    <cellStyle name="Normal 2 3 16 9 2" xfId="17639" xr:uid="{00000000-0005-0000-0000-0000E5440000}"/>
    <cellStyle name="Normal 2 3 17" xfId="17640" xr:uid="{00000000-0005-0000-0000-0000E6440000}"/>
    <cellStyle name="Normal 2 3 18" xfId="17641" xr:uid="{00000000-0005-0000-0000-0000E7440000}"/>
    <cellStyle name="Normal 2 3 19" xfId="17642" xr:uid="{00000000-0005-0000-0000-0000E8440000}"/>
    <cellStyle name="Normal 2 3 2" xfId="17643" xr:uid="{00000000-0005-0000-0000-0000E9440000}"/>
    <cellStyle name="Normal 2 3 2 10" xfId="17644" xr:uid="{00000000-0005-0000-0000-0000EA440000}"/>
    <cellStyle name="Normal 2 3 2 10 10" xfId="17645" xr:uid="{00000000-0005-0000-0000-0000EB440000}"/>
    <cellStyle name="Normal 2 3 2 10 10 2" xfId="17646" xr:uid="{00000000-0005-0000-0000-0000EC440000}"/>
    <cellStyle name="Normal 2 3 2 10 11" xfId="17647" xr:uid="{00000000-0005-0000-0000-0000ED440000}"/>
    <cellStyle name="Normal 2 3 2 10 11 2" xfId="17648" xr:uid="{00000000-0005-0000-0000-0000EE440000}"/>
    <cellStyle name="Normal 2 3 2 10 12" xfId="17649" xr:uid="{00000000-0005-0000-0000-0000EF440000}"/>
    <cellStyle name="Normal 2 3 2 10 12 2" xfId="17650" xr:uid="{00000000-0005-0000-0000-0000F0440000}"/>
    <cellStyle name="Normal 2 3 2 10 13" xfId="17651" xr:uid="{00000000-0005-0000-0000-0000F1440000}"/>
    <cellStyle name="Normal 2 3 2 10 2" xfId="17652" xr:uid="{00000000-0005-0000-0000-0000F2440000}"/>
    <cellStyle name="Normal 2 3 2 10 2 10" xfId="17653" xr:uid="{00000000-0005-0000-0000-0000F3440000}"/>
    <cellStyle name="Normal 2 3 2 10 2 10 2" xfId="17654" xr:uid="{00000000-0005-0000-0000-0000F4440000}"/>
    <cellStyle name="Normal 2 3 2 10 2 11" xfId="17655" xr:uid="{00000000-0005-0000-0000-0000F5440000}"/>
    <cellStyle name="Normal 2 3 2 10 2 11 2" xfId="17656" xr:uid="{00000000-0005-0000-0000-0000F6440000}"/>
    <cellStyle name="Normal 2 3 2 10 2 12" xfId="17657" xr:uid="{00000000-0005-0000-0000-0000F7440000}"/>
    <cellStyle name="Normal 2 3 2 10 2 2" xfId="17658" xr:uid="{00000000-0005-0000-0000-0000F8440000}"/>
    <cellStyle name="Normal 2 3 2 10 2 2 10" xfId="17659" xr:uid="{00000000-0005-0000-0000-0000F9440000}"/>
    <cellStyle name="Normal 2 3 2 10 2 2 10 2" xfId="17660" xr:uid="{00000000-0005-0000-0000-0000FA440000}"/>
    <cellStyle name="Normal 2 3 2 10 2 2 11" xfId="17661" xr:uid="{00000000-0005-0000-0000-0000FB440000}"/>
    <cellStyle name="Normal 2 3 2 10 2 2 2" xfId="17662" xr:uid="{00000000-0005-0000-0000-0000FC440000}"/>
    <cellStyle name="Normal 2 3 2 10 2 2 2 2" xfId="17663" xr:uid="{00000000-0005-0000-0000-0000FD440000}"/>
    <cellStyle name="Normal 2 3 2 10 2 2 3" xfId="17664" xr:uid="{00000000-0005-0000-0000-0000FE440000}"/>
    <cellStyle name="Normal 2 3 2 10 2 2 3 2" xfId="17665" xr:uid="{00000000-0005-0000-0000-0000FF440000}"/>
    <cellStyle name="Normal 2 3 2 10 2 2 4" xfId="17666" xr:uid="{00000000-0005-0000-0000-000000450000}"/>
    <cellStyle name="Normal 2 3 2 10 2 2 4 2" xfId="17667" xr:uid="{00000000-0005-0000-0000-000001450000}"/>
    <cellStyle name="Normal 2 3 2 10 2 2 5" xfId="17668" xr:uid="{00000000-0005-0000-0000-000002450000}"/>
    <cellStyle name="Normal 2 3 2 10 2 2 5 2" xfId="17669" xr:uid="{00000000-0005-0000-0000-000003450000}"/>
    <cellStyle name="Normal 2 3 2 10 2 2 6" xfId="17670" xr:uid="{00000000-0005-0000-0000-000004450000}"/>
    <cellStyle name="Normal 2 3 2 10 2 2 6 2" xfId="17671" xr:uid="{00000000-0005-0000-0000-000005450000}"/>
    <cellStyle name="Normal 2 3 2 10 2 2 7" xfId="17672" xr:uid="{00000000-0005-0000-0000-000006450000}"/>
    <cellStyle name="Normal 2 3 2 10 2 2 7 2" xfId="17673" xr:uid="{00000000-0005-0000-0000-000007450000}"/>
    <cellStyle name="Normal 2 3 2 10 2 2 8" xfId="17674" xr:uid="{00000000-0005-0000-0000-000008450000}"/>
    <cellStyle name="Normal 2 3 2 10 2 2 8 2" xfId="17675" xr:uid="{00000000-0005-0000-0000-000009450000}"/>
    <cellStyle name="Normal 2 3 2 10 2 2 9" xfId="17676" xr:uid="{00000000-0005-0000-0000-00000A450000}"/>
    <cellStyle name="Normal 2 3 2 10 2 2 9 2" xfId="17677" xr:uid="{00000000-0005-0000-0000-00000B450000}"/>
    <cellStyle name="Normal 2 3 2 10 2 3" xfId="17678" xr:uid="{00000000-0005-0000-0000-00000C450000}"/>
    <cellStyle name="Normal 2 3 2 10 2 3 2" xfId="17679" xr:uid="{00000000-0005-0000-0000-00000D450000}"/>
    <cellStyle name="Normal 2 3 2 10 2 4" xfId="17680" xr:uid="{00000000-0005-0000-0000-00000E450000}"/>
    <cellStyle name="Normal 2 3 2 10 2 4 2" xfId="17681" xr:uid="{00000000-0005-0000-0000-00000F450000}"/>
    <cellStyle name="Normal 2 3 2 10 2 5" xfId="17682" xr:uid="{00000000-0005-0000-0000-000010450000}"/>
    <cellStyle name="Normal 2 3 2 10 2 5 2" xfId="17683" xr:uid="{00000000-0005-0000-0000-000011450000}"/>
    <cellStyle name="Normal 2 3 2 10 2 6" xfId="17684" xr:uid="{00000000-0005-0000-0000-000012450000}"/>
    <cellStyle name="Normal 2 3 2 10 2 6 2" xfId="17685" xr:uid="{00000000-0005-0000-0000-000013450000}"/>
    <cellStyle name="Normal 2 3 2 10 2 7" xfId="17686" xr:uid="{00000000-0005-0000-0000-000014450000}"/>
    <cellStyle name="Normal 2 3 2 10 2 7 2" xfId="17687" xr:uid="{00000000-0005-0000-0000-000015450000}"/>
    <cellStyle name="Normal 2 3 2 10 2 8" xfId="17688" xr:uid="{00000000-0005-0000-0000-000016450000}"/>
    <cellStyle name="Normal 2 3 2 10 2 8 2" xfId="17689" xr:uid="{00000000-0005-0000-0000-000017450000}"/>
    <cellStyle name="Normal 2 3 2 10 2 9" xfId="17690" xr:uid="{00000000-0005-0000-0000-000018450000}"/>
    <cellStyle name="Normal 2 3 2 10 2 9 2" xfId="17691" xr:uid="{00000000-0005-0000-0000-000019450000}"/>
    <cellStyle name="Normal 2 3 2 10 3" xfId="17692" xr:uid="{00000000-0005-0000-0000-00001A450000}"/>
    <cellStyle name="Normal 2 3 2 10 3 10" xfId="17693" xr:uid="{00000000-0005-0000-0000-00001B450000}"/>
    <cellStyle name="Normal 2 3 2 10 3 10 2" xfId="17694" xr:uid="{00000000-0005-0000-0000-00001C450000}"/>
    <cellStyle name="Normal 2 3 2 10 3 11" xfId="17695" xr:uid="{00000000-0005-0000-0000-00001D450000}"/>
    <cellStyle name="Normal 2 3 2 10 3 2" xfId="17696" xr:uid="{00000000-0005-0000-0000-00001E450000}"/>
    <cellStyle name="Normal 2 3 2 10 3 2 2" xfId="17697" xr:uid="{00000000-0005-0000-0000-00001F450000}"/>
    <cellStyle name="Normal 2 3 2 10 3 3" xfId="17698" xr:uid="{00000000-0005-0000-0000-000020450000}"/>
    <cellStyle name="Normal 2 3 2 10 3 3 2" xfId="17699" xr:uid="{00000000-0005-0000-0000-000021450000}"/>
    <cellStyle name="Normal 2 3 2 10 3 4" xfId="17700" xr:uid="{00000000-0005-0000-0000-000022450000}"/>
    <cellStyle name="Normal 2 3 2 10 3 4 2" xfId="17701" xr:uid="{00000000-0005-0000-0000-000023450000}"/>
    <cellStyle name="Normal 2 3 2 10 3 5" xfId="17702" xr:uid="{00000000-0005-0000-0000-000024450000}"/>
    <cellStyle name="Normal 2 3 2 10 3 5 2" xfId="17703" xr:uid="{00000000-0005-0000-0000-000025450000}"/>
    <cellStyle name="Normal 2 3 2 10 3 6" xfId="17704" xr:uid="{00000000-0005-0000-0000-000026450000}"/>
    <cellStyle name="Normal 2 3 2 10 3 6 2" xfId="17705" xr:uid="{00000000-0005-0000-0000-000027450000}"/>
    <cellStyle name="Normal 2 3 2 10 3 7" xfId="17706" xr:uid="{00000000-0005-0000-0000-000028450000}"/>
    <cellStyle name="Normal 2 3 2 10 3 7 2" xfId="17707" xr:uid="{00000000-0005-0000-0000-000029450000}"/>
    <cellStyle name="Normal 2 3 2 10 3 8" xfId="17708" xr:uid="{00000000-0005-0000-0000-00002A450000}"/>
    <cellStyle name="Normal 2 3 2 10 3 8 2" xfId="17709" xr:uid="{00000000-0005-0000-0000-00002B450000}"/>
    <cellStyle name="Normal 2 3 2 10 3 9" xfId="17710" xr:uid="{00000000-0005-0000-0000-00002C450000}"/>
    <cellStyle name="Normal 2 3 2 10 3 9 2" xfId="17711" xr:uid="{00000000-0005-0000-0000-00002D450000}"/>
    <cellStyle name="Normal 2 3 2 10 4" xfId="17712" xr:uid="{00000000-0005-0000-0000-00002E450000}"/>
    <cellStyle name="Normal 2 3 2 10 4 2" xfId="17713" xr:uid="{00000000-0005-0000-0000-00002F450000}"/>
    <cellStyle name="Normal 2 3 2 10 5" xfId="17714" xr:uid="{00000000-0005-0000-0000-000030450000}"/>
    <cellStyle name="Normal 2 3 2 10 5 2" xfId="17715" xr:uid="{00000000-0005-0000-0000-000031450000}"/>
    <cellStyle name="Normal 2 3 2 10 6" xfId="17716" xr:uid="{00000000-0005-0000-0000-000032450000}"/>
    <cellStyle name="Normal 2 3 2 10 6 2" xfId="17717" xr:uid="{00000000-0005-0000-0000-000033450000}"/>
    <cellStyle name="Normal 2 3 2 10 7" xfId="17718" xr:uid="{00000000-0005-0000-0000-000034450000}"/>
    <cellStyle name="Normal 2 3 2 10 7 2" xfId="17719" xr:uid="{00000000-0005-0000-0000-000035450000}"/>
    <cellStyle name="Normal 2 3 2 10 8" xfId="17720" xr:uid="{00000000-0005-0000-0000-000036450000}"/>
    <cellStyle name="Normal 2 3 2 10 8 2" xfId="17721" xr:uid="{00000000-0005-0000-0000-000037450000}"/>
    <cellStyle name="Normal 2 3 2 10 9" xfId="17722" xr:uid="{00000000-0005-0000-0000-000038450000}"/>
    <cellStyle name="Normal 2 3 2 10 9 2" xfId="17723" xr:uid="{00000000-0005-0000-0000-000039450000}"/>
    <cellStyle name="Normal 2 3 2 11" xfId="17724" xr:uid="{00000000-0005-0000-0000-00003A450000}"/>
    <cellStyle name="Normal 2 3 2 11 10" xfId="17725" xr:uid="{00000000-0005-0000-0000-00003B450000}"/>
    <cellStyle name="Normal 2 3 2 11 10 2" xfId="17726" xr:uid="{00000000-0005-0000-0000-00003C450000}"/>
    <cellStyle name="Normal 2 3 2 11 11" xfId="17727" xr:uid="{00000000-0005-0000-0000-00003D450000}"/>
    <cellStyle name="Normal 2 3 2 11 11 2" xfId="17728" xr:uid="{00000000-0005-0000-0000-00003E450000}"/>
    <cellStyle name="Normal 2 3 2 11 12" xfId="17729" xr:uid="{00000000-0005-0000-0000-00003F450000}"/>
    <cellStyle name="Normal 2 3 2 11 12 2" xfId="17730" xr:uid="{00000000-0005-0000-0000-000040450000}"/>
    <cellStyle name="Normal 2 3 2 11 13" xfId="17731" xr:uid="{00000000-0005-0000-0000-000041450000}"/>
    <cellStyle name="Normal 2 3 2 11 2" xfId="17732" xr:uid="{00000000-0005-0000-0000-000042450000}"/>
    <cellStyle name="Normal 2 3 2 11 2 10" xfId="17733" xr:uid="{00000000-0005-0000-0000-000043450000}"/>
    <cellStyle name="Normal 2 3 2 11 2 10 2" xfId="17734" xr:uid="{00000000-0005-0000-0000-000044450000}"/>
    <cellStyle name="Normal 2 3 2 11 2 11" xfId="17735" xr:uid="{00000000-0005-0000-0000-000045450000}"/>
    <cellStyle name="Normal 2 3 2 11 2 11 2" xfId="17736" xr:uid="{00000000-0005-0000-0000-000046450000}"/>
    <cellStyle name="Normal 2 3 2 11 2 12" xfId="17737" xr:uid="{00000000-0005-0000-0000-000047450000}"/>
    <cellStyle name="Normal 2 3 2 11 2 2" xfId="17738" xr:uid="{00000000-0005-0000-0000-000048450000}"/>
    <cellStyle name="Normal 2 3 2 11 2 2 10" xfId="17739" xr:uid="{00000000-0005-0000-0000-000049450000}"/>
    <cellStyle name="Normal 2 3 2 11 2 2 10 2" xfId="17740" xr:uid="{00000000-0005-0000-0000-00004A450000}"/>
    <cellStyle name="Normal 2 3 2 11 2 2 11" xfId="17741" xr:uid="{00000000-0005-0000-0000-00004B450000}"/>
    <cellStyle name="Normal 2 3 2 11 2 2 2" xfId="17742" xr:uid="{00000000-0005-0000-0000-00004C450000}"/>
    <cellStyle name="Normal 2 3 2 11 2 2 2 2" xfId="17743" xr:uid="{00000000-0005-0000-0000-00004D450000}"/>
    <cellStyle name="Normal 2 3 2 11 2 2 3" xfId="17744" xr:uid="{00000000-0005-0000-0000-00004E450000}"/>
    <cellStyle name="Normal 2 3 2 11 2 2 3 2" xfId="17745" xr:uid="{00000000-0005-0000-0000-00004F450000}"/>
    <cellStyle name="Normal 2 3 2 11 2 2 4" xfId="17746" xr:uid="{00000000-0005-0000-0000-000050450000}"/>
    <cellStyle name="Normal 2 3 2 11 2 2 4 2" xfId="17747" xr:uid="{00000000-0005-0000-0000-000051450000}"/>
    <cellStyle name="Normal 2 3 2 11 2 2 5" xfId="17748" xr:uid="{00000000-0005-0000-0000-000052450000}"/>
    <cellStyle name="Normal 2 3 2 11 2 2 5 2" xfId="17749" xr:uid="{00000000-0005-0000-0000-000053450000}"/>
    <cellStyle name="Normal 2 3 2 11 2 2 6" xfId="17750" xr:uid="{00000000-0005-0000-0000-000054450000}"/>
    <cellStyle name="Normal 2 3 2 11 2 2 6 2" xfId="17751" xr:uid="{00000000-0005-0000-0000-000055450000}"/>
    <cellStyle name="Normal 2 3 2 11 2 2 7" xfId="17752" xr:uid="{00000000-0005-0000-0000-000056450000}"/>
    <cellStyle name="Normal 2 3 2 11 2 2 7 2" xfId="17753" xr:uid="{00000000-0005-0000-0000-000057450000}"/>
    <cellStyle name="Normal 2 3 2 11 2 2 8" xfId="17754" xr:uid="{00000000-0005-0000-0000-000058450000}"/>
    <cellStyle name="Normal 2 3 2 11 2 2 8 2" xfId="17755" xr:uid="{00000000-0005-0000-0000-000059450000}"/>
    <cellStyle name="Normal 2 3 2 11 2 2 9" xfId="17756" xr:uid="{00000000-0005-0000-0000-00005A450000}"/>
    <cellStyle name="Normal 2 3 2 11 2 2 9 2" xfId="17757" xr:uid="{00000000-0005-0000-0000-00005B450000}"/>
    <cellStyle name="Normal 2 3 2 11 2 3" xfId="17758" xr:uid="{00000000-0005-0000-0000-00005C450000}"/>
    <cellStyle name="Normal 2 3 2 11 2 3 2" xfId="17759" xr:uid="{00000000-0005-0000-0000-00005D450000}"/>
    <cellStyle name="Normal 2 3 2 11 2 4" xfId="17760" xr:uid="{00000000-0005-0000-0000-00005E450000}"/>
    <cellStyle name="Normal 2 3 2 11 2 4 2" xfId="17761" xr:uid="{00000000-0005-0000-0000-00005F450000}"/>
    <cellStyle name="Normal 2 3 2 11 2 5" xfId="17762" xr:uid="{00000000-0005-0000-0000-000060450000}"/>
    <cellStyle name="Normal 2 3 2 11 2 5 2" xfId="17763" xr:uid="{00000000-0005-0000-0000-000061450000}"/>
    <cellStyle name="Normal 2 3 2 11 2 6" xfId="17764" xr:uid="{00000000-0005-0000-0000-000062450000}"/>
    <cellStyle name="Normal 2 3 2 11 2 6 2" xfId="17765" xr:uid="{00000000-0005-0000-0000-000063450000}"/>
    <cellStyle name="Normal 2 3 2 11 2 7" xfId="17766" xr:uid="{00000000-0005-0000-0000-000064450000}"/>
    <cellStyle name="Normal 2 3 2 11 2 7 2" xfId="17767" xr:uid="{00000000-0005-0000-0000-000065450000}"/>
    <cellStyle name="Normal 2 3 2 11 2 8" xfId="17768" xr:uid="{00000000-0005-0000-0000-000066450000}"/>
    <cellStyle name="Normal 2 3 2 11 2 8 2" xfId="17769" xr:uid="{00000000-0005-0000-0000-000067450000}"/>
    <cellStyle name="Normal 2 3 2 11 2 9" xfId="17770" xr:uid="{00000000-0005-0000-0000-000068450000}"/>
    <cellStyle name="Normal 2 3 2 11 2 9 2" xfId="17771" xr:uid="{00000000-0005-0000-0000-000069450000}"/>
    <cellStyle name="Normal 2 3 2 11 3" xfId="17772" xr:uid="{00000000-0005-0000-0000-00006A450000}"/>
    <cellStyle name="Normal 2 3 2 11 3 10" xfId="17773" xr:uid="{00000000-0005-0000-0000-00006B450000}"/>
    <cellStyle name="Normal 2 3 2 11 3 10 2" xfId="17774" xr:uid="{00000000-0005-0000-0000-00006C450000}"/>
    <cellStyle name="Normal 2 3 2 11 3 11" xfId="17775" xr:uid="{00000000-0005-0000-0000-00006D450000}"/>
    <cellStyle name="Normal 2 3 2 11 3 2" xfId="17776" xr:uid="{00000000-0005-0000-0000-00006E450000}"/>
    <cellStyle name="Normal 2 3 2 11 3 2 2" xfId="17777" xr:uid="{00000000-0005-0000-0000-00006F450000}"/>
    <cellStyle name="Normal 2 3 2 11 3 3" xfId="17778" xr:uid="{00000000-0005-0000-0000-000070450000}"/>
    <cellStyle name="Normal 2 3 2 11 3 3 2" xfId="17779" xr:uid="{00000000-0005-0000-0000-000071450000}"/>
    <cellStyle name="Normal 2 3 2 11 3 4" xfId="17780" xr:uid="{00000000-0005-0000-0000-000072450000}"/>
    <cellStyle name="Normal 2 3 2 11 3 4 2" xfId="17781" xr:uid="{00000000-0005-0000-0000-000073450000}"/>
    <cellStyle name="Normal 2 3 2 11 3 5" xfId="17782" xr:uid="{00000000-0005-0000-0000-000074450000}"/>
    <cellStyle name="Normal 2 3 2 11 3 5 2" xfId="17783" xr:uid="{00000000-0005-0000-0000-000075450000}"/>
    <cellStyle name="Normal 2 3 2 11 3 6" xfId="17784" xr:uid="{00000000-0005-0000-0000-000076450000}"/>
    <cellStyle name="Normal 2 3 2 11 3 6 2" xfId="17785" xr:uid="{00000000-0005-0000-0000-000077450000}"/>
    <cellStyle name="Normal 2 3 2 11 3 7" xfId="17786" xr:uid="{00000000-0005-0000-0000-000078450000}"/>
    <cellStyle name="Normal 2 3 2 11 3 7 2" xfId="17787" xr:uid="{00000000-0005-0000-0000-000079450000}"/>
    <cellStyle name="Normal 2 3 2 11 3 8" xfId="17788" xr:uid="{00000000-0005-0000-0000-00007A450000}"/>
    <cellStyle name="Normal 2 3 2 11 3 8 2" xfId="17789" xr:uid="{00000000-0005-0000-0000-00007B450000}"/>
    <cellStyle name="Normal 2 3 2 11 3 9" xfId="17790" xr:uid="{00000000-0005-0000-0000-00007C450000}"/>
    <cellStyle name="Normal 2 3 2 11 3 9 2" xfId="17791" xr:uid="{00000000-0005-0000-0000-00007D450000}"/>
    <cellStyle name="Normal 2 3 2 11 4" xfId="17792" xr:uid="{00000000-0005-0000-0000-00007E450000}"/>
    <cellStyle name="Normal 2 3 2 11 4 2" xfId="17793" xr:uid="{00000000-0005-0000-0000-00007F450000}"/>
    <cellStyle name="Normal 2 3 2 11 5" xfId="17794" xr:uid="{00000000-0005-0000-0000-000080450000}"/>
    <cellStyle name="Normal 2 3 2 11 5 2" xfId="17795" xr:uid="{00000000-0005-0000-0000-000081450000}"/>
    <cellStyle name="Normal 2 3 2 11 6" xfId="17796" xr:uid="{00000000-0005-0000-0000-000082450000}"/>
    <cellStyle name="Normal 2 3 2 11 6 2" xfId="17797" xr:uid="{00000000-0005-0000-0000-000083450000}"/>
    <cellStyle name="Normal 2 3 2 11 7" xfId="17798" xr:uid="{00000000-0005-0000-0000-000084450000}"/>
    <cellStyle name="Normal 2 3 2 11 7 2" xfId="17799" xr:uid="{00000000-0005-0000-0000-000085450000}"/>
    <cellStyle name="Normal 2 3 2 11 8" xfId="17800" xr:uid="{00000000-0005-0000-0000-000086450000}"/>
    <cellStyle name="Normal 2 3 2 11 8 2" xfId="17801" xr:uid="{00000000-0005-0000-0000-000087450000}"/>
    <cellStyle name="Normal 2 3 2 11 9" xfId="17802" xr:uid="{00000000-0005-0000-0000-000088450000}"/>
    <cellStyle name="Normal 2 3 2 11 9 2" xfId="17803" xr:uid="{00000000-0005-0000-0000-000089450000}"/>
    <cellStyle name="Normal 2 3 2 12" xfId="17804" xr:uid="{00000000-0005-0000-0000-00008A450000}"/>
    <cellStyle name="Normal 2 3 2 12 10" xfId="17805" xr:uid="{00000000-0005-0000-0000-00008B450000}"/>
    <cellStyle name="Normal 2 3 2 12 10 2" xfId="17806" xr:uid="{00000000-0005-0000-0000-00008C450000}"/>
    <cellStyle name="Normal 2 3 2 12 11" xfId="17807" xr:uid="{00000000-0005-0000-0000-00008D450000}"/>
    <cellStyle name="Normal 2 3 2 12 11 2" xfId="17808" xr:uid="{00000000-0005-0000-0000-00008E450000}"/>
    <cellStyle name="Normal 2 3 2 12 12" xfId="17809" xr:uid="{00000000-0005-0000-0000-00008F450000}"/>
    <cellStyle name="Normal 2 3 2 12 12 2" xfId="17810" xr:uid="{00000000-0005-0000-0000-000090450000}"/>
    <cellStyle name="Normal 2 3 2 12 13" xfId="17811" xr:uid="{00000000-0005-0000-0000-000091450000}"/>
    <cellStyle name="Normal 2 3 2 12 2" xfId="17812" xr:uid="{00000000-0005-0000-0000-000092450000}"/>
    <cellStyle name="Normal 2 3 2 12 2 10" xfId="17813" xr:uid="{00000000-0005-0000-0000-000093450000}"/>
    <cellStyle name="Normal 2 3 2 12 2 10 2" xfId="17814" xr:uid="{00000000-0005-0000-0000-000094450000}"/>
    <cellStyle name="Normal 2 3 2 12 2 11" xfId="17815" xr:uid="{00000000-0005-0000-0000-000095450000}"/>
    <cellStyle name="Normal 2 3 2 12 2 11 2" xfId="17816" xr:uid="{00000000-0005-0000-0000-000096450000}"/>
    <cellStyle name="Normal 2 3 2 12 2 12" xfId="17817" xr:uid="{00000000-0005-0000-0000-000097450000}"/>
    <cellStyle name="Normal 2 3 2 12 2 2" xfId="17818" xr:uid="{00000000-0005-0000-0000-000098450000}"/>
    <cellStyle name="Normal 2 3 2 12 2 2 10" xfId="17819" xr:uid="{00000000-0005-0000-0000-000099450000}"/>
    <cellStyle name="Normal 2 3 2 12 2 2 10 2" xfId="17820" xr:uid="{00000000-0005-0000-0000-00009A450000}"/>
    <cellStyle name="Normal 2 3 2 12 2 2 11" xfId="17821" xr:uid="{00000000-0005-0000-0000-00009B450000}"/>
    <cellStyle name="Normal 2 3 2 12 2 2 2" xfId="17822" xr:uid="{00000000-0005-0000-0000-00009C450000}"/>
    <cellStyle name="Normal 2 3 2 12 2 2 2 2" xfId="17823" xr:uid="{00000000-0005-0000-0000-00009D450000}"/>
    <cellStyle name="Normal 2 3 2 12 2 2 3" xfId="17824" xr:uid="{00000000-0005-0000-0000-00009E450000}"/>
    <cellStyle name="Normal 2 3 2 12 2 2 3 2" xfId="17825" xr:uid="{00000000-0005-0000-0000-00009F450000}"/>
    <cellStyle name="Normal 2 3 2 12 2 2 4" xfId="17826" xr:uid="{00000000-0005-0000-0000-0000A0450000}"/>
    <cellStyle name="Normal 2 3 2 12 2 2 4 2" xfId="17827" xr:uid="{00000000-0005-0000-0000-0000A1450000}"/>
    <cellStyle name="Normal 2 3 2 12 2 2 5" xfId="17828" xr:uid="{00000000-0005-0000-0000-0000A2450000}"/>
    <cellStyle name="Normal 2 3 2 12 2 2 5 2" xfId="17829" xr:uid="{00000000-0005-0000-0000-0000A3450000}"/>
    <cellStyle name="Normal 2 3 2 12 2 2 6" xfId="17830" xr:uid="{00000000-0005-0000-0000-0000A4450000}"/>
    <cellStyle name="Normal 2 3 2 12 2 2 6 2" xfId="17831" xr:uid="{00000000-0005-0000-0000-0000A5450000}"/>
    <cellStyle name="Normal 2 3 2 12 2 2 7" xfId="17832" xr:uid="{00000000-0005-0000-0000-0000A6450000}"/>
    <cellStyle name="Normal 2 3 2 12 2 2 7 2" xfId="17833" xr:uid="{00000000-0005-0000-0000-0000A7450000}"/>
    <cellStyle name="Normal 2 3 2 12 2 2 8" xfId="17834" xr:uid="{00000000-0005-0000-0000-0000A8450000}"/>
    <cellStyle name="Normal 2 3 2 12 2 2 8 2" xfId="17835" xr:uid="{00000000-0005-0000-0000-0000A9450000}"/>
    <cellStyle name="Normal 2 3 2 12 2 2 9" xfId="17836" xr:uid="{00000000-0005-0000-0000-0000AA450000}"/>
    <cellStyle name="Normal 2 3 2 12 2 2 9 2" xfId="17837" xr:uid="{00000000-0005-0000-0000-0000AB450000}"/>
    <cellStyle name="Normal 2 3 2 12 2 3" xfId="17838" xr:uid="{00000000-0005-0000-0000-0000AC450000}"/>
    <cellStyle name="Normal 2 3 2 12 2 3 2" xfId="17839" xr:uid="{00000000-0005-0000-0000-0000AD450000}"/>
    <cellStyle name="Normal 2 3 2 12 2 4" xfId="17840" xr:uid="{00000000-0005-0000-0000-0000AE450000}"/>
    <cellStyle name="Normal 2 3 2 12 2 4 2" xfId="17841" xr:uid="{00000000-0005-0000-0000-0000AF450000}"/>
    <cellStyle name="Normal 2 3 2 12 2 5" xfId="17842" xr:uid="{00000000-0005-0000-0000-0000B0450000}"/>
    <cellStyle name="Normal 2 3 2 12 2 5 2" xfId="17843" xr:uid="{00000000-0005-0000-0000-0000B1450000}"/>
    <cellStyle name="Normal 2 3 2 12 2 6" xfId="17844" xr:uid="{00000000-0005-0000-0000-0000B2450000}"/>
    <cellStyle name="Normal 2 3 2 12 2 6 2" xfId="17845" xr:uid="{00000000-0005-0000-0000-0000B3450000}"/>
    <cellStyle name="Normal 2 3 2 12 2 7" xfId="17846" xr:uid="{00000000-0005-0000-0000-0000B4450000}"/>
    <cellStyle name="Normal 2 3 2 12 2 7 2" xfId="17847" xr:uid="{00000000-0005-0000-0000-0000B5450000}"/>
    <cellStyle name="Normal 2 3 2 12 2 8" xfId="17848" xr:uid="{00000000-0005-0000-0000-0000B6450000}"/>
    <cellStyle name="Normal 2 3 2 12 2 8 2" xfId="17849" xr:uid="{00000000-0005-0000-0000-0000B7450000}"/>
    <cellStyle name="Normal 2 3 2 12 2 9" xfId="17850" xr:uid="{00000000-0005-0000-0000-0000B8450000}"/>
    <cellStyle name="Normal 2 3 2 12 2 9 2" xfId="17851" xr:uid="{00000000-0005-0000-0000-0000B9450000}"/>
    <cellStyle name="Normal 2 3 2 12 3" xfId="17852" xr:uid="{00000000-0005-0000-0000-0000BA450000}"/>
    <cellStyle name="Normal 2 3 2 12 3 10" xfId="17853" xr:uid="{00000000-0005-0000-0000-0000BB450000}"/>
    <cellStyle name="Normal 2 3 2 12 3 10 2" xfId="17854" xr:uid="{00000000-0005-0000-0000-0000BC450000}"/>
    <cellStyle name="Normal 2 3 2 12 3 11" xfId="17855" xr:uid="{00000000-0005-0000-0000-0000BD450000}"/>
    <cellStyle name="Normal 2 3 2 12 3 2" xfId="17856" xr:uid="{00000000-0005-0000-0000-0000BE450000}"/>
    <cellStyle name="Normal 2 3 2 12 3 2 2" xfId="17857" xr:uid="{00000000-0005-0000-0000-0000BF450000}"/>
    <cellStyle name="Normal 2 3 2 12 3 3" xfId="17858" xr:uid="{00000000-0005-0000-0000-0000C0450000}"/>
    <cellStyle name="Normal 2 3 2 12 3 3 2" xfId="17859" xr:uid="{00000000-0005-0000-0000-0000C1450000}"/>
    <cellStyle name="Normal 2 3 2 12 3 4" xfId="17860" xr:uid="{00000000-0005-0000-0000-0000C2450000}"/>
    <cellStyle name="Normal 2 3 2 12 3 4 2" xfId="17861" xr:uid="{00000000-0005-0000-0000-0000C3450000}"/>
    <cellStyle name="Normal 2 3 2 12 3 5" xfId="17862" xr:uid="{00000000-0005-0000-0000-0000C4450000}"/>
    <cellStyle name="Normal 2 3 2 12 3 5 2" xfId="17863" xr:uid="{00000000-0005-0000-0000-0000C5450000}"/>
    <cellStyle name="Normal 2 3 2 12 3 6" xfId="17864" xr:uid="{00000000-0005-0000-0000-0000C6450000}"/>
    <cellStyle name="Normal 2 3 2 12 3 6 2" xfId="17865" xr:uid="{00000000-0005-0000-0000-0000C7450000}"/>
    <cellStyle name="Normal 2 3 2 12 3 7" xfId="17866" xr:uid="{00000000-0005-0000-0000-0000C8450000}"/>
    <cellStyle name="Normal 2 3 2 12 3 7 2" xfId="17867" xr:uid="{00000000-0005-0000-0000-0000C9450000}"/>
    <cellStyle name="Normal 2 3 2 12 3 8" xfId="17868" xr:uid="{00000000-0005-0000-0000-0000CA450000}"/>
    <cellStyle name="Normal 2 3 2 12 3 8 2" xfId="17869" xr:uid="{00000000-0005-0000-0000-0000CB450000}"/>
    <cellStyle name="Normal 2 3 2 12 3 9" xfId="17870" xr:uid="{00000000-0005-0000-0000-0000CC450000}"/>
    <cellStyle name="Normal 2 3 2 12 3 9 2" xfId="17871" xr:uid="{00000000-0005-0000-0000-0000CD450000}"/>
    <cellStyle name="Normal 2 3 2 12 4" xfId="17872" xr:uid="{00000000-0005-0000-0000-0000CE450000}"/>
    <cellStyle name="Normal 2 3 2 12 4 2" xfId="17873" xr:uid="{00000000-0005-0000-0000-0000CF450000}"/>
    <cellStyle name="Normal 2 3 2 12 5" xfId="17874" xr:uid="{00000000-0005-0000-0000-0000D0450000}"/>
    <cellStyle name="Normal 2 3 2 12 5 2" xfId="17875" xr:uid="{00000000-0005-0000-0000-0000D1450000}"/>
    <cellStyle name="Normal 2 3 2 12 6" xfId="17876" xr:uid="{00000000-0005-0000-0000-0000D2450000}"/>
    <cellStyle name="Normal 2 3 2 12 6 2" xfId="17877" xr:uid="{00000000-0005-0000-0000-0000D3450000}"/>
    <cellStyle name="Normal 2 3 2 12 7" xfId="17878" xr:uid="{00000000-0005-0000-0000-0000D4450000}"/>
    <cellStyle name="Normal 2 3 2 12 7 2" xfId="17879" xr:uid="{00000000-0005-0000-0000-0000D5450000}"/>
    <cellStyle name="Normal 2 3 2 12 8" xfId="17880" xr:uid="{00000000-0005-0000-0000-0000D6450000}"/>
    <cellStyle name="Normal 2 3 2 12 8 2" xfId="17881" xr:uid="{00000000-0005-0000-0000-0000D7450000}"/>
    <cellStyle name="Normal 2 3 2 12 9" xfId="17882" xr:uid="{00000000-0005-0000-0000-0000D8450000}"/>
    <cellStyle name="Normal 2 3 2 12 9 2" xfId="17883" xr:uid="{00000000-0005-0000-0000-0000D9450000}"/>
    <cellStyle name="Normal 2 3 2 13" xfId="17884" xr:uid="{00000000-0005-0000-0000-0000DA450000}"/>
    <cellStyle name="Normal 2 3 2 13 2" xfId="17885" xr:uid="{00000000-0005-0000-0000-0000DB450000}"/>
    <cellStyle name="Normal 2 3 2 13 2 10" xfId="17886" xr:uid="{00000000-0005-0000-0000-0000DC450000}"/>
    <cellStyle name="Normal 2 3 2 13 2 10 2" xfId="17887" xr:uid="{00000000-0005-0000-0000-0000DD450000}"/>
    <cellStyle name="Normal 2 3 2 13 2 11" xfId="17888" xr:uid="{00000000-0005-0000-0000-0000DE450000}"/>
    <cellStyle name="Normal 2 3 2 13 2 11 2" xfId="17889" xr:uid="{00000000-0005-0000-0000-0000DF450000}"/>
    <cellStyle name="Normal 2 3 2 13 2 12" xfId="17890" xr:uid="{00000000-0005-0000-0000-0000E0450000}"/>
    <cellStyle name="Normal 2 3 2 13 2 12 2" xfId="17891" xr:uid="{00000000-0005-0000-0000-0000E1450000}"/>
    <cellStyle name="Normal 2 3 2 13 2 13" xfId="17892" xr:uid="{00000000-0005-0000-0000-0000E2450000}"/>
    <cellStyle name="Normal 2 3 2 13 2 2" xfId="17893" xr:uid="{00000000-0005-0000-0000-0000E3450000}"/>
    <cellStyle name="Normal 2 3 2 13 2 2 10" xfId="17894" xr:uid="{00000000-0005-0000-0000-0000E4450000}"/>
    <cellStyle name="Normal 2 3 2 13 2 2 10 2" xfId="17895" xr:uid="{00000000-0005-0000-0000-0000E5450000}"/>
    <cellStyle name="Normal 2 3 2 13 2 2 11" xfId="17896" xr:uid="{00000000-0005-0000-0000-0000E6450000}"/>
    <cellStyle name="Normal 2 3 2 13 2 2 11 2" xfId="17897" xr:uid="{00000000-0005-0000-0000-0000E7450000}"/>
    <cellStyle name="Normal 2 3 2 13 2 2 12" xfId="17898" xr:uid="{00000000-0005-0000-0000-0000E8450000}"/>
    <cellStyle name="Normal 2 3 2 13 2 2 2" xfId="17899" xr:uid="{00000000-0005-0000-0000-0000E9450000}"/>
    <cellStyle name="Normal 2 3 2 13 2 2 2 10" xfId="17900" xr:uid="{00000000-0005-0000-0000-0000EA450000}"/>
    <cellStyle name="Normal 2 3 2 13 2 2 2 10 2" xfId="17901" xr:uid="{00000000-0005-0000-0000-0000EB450000}"/>
    <cellStyle name="Normal 2 3 2 13 2 2 2 11" xfId="17902" xr:uid="{00000000-0005-0000-0000-0000EC450000}"/>
    <cellStyle name="Normal 2 3 2 13 2 2 2 2" xfId="17903" xr:uid="{00000000-0005-0000-0000-0000ED450000}"/>
    <cellStyle name="Normal 2 3 2 13 2 2 2 2 2" xfId="17904" xr:uid="{00000000-0005-0000-0000-0000EE450000}"/>
    <cellStyle name="Normal 2 3 2 13 2 2 2 3" xfId="17905" xr:uid="{00000000-0005-0000-0000-0000EF450000}"/>
    <cellStyle name="Normal 2 3 2 13 2 2 2 3 2" xfId="17906" xr:uid="{00000000-0005-0000-0000-0000F0450000}"/>
    <cellStyle name="Normal 2 3 2 13 2 2 2 4" xfId="17907" xr:uid="{00000000-0005-0000-0000-0000F1450000}"/>
    <cellStyle name="Normal 2 3 2 13 2 2 2 4 2" xfId="17908" xr:uid="{00000000-0005-0000-0000-0000F2450000}"/>
    <cellStyle name="Normal 2 3 2 13 2 2 2 5" xfId="17909" xr:uid="{00000000-0005-0000-0000-0000F3450000}"/>
    <cellStyle name="Normal 2 3 2 13 2 2 2 5 2" xfId="17910" xr:uid="{00000000-0005-0000-0000-0000F4450000}"/>
    <cellStyle name="Normal 2 3 2 13 2 2 2 6" xfId="17911" xr:uid="{00000000-0005-0000-0000-0000F5450000}"/>
    <cellStyle name="Normal 2 3 2 13 2 2 2 6 2" xfId="17912" xr:uid="{00000000-0005-0000-0000-0000F6450000}"/>
    <cellStyle name="Normal 2 3 2 13 2 2 2 7" xfId="17913" xr:uid="{00000000-0005-0000-0000-0000F7450000}"/>
    <cellStyle name="Normal 2 3 2 13 2 2 2 7 2" xfId="17914" xr:uid="{00000000-0005-0000-0000-0000F8450000}"/>
    <cellStyle name="Normal 2 3 2 13 2 2 2 8" xfId="17915" xr:uid="{00000000-0005-0000-0000-0000F9450000}"/>
    <cellStyle name="Normal 2 3 2 13 2 2 2 8 2" xfId="17916" xr:uid="{00000000-0005-0000-0000-0000FA450000}"/>
    <cellStyle name="Normal 2 3 2 13 2 2 2 9" xfId="17917" xr:uid="{00000000-0005-0000-0000-0000FB450000}"/>
    <cellStyle name="Normal 2 3 2 13 2 2 2 9 2" xfId="17918" xr:uid="{00000000-0005-0000-0000-0000FC450000}"/>
    <cellStyle name="Normal 2 3 2 13 2 2 3" xfId="17919" xr:uid="{00000000-0005-0000-0000-0000FD450000}"/>
    <cellStyle name="Normal 2 3 2 13 2 2 3 2" xfId="17920" xr:uid="{00000000-0005-0000-0000-0000FE450000}"/>
    <cellStyle name="Normal 2 3 2 13 2 2 4" xfId="17921" xr:uid="{00000000-0005-0000-0000-0000FF450000}"/>
    <cellStyle name="Normal 2 3 2 13 2 2 4 2" xfId="17922" xr:uid="{00000000-0005-0000-0000-000000460000}"/>
    <cellStyle name="Normal 2 3 2 13 2 2 5" xfId="17923" xr:uid="{00000000-0005-0000-0000-000001460000}"/>
    <cellStyle name="Normal 2 3 2 13 2 2 5 2" xfId="17924" xr:uid="{00000000-0005-0000-0000-000002460000}"/>
    <cellStyle name="Normal 2 3 2 13 2 2 6" xfId="17925" xr:uid="{00000000-0005-0000-0000-000003460000}"/>
    <cellStyle name="Normal 2 3 2 13 2 2 6 2" xfId="17926" xr:uid="{00000000-0005-0000-0000-000004460000}"/>
    <cellStyle name="Normal 2 3 2 13 2 2 7" xfId="17927" xr:uid="{00000000-0005-0000-0000-000005460000}"/>
    <cellStyle name="Normal 2 3 2 13 2 2 7 2" xfId="17928" xr:uid="{00000000-0005-0000-0000-000006460000}"/>
    <cellStyle name="Normal 2 3 2 13 2 2 8" xfId="17929" xr:uid="{00000000-0005-0000-0000-000007460000}"/>
    <cellStyle name="Normal 2 3 2 13 2 2 8 2" xfId="17930" xr:uid="{00000000-0005-0000-0000-000008460000}"/>
    <cellStyle name="Normal 2 3 2 13 2 2 9" xfId="17931" xr:uid="{00000000-0005-0000-0000-000009460000}"/>
    <cellStyle name="Normal 2 3 2 13 2 2 9 2" xfId="17932" xr:uid="{00000000-0005-0000-0000-00000A460000}"/>
    <cellStyle name="Normal 2 3 2 13 2 3" xfId="17933" xr:uid="{00000000-0005-0000-0000-00000B460000}"/>
    <cellStyle name="Normal 2 3 2 13 2 3 10" xfId="17934" xr:uid="{00000000-0005-0000-0000-00000C460000}"/>
    <cellStyle name="Normal 2 3 2 13 2 3 10 2" xfId="17935" xr:uid="{00000000-0005-0000-0000-00000D460000}"/>
    <cellStyle name="Normal 2 3 2 13 2 3 11" xfId="17936" xr:uid="{00000000-0005-0000-0000-00000E460000}"/>
    <cellStyle name="Normal 2 3 2 13 2 3 2" xfId="17937" xr:uid="{00000000-0005-0000-0000-00000F460000}"/>
    <cellStyle name="Normal 2 3 2 13 2 3 2 2" xfId="17938" xr:uid="{00000000-0005-0000-0000-000010460000}"/>
    <cellStyle name="Normal 2 3 2 13 2 3 3" xfId="17939" xr:uid="{00000000-0005-0000-0000-000011460000}"/>
    <cellStyle name="Normal 2 3 2 13 2 3 3 2" xfId="17940" xr:uid="{00000000-0005-0000-0000-000012460000}"/>
    <cellStyle name="Normal 2 3 2 13 2 3 4" xfId="17941" xr:uid="{00000000-0005-0000-0000-000013460000}"/>
    <cellStyle name="Normal 2 3 2 13 2 3 4 2" xfId="17942" xr:uid="{00000000-0005-0000-0000-000014460000}"/>
    <cellStyle name="Normal 2 3 2 13 2 3 5" xfId="17943" xr:uid="{00000000-0005-0000-0000-000015460000}"/>
    <cellStyle name="Normal 2 3 2 13 2 3 5 2" xfId="17944" xr:uid="{00000000-0005-0000-0000-000016460000}"/>
    <cellStyle name="Normal 2 3 2 13 2 3 6" xfId="17945" xr:uid="{00000000-0005-0000-0000-000017460000}"/>
    <cellStyle name="Normal 2 3 2 13 2 3 6 2" xfId="17946" xr:uid="{00000000-0005-0000-0000-000018460000}"/>
    <cellStyle name="Normal 2 3 2 13 2 3 7" xfId="17947" xr:uid="{00000000-0005-0000-0000-000019460000}"/>
    <cellStyle name="Normal 2 3 2 13 2 3 7 2" xfId="17948" xr:uid="{00000000-0005-0000-0000-00001A460000}"/>
    <cellStyle name="Normal 2 3 2 13 2 3 8" xfId="17949" xr:uid="{00000000-0005-0000-0000-00001B460000}"/>
    <cellStyle name="Normal 2 3 2 13 2 3 8 2" xfId="17950" xr:uid="{00000000-0005-0000-0000-00001C460000}"/>
    <cellStyle name="Normal 2 3 2 13 2 3 9" xfId="17951" xr:uid="{00000000-0005-0000-0000-00001D460000}"/>
    <cellStyle name="Normal 2 3 2 13 2 3 9 2" xfId="17952" xr:uid="{00000000-0005-0000-0000-00001E460000}"/>
    <cellStyle name="Normal 2 3 2 13 2 4" xfId="17953" xr:uid="{00000000-0005-0000-0000-00001F460000}"/>
    <cellStyle name="Normal 2 3 2 13 2 4 2" xfId="17954" xr:uid="{00000000-0005-0000-0000-000020460000}"/>
    <cellStyle name="Normal 2 3 2 13 2 5" xfId="17955" xr:uid="{00000000-0005-0000-0000-000021460000}"/>
    <cellStyle name="Normal 2 3 2 13 2 5 2" xfId="17956" xr:uid="{00000000-0005-0000-0000-000022460000}"/>
    <cellStyle name="Normal 2 3 2 13 2 6" xfId="17957" xr:uid="{00000000-0005-0000-0000-000023460000}"/>
    <cellStyle name="Normal 2 3 2 13 2 6 2" xfId="17958" xr:uid="{00000000-0005-0000-0000-000024460000}"/>
    <cellStyle name="Normal 2 3 2 13 2 7" xfId="17959" xr:uid="{00000000-0005-0000-0000-000025460000}"/>
    <cellStyle name="Normal 2 3 2 13 2 7 2" xfId="17960" xr:uid="{00000000-0005-0000-0000-000026460000}"/>
    <cellStyle name="Normal 2 3 2 13 2 8" xfId="17961" xr:uid="{00000000-0005-0000-0000-000027460000}"/>
    <cellStyle name="Normal 2 3 2 13 2 8 2" xfId="17962" xr:uid="{00000000-0005-0000-0000-000028460000}"/>
    <cellStyle name="Normal 2 3 2 13 2 9" xfId="17963" xr:uid="{00000000-0005-0000-0000-000029460000}"/>
    <cellStyle name="Normal 2 3 2 13 2 9 2" xfId="17964" xr:uid="{00000000-0005-0000-0000-00002A460000}"/>
    <cellStyle name="Normal 2 3 2 13 3" xfId="17965" xr:uid="{00000000-0005-0000-0000-00002B460000}"/>
    <cellStyle name="Normal 2 3 2 13 3 10" xfId="17966" xr:uid="{00000000-0005-0000-0000-00002C460000}"/>
    <cellStyle name="Normal 2 3 2 13 3 10 2" xfId="17967" xr:uid="{00000000-0005-0000-0000-00002D460000}"/>
    <cellStyle name="Normal 2 3 2 13 3 11" xfId="17968" xr:uid="{00000000-0005-0000-0000-00002E460000}"/>
    <cellStyle name="Normal 2 3 2 13 3 11 2" xfId="17969" xr:uid="{00000000-0005-0000-0000-00002F460000}"/>
    <cellStyle name="Normal 2 3 2 13 3 12" xfId="17970" xr:uid="{00000000-0005-0000-0000-000030460000}"/>
    <cellStyle name="Normal 2 3 2 13 3 12 2" xfId="17971" xr:uid="{00000000-0005-0000-0000-000031460000}"/>
    <cellStyle name="Normal 2 3 2 13 3 13" xfId="17972" xr:uid="{00000000-0005-0000-0000-000032460000}"/>
    <cellStyle name="Normal 2 3 2 13 3 2" xfId="17973" xr:uid="{00000000-0005-0000-0000-000033460000}"/>
    <cellStyle name="Normal 2 3 2 13 3 2 10" xfId="17974" xr:uid="{00000000-0005-0000-0000-000034460000}"/>
    <cellStyle name="Normal 2 3 2 13 3 2 10 2" xfId="17975" xr:uid="{00000000-0005-0000-0000-000035460000}"/>
    <cellStyle name="Normal 2 3 2 13 3 2 11" xfId="17976" xr:uid="{00000000-0005-0000-0000-000036460000}"/>
    <cellStyle name="Normal 2 3 2 13 3 2 11 2" xfId="17977" xr:uid="{00000000-0005-0000-0000-000037460000}"/>
    <cellStyle name="Normal 2 3 2 13 3 2 12" xfId="17978" xr:uid="{00000000-0005-0000-0000-000038460000}"/>
    <cellStyle name="Normal 2 3 2 13 3 2 2" xfId="17979" xr:uid="{00000000-0005-0000-0000-000039460000}"/>
    <cellStyle name="Normal 2 3 2 13 3 2 2 10" xfId="17980" xr:uid="{00000000-0005-0000-0000-00003A460000}"/>
    <cellStyle name="Normal 2 3 2 13 3 2 2 10 2" xfId="17981" xr:uid="{00000000-0005-0000-0000-00003B460000}"/>
    <cellStyle name="Normal 2 3 2 13 3 2 2 11" xfId="17982" xr:uid="{00000000-0005-0000-0000-00003C460000}"/>
    <cellStyle name="Normal 2 3 2 13 3 2 2 2" xfId="17983" xr:uid="{00000000-0005-0000-0000-00003D460000}"/>
    <cellStyle name="Normal 2 3 2 13 3 2 2 2 2" xfId="17984" xr:uid="{00000000-0005-0000-0000-00003E460000}"/>
    <cellStyle name="Normal 2 3 2 13 3 2 2 3" xfId="17985" xr:uid="{00000000-0005-0000-0000-00003F460000}"/>
    <cellStyle name="Normal 2 3 2 13 3 2 2 3 2" xfId="17986" xr:uid="{00000000-0005-0000-0000-000040460000}"/>
    <cellStyle name="Normal 2 3 2 13 3 2 2 4" xfId="17987" xr:uid="{00000000-0005-0000-0000-000041460000}"/>
    <cellStyle name="Normal 2 3 2 13 3 2 2 4 2" xfId="17988" xr:uid="{00000000-0005-0000-0000-000042460000}"/>
    <cellStyle name="Normal 2 3 2 13 3 2 2 5" xfId="17989" xr:uid="{00000000-0005-0000-0000-000043460000}"/>
    <cellStyle name="Normal 2 3 2 13 3 2 2 5 2" xfId="17990" xr:uid="{00000000-0005-0000-0000-000044460000}"/>
    <cellStyle name="Normal 2 3 2 13 3 2 2 6" xfId="17991" xr:uid="{00000000-0005-0000-0000-000045460000}"/>
    <cellStyle name="Normal 2 3 2 13 3 2 2 6 2" xfId="17992" xr:uid="{00000000-0005-0000-0000-000046460000}"/>
    <cellStyle name="Normal 2 3 2 13 3 2 2 7" xfId="17993" xr:uid="{00000000-0005-0000-0000-000047460000}"/>
    <cellStyle name="Normal 2 3 2 13 3 2 2 7 2" xfId="17994" xr:uid="{00000000-0005-0000-0000-000048460000}"/>
    <cellStyle name="Normal 2 3 2 13 3 2 2 8" xfId="17995" xr:uid="{00000000-0005-0000-0000-000049460000}"/>
    <cellStyle name="Normal 2 3 2 13 3 2 2 8 2" xfId="17996" xr:uid="{00000000-0005-0000-0000-00004A460000}"/>
    <cellStyle name="Normal 2 3 2 13 3 2 2 9" xfId="17997" xr:uid="{00000000-0005-0000-0000-00004B460000}"/>
    <cellStyle name="Normal 2 3 2 13 3 2 2 9 2" xfId="17998" xr:uid="{00000000-0005-0000-0000-00004C460000}"/>
    <cellStyle name="Normal 2 3 2 13 3 2 3" xfId="17999" xr:uid="{00000000-0005-0000-0000-00004D460000}"/>
    <cellStyle name="Normal 2 3 2 13 3 2 3 2" xfId="18000" xr:uid="{00000000-0005-0000-0000-00004E460000}"/>
    <cellStyle name="Normal 2 3 2 13 3 2 4" xfId="18001" xr:uid="{00000000-0005-0000-0000-00004F460000}"/>
    <cellStyle name="Normal 2 3 2 13 3 2 4 2" xfId="18002" xr:uid="{00000000-0005-0000-0000-000050460000}"/>
    <cellStyle name="Normal 2 3 2 13 3 2 5" xfId="18003" xr:uid="{00000000-0005-0000-0000-000051460000}"/>
    <cellStyle name="Normal 2 3 2 13 3 2 5 2" xfId="18004" xr:uid="{00000000-0005-0000-0000-000052460000}"/>
    <cellStyle name="Normal 2 3 2 13 3 2 6" xfId="18005" xr:uid="{00000000-0005-0000-0000-000053460000}"/>
    <cellStyle name="Normal 2 3 2 13 3 2 6 2" xfId="18006" xr:uid="{00000000-0005-0000-0000-000054460000}"/>
    <cellStyle name="Normal 2 3 2 13 3 2 7" xfId="18007" xr:uid="{00000000-0005-0000-0000-000055460000}"/>
    <cellStyle name="Normal 2 3 2 13 3 2 7 2" xfId="18008" xr:uid="{00000000-0005-0000-0000-000056460000}"/>
    <cellStyle name="Normal 2 3 2 13 3 2 8" xfId="18009" xr:uid="{00000000-0005-0000-0000-000057460000}"/>
    <cellStyle name="Normal 2 3 2 13 3 2 8 2" xfId="18010" xr:uid="{00000000-0005-0000-0000-000058460000}"/>
    <cellStyle name="Normal 2 3 2 13 3 2 9" xfId="18011" xr:uid="{00000000-0005-0000-0000-000059460000}"/>
    <cellStyle name="Normal 2 3 2 13 3 2 9 2" xfId="18012" xr:uid="{00000000-0005-0000-0000-00005A460000}"/>
    <cellStyle name="Normal 2 3 2 13 3 3" xfId="18013" xr:uid="{00000000-0005-0000-0000-00005B460000}"/>
    <cellStyle name="Normal 2 3 2 13 3 3 10" xfId="18014" xr:uid="{00000000-0005-0000-0000-00005C460000}"/>
    <cellStyle name="Normal 2 3 2 13 3 3 10 2" xfId="18015" xr:uid="{00000000-0005-0000-0000-00005D460000}"/>
    <cellStyle name="Normal 2 3 2 13 3 3 11" xfId="18016" xr:uid="{00000000-0005-0000-0000-00005E460000}"/>
    <cellStyle name="Normal 2 3 2 13 3 3 2" xfId="18017" xr:uid="{00000000-0005-0000-0000-00005F460000}"/>
    <cellStyle name="Normal 2 3 2 13 3 3 2 2" xfId="18018" xr:uid="{00000000-0005-0000-0000-000060460000}"/>
    <cellStyle name="Normal 2 3 2 13 3 3 3" xfId="18019" xr:uid="{00000000-0005-0000-0000-000061460000}"/>
    <cellStyle name="Normal 2 3 2 13 3 3 3 2" xfId="18020" xr:uid="{00000000-0005-0000-0000-000062460000}"/>
    <cellStyle name="Normal 2 3 2 13 3 3 4" xfId="18021" xr:uid="{00000000-0005-0000-0000-000063460000}"/>
    <cellStyle name="Normal 2 3 2 13 3 3 4 2" xfId="18022" xr:uid="{00000000-0005-0000-0000-000064460000}"/>
    <cellStyle name="Normal 2 3 2 13 3 3 5" xfId="18023" xr:uid="{00000000-0005-0000-0000-000065460000}"/>
    <cellStyle name="Normal 2 3 2 13 3 3 5 2" xfId="18024" xr:uid="{00000000-0005-0000-0000-000066460000}"/>
    <cellStyle name="Normal 2 3 2 13 3 3 6" xfId="18025" xr:uid="{00000000-0005-0000-0000-000067460000}"/>
    <cellStyle name="Normal 2 3 2 13 3 3 6 2" xfId="18026" xr:uid="{00000000-0005-0000-0000-000068460000}"/>
    <cellStyle name="Normal 2 3 2 13 3 3 7" xfId="18027" xr:uid="{00000000-0005-0000-0000-000069460000}"/>
    <cellStyle name="Normal 2 3 2 13 3 3 7 2" xfId="18028" xr:uid="{00000000-0005-0000-0000-00006A460000}"/>
    <cellStyle name="Normal 2 3 2 13 3 3 8" xfId="18029" xr:uid="{00000000-0005-0000-0000-00006B460000}"/>
    <cellStyle name="Normal 2 3 2 13 3 3 8 2" xfId="18030" xr:uid="{00000000-0005-0000-0000-00006C460000}"/>
    <cellStyle name="Normal 2 3 2 13 3 3 9" xfId="18031" xr:uid="{00000000-0005-0000-0000-00006D460000}"/>
    <cellStyle name="Normal 2 3 2 13 3 3 9 2" xfId="18032" xr:uid="{00000000-0005-0000-0000-00006E460000}"/>
    <cellStyle name="Normal 2 3 2 13 3 4" xfId="18033" xr:uid="{00000000-0005-0000-0000-00006F460000}"/>
    <cellStyle name="Normal 2 3 2 13 3 4 2" xfId="18034" xr:uid="{00000000-0005-0000-0000-000070460000}"/>
    <cellStyle name="Normal 2 3 2 13 3 5" xfId="18035" xr:uid="{00000000-0005-0000-0000-000071460000}"/>
    <cellStyle name="Normal 2 3 2 13 3 5 2" xfId="18036" xr:uid="{00000000-0005-0000-0000-000072460000}"/>
    <cellStyle name="Normal 2 3 2 13 3 6" xfId="18037" xr:uid="{00000000-0005-0000-0000-000073460000}"/>
    <cellStyle name="Normal 2 3 2 13 3 6 2" xfId="18038" xr:uid="{00000000-0005-0000-0000-000074460000}"/>
    <cellStyle name="Normal 2 3 2 13 3 7" xfId="18039" xr:uid="{00000000-0005-0000-0000-000075460000}"/>
    <cellStyle name="Normal 2 3 2 13 3 7 2" xfId="18040" xr:uid="{00000000-0005-0000-0000-000076460000}"/>
    <cellStyle name="Normal 2 3 2 13 3 8" xfId="18041" xr:uid="{00000000-0005-0000-0000-000077460000}"/>
    <cellStyle name="Normal 2 3 2 13 3 8 2" xfId="18042" xr:uid="{00000000-0005-0000-0000-000078460000}"/>
    <cellStyle name="Normal 2 3 2 13 3 9" xfId="18043" xr:uid="{00000000-0005-0000-0000-000079460000}"/>
    <cellStyle name="Normal 2 3 2 13 3 9 2" xfId="18044" xr:uid="{00000000-0005-0000-0000-00007A460000}"/>
    <cellStyle name="Normal 2 3 2 13 4" xfId="18045" xr:uid="{00000000-0005-0000-0000-00007B460000}"/>
    <cellStyle name="Normal 2 3 2 13 4 10" xfId="18046" xr:uid="{00000000-0005-0000-0000-00007C460000}"/>
    <cellStyle name="Normal 2 3 2 13 4 10 2" xfId="18047" xr:uid="{00000000-0005-0000-0000-00007D460000}"/>
    <cellStyle name="Normal 2 3 2 13 4 11" xfId="18048" xr:uid="{00000000-0005-0000-0000-00007E460000}"/>
    <cellStyle name="Normal 2 3 2 13 4 11 2" xfId="18049" xr:uid="{00000000-0005-0000-0000-00007F460000}"/>
    <cellStyle name="Normal 2 3 2 13 4 12" xfId="18050" xr:uid="{00000000-0005-0000-0000-000080460000}"/>
    <cellStyle name="Normal 2 3 2 13 4 12 2" xfId="18051" xr:uid="{00000000-0005-0000-0000-000081460000}"/>
    <cellStyle name="Normal 2 3 2 13 4 13" xfId="18052" xr:uid="{00000000-0005-0000-0000-000082460000}"/>
    <cellStyle name="Normal 2 3 2 13 4 2" xfId="18053" xr:uid="{00000000-0005-0000-0000-000083460000}"/>
    <cellStyle name="Normal 2 3 2 13 4 2 10" xfId="18054" xr:uid="{00000000-0005-0000-0000-000084460000}"/>
    <cellStyle name="Normal 2 3 2 13 4 2 10 2" xfId="18055" xr:uid="{00000000-0005-0000-0000-000085460000}"/>
    <cellStyle name="Normal 2 3 2 13 4 2 11" xfId="18056" xr:uid="{00000000-0005-0000-0000-000086460000}"/>
    <cellStyle name="Normal 2 3 2 13 4 2 11 2" xfId="18057" xr:uid="{00000000-0005-0000-0000-000087460000}"/>
    <cellStyle name="Normal 2 3 2 13 4 2 12" xfId="18058" xr:uid="{00000000-0005-0000-0000-000088460000}"/>
    <cellStyle name="Normal 2 3 2 13 4 2 2" xfId="18059" xr:uid="{00000000-0005-0000-0000-000089460000}"/>
    <cellStyle name="Normal 2 3 2 13 4 2 2 10" xfId="18060" xr:uid="{00000000-0005-0000-0000-00008A460000}"/>
    <cellStyle name="Normal 2 3 2 13 4 2 2 10 2" xfId="18061" xr:uid="{00000000-0005-0000-0000-00008B460000}"/>
    <cellStyle name="Normal 2 3 2 13 4 2 2 11" xfId="18062" xr:uid="{00000000-0005-0000-0000-00008C460000}"/>
    <cellStyle name="Normal 2 3 2 13 4 2 2 2" xfId="18063" xr:uid="{00000000-0005-0000-0000-00008D460000}"/>
    <cellStyle name="Normal 2 3 2 13 4 2 2 2 2" xfId="18064" xr:uid="{00000000-0005-0000-0000-00008E460000}"/>
    <cellStyle name="Normal 2 3 2 13 4 2 2 3" xfId="18065" xr:uid="{00000000-0005-0000-0000-00008F460000}"/>
    <cellStyle name="Normal 2 3 2 13 4 2 2 3 2" xfId="18066" xr:uid="{00000000-0005-0000-0000-000090460000}"/>
    <cellStyle name="Normal 2 3 2 13 4 2 2 4" xfId="18067" xr:uid="{00000000-0005-0000-0000-000091460000}"/>
    <cellStyle name="Normal 2 3 2 13 4 2 2 4 2" xfId="18068" xr:uid="{00000000-0005-0000-0000-000092460000}"/>
    <cellStyle name="Normal 2 3 2 13 4 2 2 5" xfId="18069" xr:uid="{00000000-0005-0000-0000-000093460000}"/>
    <cellStyle name="Normal 2 3 2 13 4 2 2 5 2" xfId="18070" xr:uid="{00000000-0005-0000-0000-000094460000}"/>
    <cellStyle name="Normal 2 3 2 13 4 2 2 6" xfId="18071" xr:uid="{00000000-0005-0000-0000-000095460000}"/>
    <cellStyle name="Normal 2 3 2 13 4 2 2 6 2" xfId="18072" xr:uid="{00000000-0005-0000-0000-000096460000}"/>
    <cellStyle name="Normal 2 3 2 13 4 2 2 7" xfId="18073" xr:uid="{00000000-0005-0000-0000-000097460000}"/>
    <cellStyle name="Normal 2 3 2 13 4 2 2 7 2" xfId="18074" xr:uid="{00000000-0005-0000-0000-000098460000}"/>
    <cellStyle name="Normal 2 3 2 13 4 2 2 8" xfId="18075" xr:uid="{00000000-0005-0000-0000-000099460000}"/>
    <cellStyle name="Normal 2 3 2 13 4 2 2 8 2" xfId="18076" xr:uid="{00000000-0005-0000-0000-00009A460000}"/>
    <cellStyle name="Normal 2 3 2 13 4 2 2 9" xfId="18077" xr:uid="{00000000-0005-0000-0000-00009B460000}"/>
    <cellStyle name="Normal 2 3 2 13 4 2 2 9 2" xfId="18078" xr:uid="{00000000-0005-0000-0000-00009C460000}"/>
    <cellStyle name="Normal 2 3 2 13 4 2 3" xfId="18079" xr:uid="{00000000-0005-0000-0000-00009D460000}"/>
    <cellStyle name="Normal 2 3 2 13 4 2 3 2" xfId="18080" xr:uid="{00000000-0005-0000-0000-00009E460000}"/>
    <cellStyle name="Normal 2 3 2 13 4 2 4" xfId="18081" xr:uid="{00000000-0005-0000-0000-00009F460000}"/>
    <cellStyle name="Normal 2 3 2 13 4 2 4 2" xfId="18082" xr:uid="{00000000-0005-0000-0000-0000A0460000}"/>
    <cellStyle name="Normal 2 3 2 13 4 2 5" xfId="18083" xr:uid="{00000000-0005-0000-0000-0000A1460000}"/>
    <cellStyle name="Normal 2 3 2 13 4 2 5 2" xfId="18084" xr:uid="{00000000-0005-0000-0000-0000A2460000}"/>
    <cellStyle name="Normal 2 3 2 13 4 2 6" xfId="18085" xr:uid="{00000000-0005-0000-0000-0000A3460000}"/>
    <cellStyle name="Normal 2 3 2 13 4 2 6 2" xfId="18086" xr:uid="{00000000-0005-0000-0000-0000A4460000}"/>
    <cellStyle name="Normal 2 3 2 13 4 2 7" xfId="18087" xr:uid="{00000000-0005-0000-0000-0000A5460000}"/>
    <cellStyle name="Normal 2 3 2 13 4 2 7 2" xfId="18088" xr:uid="{00000000-0005-0000-0000-0000A6460000}"/>
    <cellStyle name="Normal 2 3 2 13 4 2 8" xfId="18089" xr:uid="{00000000-0005-0000-0000-0000A7460000}"/>
    <cellStyle name="Normal 2 3 2 13 4 2 8 2" xfId="18090" xr:uid="{00000000-0005-0000-0000-0000A8460000}"/>
    <cellStyle name="Normal 2 3 2 13 4 2 9" xfId="18091" xr:uid="{00000000-0005-0000-0000-0000A9460000}"/>
    <cellStyle name="Normal 2 3 2 13 4 2 9 2" xfId="18092" xr:uid="{00000000-0005-0000-0000-0000AA460000}"/>
    <cellStyle name="Normal 2 3 2 13 4 3" xfId="18093" xr:uid="{00000000-0005-0000-0000-0000AB460000}"/>
    <cellStyle name="Normal 2 3 2 13 4 3 10" xfId="18094" xr:uid="{00000000-0005-0000-0000-0000AC460000}"/>
    <cellStyle name="Normal 2 3 2 13 4 3 10 2" xfId="18095" xr:uid="{00000000-0005-0000-0000-0000AD460000}"/>
    <cellStyle name="Normal 2 3 2 13 4 3 11" xfId="18096" xr:uid="{00000000-0005-0000-0000-0000AE460000}"/>
    <cellStyle name="Normal 2 3 2 13 4 3 2" xfId="18097" xr:uid="{00000000-0005-0000-0000-0000AF460000}"/>
    <cellStyle name="Normal 2 3 2 13 4 3 2 2" xfId="18098" xr:uid="{00000000-0005-0000-0000-0000B0460000}"/>
    <cellStyle name="Normal 2 3 2 13 4 3 3" xfId="18099" xr:uid="{00000000-0005-0000-0000-0000B1460000}"/>
    <cellStyle name="Normal 2 3 2 13 4 3 3 2" xfId="18100" xr:uid="{00000000-0005-0000-0000-0000B2460000}"/>
    <cellStyle name="Normal 2 3 2 13 4 3 4" xfId="18101" xr:uid="{00000000-0005-0000-0000-0000B3460000}"/>
    <cellStyle name="Normal 2 3 2 13 4 3 4 2" xfId="18102" xr:uid="{00000000-0005-0000-0000-0000B4460000}"/>
    <cellStyle name="Normal 2 3 2 13 4 3 5" xfId="18103" xr:uid="{00000000-0005-0000-0000-0000B5460000}"/>
    <cellStyle name="Normal 2 3 2 13 4 3 5 2" xfId="18104" xr:uid="{00000000-0005-0000-0000-0000B6460000}"/>
    <cellStyle name="Normal 2 3 2 13 4 3 6" xfId="18105" xr:uid="{00000000-0005-0000-0000-0000B7460000}"/>
    <cellStyle name="Normal 2 3 2 13 4 3 6 2" xfId="18106" xr:uid="{00000000-0005-0000-0000-0000B8460000}"/>
    <cellStyle name="Normal 2 3 2 13 4 3 7" xfId="18107" xr:uid="{00000000-0005-0000-0000-0000B9460000}"/>
    <cellStyle name="Normal 2 3 2 13 4 3 7 2" xfId="18108" xr:uid="{00000000-0005-0000-0000-0000BA460000}"/>
    <cellStyle name="Normal 2 3 2 13 4 3 8" xfId="18109" xr:uid="{00000000-0005-0000-0000-0000BB460000}"/>
    <cellStyle name="Normal 2 3 2 13 4 3 8 2" xfId="18110" xr:uid="{00000000-0005-0000-0000-0000BC460000}"/>
    <cellStyle name="Normal 2 3 2 13 4 3 9" xfId="18111" xr:uid="{00000000-0005-0000-0000-0000BD460000}"/>
    <cellStyle name="Normal 2 3 2 13 4 3 9 2" xfId="18112" xr:uid="{00000000-0005-0000-0000-0000BE460000}"/>
    <cellStyle name="Normal 2 3 2 13 4 4" xfId="18113" xr:uid="{00000000-0005-0000-0000-0000BF460000}"/>
    <cellStyle name="Normal 2 3 2 13 4 4 2" xfId="18114" xr:uid="{00000000-0005-0000-0000-0000C0460000}"/>
    <cellStyle name="Normal 2 3 2 13 4 5" xfId="18115" xr:uid="{00000000-0005-0000-0000-0000C1460000}"/>
    <cellStyle name="Normal 2 3 2 13 4 5 2" xfId="18116" xr:uid="{00000000-0005-0000-0000-0000C2460000}"/>
    <cellStyle name="Normal 2 3 2 13 4 6" xfId="18117" xr:uid="{00000000-0005-0000-0000-0000C3460000}"/>
    <cellStyle name="Normal 2 3 2 13 4 6 2" xfId="18118" xr:uid="{00000000-0005-0000-0000-0000C4460000}"/>
    <cellStyle name="Normal 2 3 2 13 4 7" xfId="18119" xr:uid="{00000000-0005-0000-0000-0000C5460000}"/>
    <cellStyle name="Normal 2 3 2 13 4 7 2" xfId="18120" xr:uid="{00000000-0005-0000-0000-0000C6460000}"/>
    <cellStyle name="Normal 2 3 2 13 4 8" xfId="18121" xr:uid="{00000000-0005-0000-0000-0000C7460000}"/>
    <cellStyle name="Normal 2 3 2 13 4 8 2" xfId="18122" xr:uid="{00000000-0005-0000-0000-0000C8460000}"/>
    <cellStyle name="Normal 2 3 2 13 4 9" xfId="18123" xr:uid="{00000000-0005-0000-0000-0000C9460000}"/>
    <cellStyle name="Normal 2 3 2 13 4 9 2" xfId="18124" xr:uid="{00000000-0005-0000-0000-0000CA460000}"/>
    <cellStyle name="Normal 2 3 2 13 5" xfId="18125" xr:uid="{00000000-0005-0000-0000-0000CB460000}"/>
    <cellStyle name="Normal 2 3 2 13 5 10" xfId="18126" xr:uid="{00000000-0005-0000-0000-0000CC460000}"/>
    <cellStyle name="Normal 2 3 2 13 5 10 2" xfId="18127" xr:uid="{00000000-0005-0000-0000-0000CD460000}"/>
    <cellStyle name="Normal 2 3 2 13 5 11" xfId="18128" xr:uid="{00000000-0005-0000-0000-0000CE460000}"/>
    <cellStyle name="Normal 2 3 2 13 5 11 2" xfId="18129" xr:uid="{00000000-0005-0000-0000-0000CF460000}"/>
    <cellStyle name="Normal 2 3 2 13 5 12" xfId="18130" xr:uid="{00000000-0005-0000-0000-0000D0460000}"/>
    <cellStyle name="Normal 2 3 2 13 5 12 2" xfId="18131" xr:uid="{00000000-0005-0000-0000-0000D1460000}"/>
    <cellStyle name="Normal 2 3 2 13 5 13" xfId="18132" xr:uid="{00000000-0005-0000-0000-0000D2460000}"/>
    <cellStyle name="Normal 2 3 2 13 5 2" xfId="18133" xr:uid="{00000000-0005-0000-0000-0000D3460000}"/>
    <cellStyle name="Normal 2 3 2 13 5 2 10" xfId="18134" xr:uid="{00000000-0005-0000-0000-0000D4460000}"/>
    <cellStyle name="Normal 2 3 2 13 5 2 10 2" xfId="18135" xr:uid="{00000000-0005-0000-0000-0000D5460000}"/>
    <cellStyle name="Normal 2 3 2 13 5 2 11" xfId="18136" xr:uid="{00000000-0005-0000-0000-0000D6460000}"/>
    <cellStyle name="Normal 2 3 2 13 5 2 11 2" xfId="18137" xr:uid="{00000000-0005-0000-0000-0000D7460000}"/>
    <cellStyle name="Normal 2 3 2 13 5 2 12" xfId="18138" xr:uid="{00000000-0005-0000-0000-0000D8460000}"/>
    <cellStyle name="Normal 2 3 2 13 5 2 2" xfId="18139" xr:uid="{00000000-0005-0000-0000-0000D9460000}"/>
    <cellStyle name="Normal 2 3 2 13 5 2 2 10" xfId="18140" xr:uid="{00000000-0005-0000-0000-0000DA460000}"/>
    <cellStyle name="Normal 2 3 2 13 5 2 2 10 2" xfId="18141" xr:uid="{00000000-0005-0000-0000-0000DB460000}"/>
    <cellStyle name="Normal 2 3 2 13 5 2 2 11" xfId="18142" xr:uid="{00000000-0005-0000-0000-0000DC460000}"/>
    <cellStyle name="Normal 2 3 2 13 5 2 2 2" xfId="18143" xr:uid="{00000000-0005-0000-0000-0000DD460000}"/>
    <cellStyle name="Normal 2 3 2 13 5 2 2 2 2" xfId="18144" xr:uid="{00000000-0005-0000-0000-0000DE460000}"/>
    <cellStyle name="Normal 2 3 2 13 5 2 2 3" xfId="18145" xr:uid="{00000000-0005-0000-0000-0000DF460000}"/>
    <cellStyle name="Normal 2 3 2 13 5 2 2 3 2" xfId="18146" xr:uid="{00000000-0005-0000-0000-0000E0460000}"/>
    <cellStyle name="Normal 2 3 2 13 5 2 2 4" xfId="18147" xr:uid="{00000000-0005-0000-0000-0000E1460000}"/>
    <cellStyle name="Normal 2 3 2 13 5 2 2 4 2" xfId="18148" xr:uid="{00000000-0005-0000-0000-0000E2460000}"/>
    <cellStyle name="Normal 2 3 2 13 5 2 2 5" xfId="18149" xr:uid="{00000000-0005-0000-0000-0000E3460000}"/>
    <cellStyle name="Normal 2 3 2 13 5 2 2 5 2" xfId="18150" xr:uid="{00000000-0005-0000-0000-0000E4460000}"/>
    <cellStyle name="Normal 2 3 2 13 5 2 2 6" xfId="18151" xr:uid="{00000000-0005-0000-0000-0000E5460000}"/>
    <cellStyle name="Normal 2 3 2 13 5 2 2 6 2" xfId="18152" xr:uid="{00000000-0005-0000-0000-0000E6460000}"/>
    <cellStyle name="Normal 2 3 2 13 5 2 2 7" xfId="18153" xr:uid="{00000000-0005-0000-0000-0000E7460000}"/>
    <cellStyle name="Normal 2 3 2 13 5 2 2 7 2" xfId="18154" xr:uid="{00000000-0005-0000-0000-0000E8460000}"/>
    <cellStyle name="Normal 2 3 2 13 5 2 2 8" xfId="18155" xr:uid="{00000000-0005-0000-0000-0000E9460000}"/>
    <cellStyle name="Normal 2 3 2 13 5 2 2 8 2" xfId="18156" xr:uid="{00000000-0005-0000-0000-0000EA460000}"/>
    <cellStyle name="Normal 2 3 2 13 5 2 2 9" xfId="18157" xr:uid="{00000000-0005-0000-0000-0000EB460000}"/>
    <cellStyle name="Normal 2 3 2 13 5 2 2 9 2" xfId="18158" xr:uid="{00000000-0005-0000-0000-0000EC460000}"/>
    <cellStyle name="Normal 2 3 2 13 5 2 3" xfId="18159" xr:uid="{00000000-0005-0000-0000-0000ED460000}"/>
    <cellStyle name="Normal 2 3 2 13 5 2 3 2" xfId="18160" xr:uid="{00000000-0005-0000-0000-0000EE460000}"/>
    <cellStyle name="Normal 2 3 2 13 5 2 4" xfId="18161" xr:uid="{00000000-0005-0000-0000-0000EF460000}"/>
    <cellStyle name="Normal 2 3 2 13 5 2 4 2" xfId="18162" xr:uid="{00000000-0005-0000-0000-0000F0460000}"/>
    <cellStyle name="Normal 2 3 2 13 5 2 5" xfId="18163" xr:uid="{00000000-0005-0000-0000-0000F1460000}"/>
    <cellStyle name="Normal 2 3 2 13 5 2 5 2" xfId="18164" xr:uid="{00000000-0005-0000-0000-0000F2460000}"/>
    <cellStyle name="Normal 2 3 2 13 5 2 6" xfId="18165" xr:uid="{00000000-0005-0000-0000-0000F3460000}"/>
    <cellStyle name="Normal 2 3 2 13 5 2 6 2" xfId="18166" xr:uid="{00000000-0005-0000-0000-0000F4460000}"/>
    <cellStyle name="Normal 2 3 2 13 5 2 7" xfId="18167" xr:uid="{00000000-0005-0000-0000-0000F5460000}"/>
    <cellStyle name="Normal 2 3 2 13 5 2 7 2" xfId="18168" xr:uid="{00000000-0005-0000-0000-0000F6460000}"/>
    <cellStyle name="Normal 2 3 2 13 5 2 8" xfId="18169" xr:uid="{00000000-0005-0000-0000-0000F7460000}"/>
    <cellStyle name="Normal 2 3 2 13 5 2 8 2" xfId="18170" xr:uid="{00000000-0005-0000-0000-0000F8460000}"/>
    <cellStyle name="Normal 2 3 2 13 5 2 9" xfId="18171" xr:uid="{00000000-0005-0000-0000-0000F9460000}"/>
    <cellStyle name="Normal 2 3 2 13 5 2 9 2" xfId="18172" xr:uid="{00000000-0005-0000-0000-0000FA460000}"/>
    <cellStyle name="Normal 2 3 2 13 5 3" xfId="18173" xr:uid="{00000000-0005-0000-0000-0000FB460000}"/>
    <cellStyle name="Normal 2 3 2 13 5 3 10" xfId="18174" xr:uid="{00000000-0005-0000-0000-0000FC460000}"/>
    <cellStyle name="Normal 2 3 2 13 5 3 10 2" xfId="18175" xr:uid="{00000000-0005-0000-0000-0000FD460000}"/>
    <cellStyle name="Normal 2 3 2 13 5 3 11" xfId="18176" xr:uid="{00000000-0005-0000-0000-0000FE460000}"/>
    <cellStyle name="Normal 2 3 2 13 5 3 2" xfId="18177" xr:uid="{00000000-0005-0000-0000-0000FF460000}"/>
    <cellStyle name="Normal 2 3 2 13 5 3 2 2" xfId="18178" xr:uid="{00000000-0005-0000-0000-000000470000}"/>
    <cellStyle name="Normal 2 3 2 13 5 3 3" xfId="18179" xr:uid="{00000000-0005-0000-0000-000001470000}"/>
    <cellStyle name="Normal 2 3 2 13 5 3 3 2" xfId="18180" xr:uid="{00000000-0005-0000-0000-000002470000}"/>
    <cellStyle name="Normal 2 3 2 13 5 3 4" xfId="18181" xr:uid="{00000000-0005-0000-0000-000003470000}"/>
    <cellStyle name="Normal 2 3 2 13 5 3 4 2" xfId="18182" xr:uid="{00000000-0005-0000-0000-000004470000}"/>
    <cellStyle name="Normal 2 3 2 13 5 3 5" xfId="18183" xr:uid="{00000000-0005-0000-0000-000005470000}"/>
    <cellStyle name="Normal 2 3 2 13 5 3 5 2" xfId="18184" xr:uid="{00000000-0005-0000-0000-000006470000}"/>
    <cellStyle name="Normal 2 3 2 13 5 3 6" xfId="18185" xr:uid="{00000000-0005-0000-0000-000007470000}"/>
    <cellStyle name="Normal 2 3 2 13 5 3 6 2" xfId="18186" xr:uid="{00000000-0005-0000-0000-000008470000}"/>
    <cellStyle name="Normal 2 3 2 13 5 3 7" xfId="18187" xr:uid="{00000000-0005-0000-0000-000009470000}"/>
    <cellStyle name="Normal 2 3 2 13 5 3 7 2" xfId="18188" xr:uid="{00000000-0005-0000-0000-00000A470000}"/>
    <cellStyle name="Normal 2 3 2 13 5 3 8" xfId="18189" xr:uid="{00000000-0005-0000-0000-00000B470000}"/>
    <cellStyle name="Normal 2 3 2 13 5 3 8 2" xfId="18190" xr:uid="{00000000-0005-0000-0000-00000C470000}"/>
    <cellStyle name="Normal 2 3 2 13 5 3 9" xfId="18191" xr:uid="{00000000-0005-0000-0000-00000D470000}"/>
    <cellStyle name="Normal 2 3 2 13 5 3 9 2" xfId="18192" xr:uid="{00000000-0005-0000-0000-00000E470000}"/>
    <cellStyle name="Normal 2 3 2 13 5 4" xfId="18193" xr:uid="{00000000-0005-0000-0000-00000F470000}"/>
    <cellStyle name="Normal 2 3 2 13 5 4 2" xfId="18194" xr:uid="{00000000-0005-0000-0000-000010470000}"/>
    <cellStyle name="Normal 2 3 2 13 5 5" xfId="18195" xr:uid="{00000000-0005-0000-0000-000011470000}"/>
    <cellStyle name="Normal 2 3 2 13 5 5 2" xfId="18196" xr:uid="{00000000-0005-0000-0000-000012470000}"/>
    <cellStyle name="Normal 2 3 2 13 5 6" xfId="18197" xr:uid="{00000000-0005-0000-0000-000013470000}"/>
    <cellStyle name="Normal 2 3 2 13 5 6 2" xfId="18198" xr:uid="{00000000-0005-0000-0000-000014470000}"/>
    <cellStyle name="Normal 2 3 2 13 5 7" xfId="18199" xr:uid="{00000000-0005-0000-0000-000015470000}"/>
    <cellStyle name="Normal 2 3 2 13 5 7 2" xfId="18200" xr:uid="{00000000-0005-0000-0000-000016470000}"/>
    <cellStyle name="Normal 2 3 2 13 5 8" xfId="18201" xr:uid="{00000000-0005-0000-0000-000017470000}"/>
    <cellStyle name="Normal 2 3 2 13 5 8 2" xfId="18202" xr:uid="{00000000-0005-0000-0000-000018470000}"/>
    <cellStyle name="Normal 2 3 2 13 5 9" xfId="18203" xr:uid="{00000000-0005-0000-0000-000019470000}"/>
    <cellStyle name="Normal 2 3 2 13 5 9 2" xfId="18204" xr:uid="{00000000-0005-0000-0000-00001A470000}"/>
    <cellStyle name="Normal 2 3 2 14" xfId="18205" xr:uid="{00000000-0005-0000-0000-00001B470000}"/>
    <cellStyle name="Normal 2 3 2 15" xfId="18206" xr:uid="{00000000-0005-0000-0000-00001C470000}"/>
    <cellStyle name="Normal 2 3 2 16" xfId="18207" xr:uid="{00000000-0005-0000-0000-00001D470000}"/>
    <cellStyle name="Normal 2 3 2 17" xfId="18208" xr:uid="{00000000-0005-0000-0000-00001E470000}"/>
    <cellStyle name="Normal 2 3 2 17 10" xfId="18209" xr:uid="{00000000-0005-0000-0000-00001F470000}"/>
    <cellStyle name="Normal 2 3 2 17 10 2" xfId="18210" xr:uid="{00000000-0005-0000-0000-000020470000}"/>
    <cellStyle name="Normal 2 3 2 17 11" xfId="18211" xr:uid="{00000000-0005-0000-0000-000021470000}"/>
    <cellStyle name="Normal 2 3 2 17 11 2" xfId="18212" xr:uid="{00000000-0005-0000-0000-000022470000}"/>
    <cellStyle name="Normal 2 3 2 17 12" xfId="18213" xr:uid="{00000000-0005-0000-0000-000023470000}"/>
    <cellStyle name="Normal 2 3 2 17 12 2" xfId="18214" xr:uid="{00000000-0005-0000-0000-000024470000}"/>
    <cellStyle name="Normal 2 3 2 17 13" xfId="18215" xr:uid="{00000000-0005-0000-0000-000025470000}"/>
    <cellStyle name="Normal 2 3 2 17 2" xfId="18216" xr:uid="{00000000-0005-0000-0000-000026470000}"/>
    <cellStyle name="Normal 2 3 2 17 2 10" xfId="18217" xr:uid="{00000000-0005-0000-0000-000027470000}"/>
    <cellStyle name="Normal 2 3 2 17 2 10 2" xfId="18218" xr:uid="{00000000-0005-0000-0000-000028470000}"/>
    <cellStyle name="Normal 2 3 2 17 2 11" xfId="18219" xr:uid="{00000000-0005-0000-0000-000029470000}"/>
    <cellStyle name="Normal 2 3 2 17 2 11 2" xfId="18220" xr:uid="{00000000-0005-0000-0000-00002A470000}"/>
    <cellStyle name="Normal 2 3 2 17 2 12" xfId="18221" xr:uid="{00000000-0005-0000-0000-00002B470000}"/>
    <cellStyle name="Normal 2 3 2 17 2 2" xfId="18222" xr:uid="{00000000-0005-0000-0000-00002C470000}"/>
    <cellStyle name="Normal 2 3 2 17 2 2 10" xfId="18223" xr:uid="{00000000-0005-0000-0000-00002D470000}"/>
    <cellStyle name="Normal 2 3 2 17 2 2 10 2" xfId="18224" xr:uid="{00000000-0005-0000-0000-00002E470000}"/>
    <cellStyle name="Normal 2 3 2 17 2 2 11" xfId="18225" xr:uid="{00000000-0005-0000-0000-00002F470000}"/>
    <cellStyle name="Normal 2 3 2 17 2 2 2" xfId="18226" xr:uid="{00000000-0005-0000-0000-000030470000}"/>
    <cellStyle name="Normal 2 3 2 17 2 2 2 2" xfId="18227" xr:uid="{00000000-0005-0000-0000-000031470000}"/>
    <cellStyle name="Normal 2 3 2 17 2 2 3" xfId="18228" xr:uid="{00000000-0005-0000-0000-000032470000}"/>
    <cellStyle name="Normal 2 3 2 17 2 2 3 2" xfId="18229" xr:uid="{00000000-0005-0000-0000-000033470000}"/>
    <cellStyle name="Normal 2 3 2 17 2 2 4" xfId="18230" xr:uid="{00000000-0005-0000-0000-000034470000}"/>
    <cellStyle name="Normal 2 3 2 17 2 2 4 2" xfId="18231" xr:uid="{00000000-0005-0000-0000-000035470000}"/>
    <cellStyle name="Normal 2 3 2 17 2 2 5" xfId="18232" xr:uid="{00000000-0005-0000-0000-000036470000}"/>
    <cellStyle name="Normal 2 3 2 17 2 2 5 2" xfId="18233" xr:uid="{00000000-0005-0000-0000-000037470000}"/>
    <cellStyle name="Normal 2 3 2 17 2 2 6" xfId="18234" xr:uid="{00000000-0005-0000-0000-000038470000}"/>
    <cellStyle name="Normal 2 3 2 17 2 2 6 2" xfId="18235" xr:uid="{00000000-0005-0000-0000-000039470000}"/>
    <cellStyle name="Normal 2 3 2 17 2 2 7" xfId="18236" xr:uid="{00000000-0005-0000-0000-00003A470000}"/>
    <cellStyle name="Normal 2 3 2 17 2 2 7 2" xfId="18237" xr:uid="{00000000-0005-0000-0000-00003B470000}"/>
    <cellStyle name="Normal 2 3 2 17 2 2 8" xfId="18238" xr:uid="{00000000-0005-0000-0000-00003C470000}"/>
    <cellStyle name="Normal 2 3 2 17 2 2 8 2" xfId="18239" xr:uid="{00000000-0005-0000-0000-00003D470000}"/>
    <cellStyle name="Normal 2 3 2 17 2 2 9" xfId="18240" xr:uid="{00000000-0005-0000-0000-00003E470000}"/>
    <cellStyle name="Normal 2 3 2 17 2 2 9 2" xfId="18241" xr:uid="{00000000-0005-0000-0000-00003F470000}"/>
    <cellStyle name="Normal 2 3 2 17 2 3" xfId="18242" xr:uid="{00000000-0005-0000-0000-000040470000}"/>
    <cellStyle name="Normal 2 3 2 17 2 3 2" xfId="18243" xr:uid="{00000000-0005-0000-0000-000041470000}"/>
    <cellStyle name="Normal 2 3 2 17 2 4" xfId="18244" xr:uid="{00000000-0005-0000-0000-000042470000}"/>
    <cellStyle name="Normal 2 3 2 17 2 4 2" xfId="18245" xr:uid="{00000000-0005-0000-0000-000043470000}"/>
    <cellStyle name="Normal 2 3 2 17 2 5" xfId="18246" xr:uid="{00000000-0005-0000-0000-000044470000}"/>
    <cellStyle name="Normal 2 3 2 17 2 5 2" xfId="18247" xr:uid="{00000000-0005-0000-0000-000045470000}"/>
    <cellStyle name="Normal 2 3 2 17 2 6" xfId="18248" xr:uid="{00000000-0005-0000-0000-000046470000}"/>
    <cellStyle name="Normal 2 3 2 17 2 6 2" xfId="18249" xr:uid="{00000000-0005-0000-0000-000047470000}"/>
    <cellStyle name="Normal 2 3 2 17 2 7" xfId="18250" xr:uid="{00000000-0005-0000-0000-000048470000}"/>
    <cellStyle name="Normal 2 3 2 17 2 7 2" xfId="18251" xr:uid="{00000000-0005-0000-0000-000049470000}"/>
    <cellStyle name="Normal 2 3 2 17 2 8" xfId="18252" xr:uid="{00000000-0005-0000-0000-00004A470000}"/>
    <cellStyle name="Normal 2 3 2 17 2 8 2" xfId="18253" xr:uid="{00000000-0005-0000-0000-00004B470000}"/>
    <cellStyle name="Normal 2 3 2 17 2 9" xfId="18254" xr:uid="{00000000-0005-0000-0000-00004C470000}"/>
    <cellStyle name="Normal 2 3 2 17 2 9 2" xfId="18255" xr:uid="{00000000-0005-0000-0000-00004D470000}"/>
    <cellStyle name="Normal 2 3 2 17 3" xfId="18256" xr:uid="{00000000-0005-0000-0000-00004E470000}"/>
    <cellStyle name="Normal 2 3 2 17 3 10" xfId="18257" xr:uid="{00000000-0005-0000-0000-00004F470000}"/>
    <cellStyle name="Normal 2 3 2 17 3 10 2" xfId="18258" xr:uid="{00000000-0005-0000-0000-000050470000}"/>
    <cellStyle name="Normal 2 3 2 17 3 11" xfId="18259" xr:uid="{00000000-0005-0000-0000-000051470000}"/>
    <cellStyle name="Normal 2 3 2 17 3 2" xfId="18260" xr:uid="{00000000-0005-0000-0000-000052470000}"/>
    <cellStyle name="Normal 2 3 2 17 3 2 2" xfId="18261" xr:uid="{00000000-0005-0000-0000-000053470000}"/>
    <cellStyle name="Normal 2 3 2 17 3 3" xfId="18262" xr:uid="{00000000-0005-0000-0000-000054470000}"/>
    <cellStyle name="Normal 2 3 2 17 3 3 2" xfId="18263" xr:uid="{00000000-0005-0000-0000-000055470000}"/>
    <cellStyle name="Normal 2 3 2 17 3 4" xfId="18264" xr:uid="{00000000-0005-0000-0000-000056470000}"/>
    <cellStyle name="Normal 2 3 2 17 3 4 2" xfId="18265" xr:uid="{00000000-0005-0000-0000-000057470000}"/>
    <cellStyle name="Normal 2 3 2 17 3 5" xfId="18266" xr:uid="{00000000-0005-0000-0000-000058470000}"/>
    <cellStyle name="Normal 2 3 2 17 3 5 2" xfId="18267" xr:uid="{00000000-0005-0000-0000-000059470000}"/>
    <cellStyle name="Normal 2 3 2 17 3 6" xfId="18268" xr:uid="{00000000-0005-0000-0000-00005A470000}"/>
    <cellStyle name="Normal 2 3 2 17 3 6 2" xfId="18269" xr:uid="{00000000-0005-0000-0000-00005B470000}"/>
    <cellStyle name="Normal 2 3 2 17 3 7" xfId="18270" xr:uid="{00000000-0005-0000-0000-00005C470000}"/>
    <cellStyle name="Normal 2 3 2 17 3 7 2" xfId="18271" xr:uid="{00000000-0005-0000-0000-00005D470000}"/>
    <cellStyle name="Normal 2 3 2 17 3 8" xfId="18272" xr:uid="{00000000-0005-0000-0000-00005E470000}"/>
    <cellStyle name="Normal 2 3 2 17 3 8 2" xfId="18273" xr:uid="{00000000-0005-0000-0000-00005F470000}"/>
    <cellStyle name="Normal 2 3 2 17 3 9" xfId="18274" xr:uid="{00000000-0005-0000-0000-000060470000}"/>
    <cellStyle name="Normal 2 3 2 17 3 9 2" xfId="18275" xr:uid="{00000000-0005-0000-0000-000061470000}"/>
    <cellStyle name="Normal 2 3 2 17 4" xfId="18276" xr:uid="{00000000-0005-0000-0000-000062470000}"/>
    <cellStyle name="Normal 2 3 2 17 4 2" xfId="18277" xr:uid="{00000000-0005-0000-0000-000063470000}"/>
    <cellStyle name="Normal 2 3 2 17 5" xfId="18278" xr:uid="{00000000-0005-0000-0000-000064470000}"/>
    <cellStyle name="Normal 2 3 2 17 5 2" xfId="18279" xr:uid="{00000000-0005-0000-0000-000065470000}"/>
    <cellStyle name="Normal 2 3 2 17 6" xfId="18280" xr:uid="{00000000-0005-0000-0000-000066470000}"/>
    <cellStyle name="Normal 2 3 2 17 6 2" xfId="18281" xr:uid="{00000000-0005-0000-0000-000067470000}"/>
    <cellStyle name="Normal 2 3 2 17 7" xfId="18282" xr:uid="{00000000-0005-0000-0000-000068470000}"/>
    <cellStyle name="Normal 2 3 2 17 7 2" xfId="18283" xr:uid="{00000000-0005-0000-0000-000069470000}"/>
    <cellStyle name="Normal 2 3 2 17 8" xfId="18284" xr:uid="{00000000-0005-0000-0000-00006A470000}"/>
    <cellStyle name="Normal 2 3 2 17 8 2" xfId="18285" xr:uid="{00000000-0005-0000-0000-00006B470000}"/>
    <cellStyle name="Normal 2 3 2 17 9" xfId="18286" xr:uid="{00000000-0005-0000-0000-00006C470000}"/>
    <cellStyle name="Normal 2 3 2 17 9 2" xfId="18287" xr:uid="{00000000-0005-0000-0000-00006D470000}"/>
    <cellStyle name="Normal 2 3 2 18" xfId="18288" xr:uid="{00000000-0005-0000-0000-00006E470000}"/>
    <cellStyle name="Normal 2 3 2 19" xfId="18289" xr:uid="{00000000-0005-0000-0000-00006F470000}"/>
    <cellStyle name="Normal 2 3 2 2" xfId="18290" xr:uid="{00000000-0005-0000-0000-000070470000}"/>
    <cellStyle name="Normal 2 3 2 2 2" xfId="18291" xr:uid="{00000000-0005-0000-0000-000071470000}"/>
    <cellStyle name="Normal 2 3 2 2 2 10" xfId="18292" xr:uid="{00000000-0005-0000-0000-000072470000}"/>
    <cellStyle name="Normal 2 3 2 2 2 10 10" xfId="18293" xr:uid="{00000000-0005-0000-0000-000073470000}"/>
    <cellStyle name="Normal 2 3 2 2 2 10 10 2" xfId="18294" xr:uid="{00000000-0005-0000-0000-000074470000}"/>
    <cellStyle name="Normal 2 3 2 2 2 10 11" xfId="18295" xr:uid="{00000000-0005-0000-0000-000075470000}"/>
    <cellStyle name="Normal 2 3 2 2 2 10 11 2" xfId="18296" xr:uid="{00000000-0005-0000-0000-000076470000}"/>
    <cellStyle name="Normal 2 3 2 2 2 10 12" xfId="18297" xr:uid="{00000000-0005-0000-0000-000077470000}"/>
    <cellStyle name="Normal 2 3 2 2 2 10 2" xfId="18298" xr:uid="{00000000-0005-0000-0000-000078470000}"/>
    <cellStyle name="Normal 2 3 2 2 2 10 2 10" xfId="18299" xr:uid="{00000000-0005-0000-0000-000079470000}"/>
    <cellStyle name="Normal 2 3 2 2 2 10 2 10 2" xfId="18300" xr:uid="{00000000-0005-0000-0000-00007A470000}"/>
    <cellStyle name="Normal 2 3 2 2 2 10 2 11" xfId="18301" xr:uid="{00000000-0005-0000-0000-00007B470000}"/>
    <cellStyle name="Normal 2 3 2 2 2 10 2 2" xfId="18302" xr:uid="{00000000-0005-0000-0000-00007C470000}"/>
    <cellStyle name="Normal 2 3 2 2 2 10 2 2 2" xfId="18303" xr:uid="{00000000-0005-0000-0000-00007D470000}"/>
    <cellStyle name="Normal 2 3 2 2 2 10 2 3" xfId="18304" xr:uid="{00000000-0005-0000-0000-00007E470000}"/>
    <cellStyle name="Normal 2 3 2 2 2 10 2 3 2" xfId="18305" xr:uid="{00000000-0005-0000-0000-00007F470000}"/>
    <cellStyle name="Normal 2 3 2 2 2 10 2 4" xfId="18306" xr:uid="{00000000-0005-0000-0000-000080470000}"/>
    <cellStyle name="Normal 2 3 2 2 2 10 2 4 2" xfId="18307" xr:uid="{00000000-0005-0000-0000-000081470000}"/>
    <cellStyle name="Normal 2 3 2 2 2 10 2 5" xfId="18308" xr:uid="{00000000-0005-0000-0000-000082470000}"/>
    <cellStyle name="Normal 2 3 2 2 2 10 2 5 2" xfId="18309" xr:uid="{00000000-0005-0000-0000-000083470000}"/>
    <cellStyle name="Normal 2 3 2 2 2 10 2 6" xfId="18310" xr:uid="{00000000-0005-0000-0000-000084470000}"/>
    <cellStyle name="Normal 2 3 2 2 2 10 2 6 2" xfId="18311" xr:uid="{00000000-0005-0000-0000-000085470000}"/>
    <cellStyle name="Normal 2 3 2 2 2 10 2 7" xfId="18312" xr:uid="{00000000-0005-0000-0000-000086470000}"/>
    <cellStyle name="Normal 2 3 2 2 2 10 2 7 2" xfId="18313" xr:uid="{00000000-0005-0000-0000-000087470000}"/>
    <cellStyle name="Normal 2 3 2 2 2 10 2 8" xfId="18314" xr:uid="{00000000-0005-0000-0000-000088470000}"/>
    <cellStyle name="Normal 2 3 2 2 2 10 2 8 2" xfId="18315" xr:uid="{00000000-0005-0000-0000-000089470000}"/>
    <cellStyle name="Normal 2 3 2 2 2 10 2 9" xfId="18316" xr:uid="{00000000-0005-0000-0000-00008A470000}"/>
    <cellStyle name="Normal 2 3 2 2 2 10 2 9 2" xfId="18317" xr:uid="{00000000-0005-0000-0000-00008B470000}"/>
    <cellStyle name="Normal 2 3 2 2 2 10 3" xfId="18318" xr:uid="{00000000-0005-0000-0000-00008C470000}"/>
    <cellStyle name="Normal 2 3 2 2 2 10 3 2" xfId="18319" xr:uid="{00000000-0005-0000-0000-00008D470000}"/>
    <cellStyle name="Normal 2 3 2 2 2 10 4" xfId="18320" xr:uid="{00000000-0005-0000-0000-00008E470000}"/>
    <cellStyle name="Normal 2 3 2 2 2 10 4 2" xfId="18321" xr:uid="{00000000-0005-0000-0000-00008F470000}"/>
    <cellStyle name="Normal 2 3 2 2 2 10 5" xfId="18322" xr:uid="{00000000-0005-0000-0000-000090470000}"/>
    <cellStyle name="Normal 2 3 2 2 2 10 5 2" xfId="18323" xr:uid="{00000000-0005-0000-0000-000091470000}"/>
    <cellStyle name="Normal 2 3 2 2 2 10 6" xfId="18324" xr:uid="{00000000-0005-0000-0000-000092470000}"/>
    <cellStyle name="Normal 2 3 2 2 2 10 6 2" xfId="18325" xr:uid="{00000000-0005-0000-0000-000093470000}"/>
    <cellStyle name="Normal 2 3 2 2 2 10 7" xfId="18326" xr:uid="{00000000-0005-0000-0000-000094470000}"/>
    <cellStyle name="Normal 2 3 2 2 2 10 7 2" xfId="18327" xr:uid="{00000000-0005-0000-0000-000095470000}"/>
    <cellStyle name="Normal 2 3 2 2 2 10 8" xfId="18328" xr:uid="{00000000-0005-0000-0000-000096470000}"/>
    <cellStyle name="Normal 2 3 2 2 2 10 8 2" xfId="18329" xr:uid="{00000000-0005-0000-0000-000097470000}"/>
    <cellStyle name="Normal 2 3 2 2 2 10 9" xfId="18330" xr:uid="{00000000-0005-0000-0000-000098470000}"/>
    <cellStyle name="Normal 2 3 2 2 2 10 9 2" xfId="18331" xr:uid="{00000000-0005-0000-0000-000099470000}"/>
    <cellStyle name="Normal 2 3 2 2 2 11" xfId="18332" xr:uid="{00000000-0005-0000-0000-00009A470000}"/>
    <cellStyle name="Normal 2 3 2 2 2 11 10" xfId="18333" xr:uid="{00000000-0005-0000-0000-00009B470000}"/>
    <cellStyle name="Normal 2 3 2 2 2 11 10 2" xfId="18334" xr:uid="{00000000-0005-0000-0000-00009C470000}"/>
    <cellStyle name="Normal 2 3 2 2 2 11 11" xfId="18335" xr:uid="{00000000-0005-0000-0000-00009D470000}"/>
    <cellStyle name="Normal 2 3 2 2 2 11 2" xfId="18336" xr:uid="{00000000-0005-0000-0000-00009E470000}"/>
    <cellStyle name="Normal 2 3 2 2 2 11 2 2" xfId="18337" xr:uid="{00000000-0005-0000-0000-00009F470000}"/>
    <cellStyle name="Normal 2 3 2 2 2 11 3" xfId="18338" xr:uid="{00000000-0005-0000-0000-0000A0470000}"/>
    <cellStyle name="Normal 2 3 2 2 2 11 3 2" xfId="18339" xr:uid="{00000000-0005-0000-0000-0000A1470000}"/>
    <cellStyle name="Normal 2 3 2 2 2 11 4" xfId="18340" xr:uid="{00000000-0005-0000-0000-0000A2470000}"/>
    <cellStyle name="Normal 2 3 2 2 2 11 4 2" xfId="18341" xr:uid="{00000000-0005-0000-0000-0000A3470000}"/>
    <cellStyle name="Normal 2 3 2 2 2 11 5" xfId="18342" xr:uid="{00000000-0005-0000-0000-0000A4470000}"/>
    <cellStyle name="Normal 2 3 2 2 2 11 5 2" xfId="18343" xr:uid="{00000000-0005-0000-0000-0000A5470000}"/>
    <cellStyle name="Normal 2 3 2 2 2 11 6" xfId="18344" xr:uid="{00000000-0005-0000-0000-0000A6470000}"/>
    <cellStyle name="Normal 2 3 2 2 2 11 6 2" xfId="18345" xr:uid="{00000000-0005-0000-0000-0000A7470000}"/>
    <cellStyle name="Normal 2 3 2 2 2 11 7" xfId="18346" xr:uid="{00000000-0005-0000-0000-0000A8470000}"/>
    <cellStyle name="Normal 2 3 2 2 2 11 7 2" xfId="18347" xr:uid="{00000000-0005-0000-0000-0000A9470000}"/>
    <cellStyle name="Normal 2 3 2 2 2 11 8" xfId="18348" xr:uid="{00000000-0005-0000-0000-0000AA470000}"/>
    <cellStyle name="Normal 2 3 2 2 2 11 8 2" xfId="18349" xr:uid="{00000000-0005-0000-0000-0000AB470000}"/>
    <cellStyle name="Normal 2 3 2 2 2 11 9" xfId="18350" xr:uid="{00000000-0005-0000-0000-0000AC470000}"/>
    <cellStyle name="Normal 2 3 2 2 2 11 9 2" xfId="18351" xr:uid="{00000000-0005-0000-0000-0000AD470000}"/>
    <cellStyle name="Normal 2 3 2 2 2 12" xfId="18352" xr:uid="{00000000-0005-0000-0000-0000AE470000}"/>
    <cellStyle name="Normal 2 3 2 2 2 12 2" xfId="18353" xr:uid="{00000000-0005-0000-0000-0000AF470000}"/>
    <cellStyle name="Normal 2 3 2 2 2 13" xfId="18354" xr:uid="{00000000-0005-0000-0000-0000B0470000}"/>
    <cellStyle name="Normal 2 3 2 2 2 13 2" xfId="18355" xr:uid="{00000000-0005-0000-0000-0000B1470000}"/>
    <cellStyle name="Normal 2 3 2 2 2 14" xfId="18356" xr:uid="{00000000-0005-0000-0000-0000B2470000}"/>
    <cellStyle name="Normal 2 3 2 2 2 14 2" xfId="18357" xr:uid="{00000000-0005-0000-0000-0000B3470000}"/>
    <cellStyle name="Normal 2 3 2 2 2 15" xfId="18358" xr:uid="{00000000-0005-0000-0000-0000B4470000}"/>
    <cellStyle name="Normal 2 3 2 2 2 15 2" xfId="18359" xr:uid="{00000000-0005-0000-0000-0000B5470000}"/>
    <cellStyle name="Normal 2 3 2 2 2 16" xfId="18360" xr:uid="{00000000-0005-0000-0000-0000B6470000}"/>
    <cellStyle name="Normal 2 3 2 2 2 16 2" xfId="18361" xr:uid="{00000000-0005-0000-0000-0000B7470000}"/>
    <cellStyle name="Normal 2 3 2 2 2 17" xfId="18362" xr:uid="{00000000-0005-0000-0000-0000B8470000}"/>
    <cellStyle name="Normal 2 3 2 2 2 17 2" xfId="18363" xr:uid="{00000000-0005-0000-0000-0000B9470000}"/>
    <cellStyle name="Normal 2 3 2 2 2 18" xfId="18364" xr:uid="{00000000-0005-0000-0000-0000BA470000}"/>
    <cellStyle name="Normal 2 3 2 2 2 18 2" xfId="18365" xr:uid="{00000000-0005-0000-0000-0000BB470000}"/>
    <cellStyle name="Normal 2 3 2 2 2 19" xfId="18366" xr:uid="{00000000-0005-0000-0000-0000BC470000}"/>
    <cellStyle name="Normal 2 3 2 2 2 19 2" xfId="18367" xr:uid="{00000000-0005-0000-0000-0000BD470000}"/>
    <cellStyle name="Normal 2 3 2 2 2 2" xfId="18368" xr:uid="{00000000-0005-0000-0000-0000BE470000}"/>
    <cellStyle name="Normal 2 3 2 2 2 2 2" xfId="18369" xr:uid="{00000000-0005-0000-0000-0000BF470000}"/>
    <cellStyle name="Normal 2 3 2 2 2 2 2 10" xfId="18370" xr:uid="{00000000-0005-0000-0000-0000C0470000}"/>
    <cellStyle name="Normal 2 3 2 2 2 2 2 10 2" xfId="18371" xr:uid="{00000000-0005-0000-0000-0000C1470000}"/>
    <cellStyle name="Normal 2 3 2 2 2 2 2 11" xfId="18372" xr:uid="{00000000-0005-0000-0000-0000C2470000}"/>
    <cellStyle name="Normal 2 3 2 2 2 2 2 11 2" xfId="18373" xr:uid="{00000000-0005-0000-0000-0000C3470000}"/>
    <cellStyle name="Normal 2 3 2 2 2 2 2 12" xfId="18374" xr:uid="{00000000-0005-0000-0000-0000C4470000}"/>
    <cellStyle name="Normal 2 3 2 2 2 2 2 12 2" xfId="18375" xr:uid="{00000000-0005-0000-0000-0000C5470000}"/>
    <cellStyle name="Normal 2 3 2 2 2 2 2 13" xfId="18376" xr:uid="{00000000-0005-0000-0000-0000C6470000}"/>
    <cellStyle name="Normal 2 3 2 2 2 2 2 13 2" xfId="18377" xr:uid="{00000000-0005-0000-0000-0000C7470000}"/>
    <cellStyle name="Normal 2 3 2 2 2 2 2 14" xfId="18378" xr:uid="{00000000-0005-0000-0000-0000C8470000}"/>
    <cellStyle name="Normal 2 3 2 2 2 2 2 14 2" xfId="18379" xr:uid="{00000000-0005-0000-0000-0000C9470000}"/>
    <cellStyle name="Normal 2 3 2 2 2 2 2 15" xfId="18380" xr:uid="{00000000-0005-0000-0000-0000CA470000}"/>
    <cellStyle name="Normal 2 3 2 2 2 2 2 15 2" xfId="18381" xr:uid="{00000000-0005-0000-0000-0000CB470000}"/>
    <cellStyle name="Normal 2 3 2 2 2 2 2 16" xfId="18382" xr:uid="{00000000-0005-0000-0000-0000CC470000}"/>
    <cellStyle name="Normal 2 3 2 2 2 2 2 16 2" xfId="18383" xr:uid="{00000000-0005-0000-0000-0000CD470000}"/>
    <cellStyle name="Normal 2 3 2 2 2 2 2 17" xfId="18384" xr:uid="{00000000-0005-0000-0000-0000CE470000}"/>
    <cellStyle name="Normal 2 3 2 2 2 2 2 2" xfId="18385" xr:uid="{00000000-0005-0000-0000-0000CF470000}"/>
    <cellStyle name="Normal 2 3 2 2 2 2 2 2 2" xfId="18386" xr:uid="{00000000-0005-0000-0000-0000D0470000}"/>
    <cellStyle name="Normal 2 3 2 2 2 2 2 2 2 10" xfId="18387" xr:uid="{00000000-0005-0000-0000-0000D1470000}"/>
    <cellStyle name="Normal 2 3 2 2 2 2 2 2 2 10 2" xfId="18388" xr:uid="{00000000-0005-0000-0000-0000D2470000}"/>
    <cellStyle name="Normal 2 3 2 2 2 2 2 2 2 11" xfId="18389" xr:uid="{00000000-0005-0000-0000-0000D3470000}"/>
    <cellStyle name="Normal 2 3 2 2 2 2 2 2 2 11 2" xfId="18390" xr:uid="{00000000-0005-0000-0000-0000D4470000}"/>
    <cellStyle name="Normal 2 3 2 2 2 2 2 2 2 12" xfId="18391" xr:uid="{00000000-0005-0000-0000-0000D5470000}"/>
    <cellStyle name="Normal 2 3 2 2 2 2 2 2 2 12 2" xfId="18392" xr:uid="{00000000-0005-0000-0000-0000D6470000}"/>
    <cellStyle name="Normal 2 3 2 2 2 2 2 2 2 13" xfId="18393" xr:uid="{00000000-0005-0000-0000-0000D7470000}"/>
    <cellStyle name="Normal 2 3 2 2 2 2 2 2 2 2" xfId="18394" xr:uid="{00000000-0005-0000-0000-0000D8470000}"/>
    <cellStyle name="Normal 2 3 2 2 2 2 2 2 2 2 10" xfId="18395" xr:uid="{00000000-0005-0000-0000-0000D9470000}"/>
    <cellStyle name="Normal 2 3 2 2 2 2 2 2 2 2 10 2" xfId="18396" xr:uid="{00000000-0005-0000-0000-0000DA470000}"/>
    <cellStyle name="Normal 2 3 2 2 2 2 2 2 2 2 11" xfId="18397" xr:uid="{00000000-0005-0000-0000-0000DB470000}"/>
    <cellStyle name="Normal 2 3 2 2 2 2 2 2 2 2 11 2" xfId="18398" xr:uid="{00000000-0005-0000-0000-0000DC470000}"/>
    <cellStyle name="Normal 2 3 2 2 2 2 2 2 2 2 12" xfId="18399" xr:uid="{00000000-0005-0000-0000-0000DD470000}"/>
    <cellStyle name="Normal 2 3 2 2 2 2 2 2 2 2 2" xfId="18400" xr:uid="{00000000-0005-0000-0000-0000DE470000}"/>
    <cellStyle name="Normal 2 3 2 2 2 2 2 2 2 2 2 10" xfId="18401" xr:uid="{00000000-0005-0000-0000-0000DF470000}"/>
    <cellStyle name="Normal 2 3 2 2 2 2 2 2 2 2 2 10 2" xfId="18402" xr:uid="{00000000-0005-0000-0000-0000E0470000}"/>
    <cellStyle name="Normal 2 3 2 2 2 2 2 2 2 2 2 11" xfId="18403" xr:uid="{00000000-0005-0000-0000-0000E1470000}"/>
    <cellStyle name="Normal 2 3 2 2 2 2 2 2 2 2 2 2" xfId="18404" xr:uid="{00000000-0005-0000-0000-0000E2470000}"/>
    <cellStyle name="Normal 2 3 2 2 2 2 2 2 2 2 2 2 2" xfId="18405" xr:uid="{00000000-0005-0000-0000-0000E3470000}"/>
    <cellStyle name="Normal 2 3 2 2 2 2 2 2 2 2 2 3" xfId="18406" xr:uid="{00000000-0005-0000-0000-0000E4470000}"/>
    <cellStyle name="Normal 2 3 2 2 2 2 2 2 2 2 2 3 2" xfId="18407" xr:uid="{00000000-0005-0000-0000-0000E5470000}"/>
    <cellStyle name="Normal 2 3 2 2 2 2 2 2 2 2 2 4" xfId="18408" xr:uid="{00000000-0005-0000-0000-0000E6470000}"/>
    <cellStyle name="Normal 2 3 2 2 2 2 2 2 2 2 2 4 2" xfId="18409" xr:uid="{00000000-0005-0000-0000-0000E7470000}"/>
    <cellStyle name="Normal 2 3 2 2 2 2 2 2 2 2 2 5" xfId="18410" xr:uid="{00000000-0005-0000-0000-0000E8470000}"/>
    <cellStyle name="Normal 2 3 2 2 2 2 2 2 2 2 2 5 2" xfId="18411" xr:uid="{00000000-0005-0000-0000-0000E9470000}"/>
    <cellStyle name="Normal 2 3 2 2 2 2 2 2 2 2 2 6" xfId="18412" xr:uid="{00000000-0005-0000-0000-0000EA470000}"/>
    <cellStyle name="Normal 2 3 2 2 2 2 2 2 2 2 2 6 2" xfId="18413" xr:uid="{00000000-0005-0000-0000-0000EB470000}"/>
    <cellStyle name="Normal 2 3 2 2 2 2 2 2 2 2 2 7" xfId="18414" xr:uid="{00000000-0005-0000-0000-0000EC470000}"/>
    <cellStyle name="Normal 2 3 2 2 2 2 2 2 2 2 2 7 2" xfId="18415" xr:uid="{00000000-0005-0000-0000-0000ED470000}"/>
    <cellStyle name="Normal 2 3 2 2 2 2 2 2 2 2 2 8" xfId="18416" xr:uid="{00000000-0005-0000-0000-0000EE470000}"/>
    <cellStyle name="Normal 2 3 2 2 2 2 2 2 2 2 2 8 2" xfId="18417" xr:uid="{00000000-0005-0000-0000-0000EF470000}"/>
    <cellStyle name="Normal 2 3 2 2 2 2 2 2 2 2 2 9" xfId="18418" xr:uid="{00000000-0005-0000-0000-0000F0470000}"/>
    <cellStyle name="Normal 2 3 2 2 2 2 2 2 2 2 2 9 2" xfId="18419" xr:uid="{00000000-0005-0000-0000-0000F1470000}"/>
    <cellStyle name="Normal 2 3 2 2 2 2 2 2 2 2 3" xfId="18420" xr:uid="{00000000-0005-0000-0000-0000F2470000}"/>
    <cellStyle name="Normal 2 3 2 2 2 2 2 2 2 2 3 2" xfId="18421" xr:uid="{00000000-0005-0000-0000-0000F3470000}"/>
    <cellStyle name="Normal 2 3 2 2 2 2 2 2 2 2 4" xfId="18422" xr:uid="{00000000-0005-0000-0000-0000F4470000}"/>
    <cellStyle name="Normal 2 3 2 2 2 2 2 2 2 2 4 2" xfId="18423" xr:uid="{00000000-0005-0000-0000-0000F5470000}"/>
    <cellStyle name="Normal 2 3 2 2 2 2 2 2 2 2 5" xfId="18424" xr:uid="{00000000-0005-0000-0000-0000F6470000}"/>
    <cellStyle name="Normal 2 3 2 2 2 2 2 2 2 2 5 2" xfId="18425" xr:uid="{00000000-0005-0000-0000-0000F7470000}"/>
    <cellStyle name="Normal 2 3 2 2 2 2 2 2 2 2 6" xfId="18426" xr:uid="{00000000-0005-0000-0000-0000F8470000}"/>
    <cellStyle name="Normal 2 3 2 2 2 2 2 2 2 2 6 2" xfId="18427" xr:uid="{00000000-0005-0000-0000-0000F9470000}"/>
    <cellStyle name="Normal 2 3 2 2 2 2 2 2 2 2 7" xfId="18428" xr:uid="{00000000-0005-0000-0000-0000FA470000}"/>
    <cellStyle name="Normal 2 3 2 2 2 2 2 2 2 2 7 2" xfId="18429" xr:uid="{00000000-0005-0000-0000-0000FB470000}"/>
    <cellStyle name="Normal 2 3 2 2 2 2 2 2 2 2 8" xfId="18430" xr:uid="{00000000-0005-0000-0000-0000FC470000}"/>
    <cellStyle name="Normal 2 3 2 2 2 2 2 2 2 2 8 2" xfId="18431" xr:uid="{00000000-0005-0000-0000-0000FD470000}"/>
    <cellStyle name="Normal 2 3 2 2 2 2 2 2 2 2 9" xfId="18432" xr:uid="{00000000-0005-0000-0000-0000FE470000}"/>
    <cellStyle name="Normal 2 3 2 2 2 2 2 2 2 2 9 2" xfId="18433" xr:uid="{00000000-0005-0000-0000-0000FF470000}"/>
    <cellStyle name="Normal 2 3 2 2 2 2 2 2 2 3" xfId="18434" xr:uid="{00000000-0005-0000-0000-000000480000}"/>
    <cellStyle name="Normal 2 3 2 2 2 2 2 2 2 3 10" xfId="18435" xr:uid="{00000000-0005-0000-0000-000001480000}"/>
    <cellStyle name="Normal 2 3 2 2 2 2 2 2 2 3 10 2" xfId="18436" xr:uid="{00000000-0005-0000-0000-000002480000}"/>
    <cellStyle name="Normal 2 3 2 2 2 2 2 2 2 3 11" xfId="18437" xr:uid="{00000000-0005-0000-0000-000003480000}"/>
    <cellStyle name="Normal 2 3 2 2 2 2 2 2 2 3 2" xfId="18438" xr:uid="{00000000-0005-0000-0000-000004480000}"/>
    <cellStyle name="Normal 2 3 2 2 2 2 2 2 2 3 2 2" xfId="18439" xr:uid="{00000000-0005-0000-0000-000005480000}"/>
    <cellStyle name="Normal 2 3 2 2 2 2 2 2 2 3 3" xfId="18440" xr:uid="{00000000-0005-0000-0000-000006480000}"/>
    <cellStyle name="Normal 2 3 2 2 2 2 2 2 2 3 3 2" xfId="18441" xr:uid="{00000000-0005-0000-0000-000007480000}"/>
    <cellStyle name="Normal 2 3 2 2 2 2 2 2 2 3 4" xfId="18442" xr:uid="{00000000-0005-0000-0000-000008480000}"/>
    <cellStyle name="Normal 2 3 2 2 2 2 2 2 2 3 4 2" xfId="18443" xr:uid="{00000000-0005-0000-0000-000009480000}"/>
    <cellStyle name="Normal 2 3 2 2 2 2 2 2 2 3 5" xfId="18444" xr:uid="{00000000-0005-0000-0000-00000A480000}"/>
    <cellStyle name="Normal 2 3 2 2 2 2 2 2 2 3 5 2" xfId="18445" xr:uid="{00000000-0005-0000-0000-00000B480000}"/>
    <cellStyle name="Normal 2 3 2 2 2 2 2 2 2 3 6" xfId="18446" xr:uid="{00000000-0005-0000-0000-00000C480000}"/>
    <cellStyle name="Normal 2 3 2 2 2 2 2 2 2 3 6 2" xfId="18447" xr:uid="{00000000-0005-0000-0000-00000D480000}"/>
    <cellStyle name="Normal 2 3 2 2 2 2 2 2 2 3 7" xfId="18448" xr:uid="{00000000-0005-0000-0000-00000E480000}"/>
    <cellStyle name="Normal 2 3 2 2 2 2 2 2 2 3 7 2" xfId="18449" xr:uid="{00000000-0005-0000-0000-00000F480000}"/>
    <cellStyle name="Normal 2 3 2 2 2 2 2 2 2 3 8" xfId="18450" xr:uid="{00000000-0005-0000-0000-000010480000}"/>
    <cellStyle name="Normal 2 3 2 2 2 2 2 2 2 3 8 2" xfId="18451" xr:uid="{00000000-0005-0000-0000-000011480000}"/>
    <cellStyle name="Normal 2 3 2 2 2 2 2 2 2 3 9" xfId="18452" xr:uid="{00000000-0005-0000-0000-000012480000}"/>
    <cellStyle name="Normal 2 3 2 2 2 2 2 2 2 3 9 2" xfId="18453" xr:uid="{00000000-0005-0000-0000-000013480000}"/>
    <cellStyle name="Normal 2 3 2 2 2 2 2 2 2 4" xfId="18454" xr:uid="{00000000-0005-0000-0000-000014480000}"/>
    <cellStyle name="Normal 2 3 2 2 2 2 2 2 2 4 2" xfId="18455" xr:uid="{00000000-0005-0000-0000-000015480000}"/>
    <cellStyle name="Normal 2 3 2 2 2 2 2 2 2 5" xfId="18456" xr:uid="{00000000-0005-0000-0000-000016480000}"/>
    <cellStyle name="Normal 2 3 2 2 2 2 2 2 2 5 2" xfId="18457" xr:uid="{00000000-0005-0000-0000-000017480000}"/>
    <cellStyle name="Normal 2 3 2 2 2 2 2 2 2 6" xfId="18458" xr:uid="{00000000-0005-0000-0000-000018480000}"/>
    <cellStyle name="Normal 2 3 2 2 2 2 2 2 2 6 2" xfId="18459" xr:uid="{00000000-0005-0000-0000-000019480000}"/>
    <cellStyle name="Normal 2 3 2 2 2 2 2 2 2 7" xfId="18460" xr:uid="{00000000-0005-0000-0000-00001A480000}"/>
    <cellStyle name="Normal 2 3 2 2 2 2 2 2 2 7 2" xfId="18461" xr:uid="{00000000-0005-0000-0000-00001B480000}"/>
    <cellStyle name="Normal 2 3 2 2 2 2 2 2 2 8" xfId="18462" xr:uid="{00000000-0005-0000-0000-00001C480000}"/>
    <cellStyle name="Normal 2 3 2 2 2 2 2 2 2 8 2" xfId="18463" xr:uid="{00000000-0005-0000-0000-00001D480000}"/>
    <cellStyle name="Normal 2 3 2 2 2 2 2 2 2 9" xfId="18464" xr:uid="{00000000-0005-0000-0000-00001E480000}"/>
    <cellStyle name="Normal 2 3 2 2 2 2 2 2 2 9 2" xfId="18465" xr:uid="{00000000-0005-0000-0000-00001F480000}"/>
    <cellStyle name="Normal 2 3 2 2 2 2 2 2 3" xfId="18466" xr:uid="{00000000-0005-0000-0000-000020480000}"/>
    <cellStyle name="Normal 2 3 2 2 2 2 2 2 3 10" xfId="18467" xr:uid="{00000000-0005-0000-0000-000021480000}"/>
    <cellStyle name="Normal 2 3 2 2 2 2 2 2 3 10 2" xfId="18468" xr:uid="{00000000-0005-0000-0000-000022480000}"/>
    <cellStyle name="Normal 2 3 2 2 2 2 2 2 3 11" xfId="18469" xr:uid="{00000000-0005-0000-0000-000023480000}"/>
    <cellStyle name="Normal 2 3 2 2 2 2 2 2 3 11 2" xfId="18470" xr:uid="{00000000-0005-0000-0000-000024480000}"/>
    <cellStyle name="Normal 2 3 2 2 2 2 2 2 3 12" xfId="18471" xr:uid="{00000000-0005-0000-0000-000025480000}"/>
    <cellStyle name="Normal 2 3 2 2 2 2 2 2 3 12 2" xfId="18472" xr:uid="{00000000-0005-0000-0000-000026480000}"/>
    <cellStyle name="Normal 2 3 2 2 2 2 2 2 3 13" xfId="18473" xr:uid="{00000000-0005-0000-0000-000027480000}"/>
    <cellStyle name="Normal 2 3 2 2 2 2 2 2 3 2" xfId="18474" xr:uid="{00000000-0005-0000-0000-000028480000}"/>
    <cellStyle name="Normal 2 3 2 2 2 2 2 2 3 2 10" xfId="18475" xr:uid="{00000000-0005-0000-0000-000029480000}"/>
    <cellStyle name="Normal 2 3 2 2 2 2 2 2 3 2 10 2" xfId="18476" xr:uid="{00000000-0005-0000-0000-00002A480000}"/>
    <cellStyle name="Normal 2 3 2 2 2 2 2 2 3 2 11" xfId="18477" xr:uid="{00000000-0005-0000-0000-00002B480000}"/>
    <cellStyle name="Normal 2 3 2 2 2 2 2 2 3 2 11 2" xfId="18478" xr:uid="{00000000-0005-0000-0000-00002C480000}"/>
    <cellStyle name="Normal 2 3 2 2 2 2 2 2 3 2 12" xfId="18479" xr:uid="{00000000-0005-0000-0000-00002D480000}"/>
    <cellStyle name="Normal 2 3 2 2 2 2 2 2 3 2 2" xfId="18480" xr:uid="{00000000-0005-0000-0000-00002E480000}"/>
    <cellStyle name="Normal 2 3 2 2 2 2 2 2 3 2 2 10" xfId="18481" xr:uid="{00000000-0005-0000-0000-00002F480000}"/>
    <cellStyle name="Normal 2 3 2 2 2 2 2 2 3 2 2 10 2" xfId="18482" xr:uid="{00000000-0005-0000-0000-000030480000}"/>
    <cellStyle name="Normal 2 3 2 2 2 2 2 2 3 2 2 11" xfId="18483" xr:uid="{00000000-0005-0000-0000-000031480000}"/>
    <cellStyle name="Normal 2 3 2 2 2 2 2 2 3 2 2 2" xfId="18484" xr:uid="{00000000-0005-0000-0000-000032480000}"/>
    <cellStyle name="Normal 2 3 2 2 2 2 2 2 3 2 2 2 2" xfId="18485" xr:uid="{00000000-0005-0000-0000-000033480000}"/>
    <cellStyle name="Normal 2 3 2 2 2 2 2 2 3 2 2 3" xfId="18486" xr:uid="{00000000-0005-0000-0000-000034480000}"/>
    <cellStyle name="Normal 2 3 2 2 2 2 2 2 3 2 2 3 2" xfId="18487" xr:uid="{00000000-0005-0000-0000-000035480000}"/>
    <cellStyle name="Normal 2 3 2 2 2 2 2 2 3 2 2 4" xfId="18488" xr:uid="{00000000-0005-0000-0000-000036480000}"/>
    <cellStyle name="Normal 2 3 2 2 2 2 2 2 3 2 2 4 2" xfId="18489" xr:uid="{00000000-0005-0000-0000-000037480000}"/>
    <cellStyle name="Normal 2 3 2 2 2 2 2 2 3 2 2 5" xfId="18490" xr:uid="{00000000-0005-0000-0000-000038480000}"/>
    <cellStyle name="Normal 2 3 2 2 2 2 2 2 3 2 2 5 2" xfId="18491" xr:uid="{00000000-0005-0000-0000-000039480000}"/>
    <cellStyle name="Normal 2 3 2 2 2 2 2 2 3 2 2 6" xfId="18492" xr:uid="{00000000-0005-0000-0000-00003A480000}"/>
    <cellStyle name="Normal 2 3 2 2 2 2 2 2 3 2 2 6 2" xfId="18493" xr:uid="{00000000-0005-0000-0000-00003B480000}"/>
    <cellStyle name="Normal 2 3 2 2 2 2 2 2 3 2 2 7" xfId="18494" xr:uid="{00000000-0005-0000-0000-00003C480000}"/>
    <cellStyle name="Normal 2 3 2 2 2 2 2 2 3 2 2 7 2" xfId="18495" xr:uid="{00000000-0005-0000-0000-00003D480000}"/>
    <cellStyle name="Normal 2 3 2 2 2 2 2 2 3 2 2 8" xfId="18496" xr:uid="{00000000-0005-0000-0000-00003E480000}"/>
    <cellStyle name="Normal 2 3 2 2 2 2 2 2 3 2 2 8 2" xfId="18497" xr:uid="{00000000-0005-0000-0000-00003F480000}"/>
    <cellStyle name="Normal 2 3 2 2 2 2 2 2 3 2 2 9" xfId="18498" xr:uid="{00000000-0005-0000-0000-000040480000}"/>
    <cellStyle name="Normal 2 3 2 2 2 2 2 2 3 2 2 9 2" xfId="18499" xr:uid="{00000000-0005-0000-0000-000041480000}"/>
    <cellStyle name="Normal 2 3 2 2 2 2 2 2 3 2 3" xfId="18500" xr:uid="{00000000-0005-0000-0000-000042480000}"/>
    <cellStyle name="Normal 2 3 2 2 2 2 2 2 3 2 3 2" xfId="18501" xr:uid="{00000000-0005-0000-0000-000043480000}"/>
    <cellStyle name="Normal 2 3 2 2 2 2 2 2 3 2 4" xfId="18502" xr:uid="{00000000-0005-0000-0000-000044480000}"/>
    <cellStyle name="Normal 2 3 2 2 2 2 2 2 3 2 4 2" xfId="18503" xr:uid="{00000000-0005-0000-0000-000045480000}"/>
    <cellStyle name="Normal 2 3 2 2 2 2 2 2 3 2 5" xfId="18504" xr:uid="{00000000-0005-0000-0000-000046480000}"/>
    <cellStyle name="Normal 2 3 2 2 2 2 2 2 3 2 5 2" xfId="18505" xr:uid="{00000000-0005-0000-0000-000047480000}"/>
    <cellStyle name="Normal 2 3 2 2 2 2 2 2 3 2 6" xfId="18506" xr:uid="{00000000-0005-0000-0000-000048480000}"/>
    <cellStyle name="Normal 2 3 2 2 2 2 2 2 3 2 6 2" xfId="18507" xr:uid="{00000000-0005-0000-0000-000049480000}"/>
    <cellStyle name="Normal 2 3 2 2 2 2 2 2 3 2 7" xfId="18508" xr:uid="{00000000-0005-0000-0000-00004A480000}"/>
    <cellStyle name="Normal 2 3 2 2 2 2 2 2 3 2 7 2" xfId="18509" xr:uid="{00000000-0005-0000-0000-00004B480000}"/>
    <cellStyle name="Normal 2 3 2 2 2 2 2 2 3 2 8" xfId="18510" xr:uid="{00000000-0005-0000-0000-00004C480000}"/>
    <cellStyle name="Normal 2 3 2 2 2 2 2 2 3 2 8 2" xfId="18511" xr:uid="{00000000-0005-0000-0000-00004D480000}"/>
    <cellStyle name="Normal 2 3 2 2 2 2 2 2 3 2 9" xfId="18512" xr:uid="{00000000-0005-0000-0000-00004E480000}"/>
    <cellStyle name="Normal 2 3 2 2 2 2 2 2 3 2 9 2" xfId="18513" xr:uid="{00000000-0005-0000-0000-00004F480000}"/>
    <cellStyle name="Normal 2 3 2 2 2 2 2 2 3 3" xfId="18514" xr:uid="{00000000-0005-0000-0000-000050480000}"/>
    <cellStyle name="Normal 2 3 2 2 2 2 2 2 3 3 10" xfId="18515" xr:uid="{00000000-0005-0000-0000-000051480000}"/>
    <cellStyle name="Normal 2 3 2 2 2 2 2 2 3 3 10 2" xfId="18516" xr:uid="{00000000-0005-0000-0000-000052480000}"/>
    <cellStyle name="Normal 2 3 2 2 2 2 2 2 3 3 11" xfId="18517" xr:uid="{00000000-0005-0000-0000-000053480000}"/>
    <cellStyle name="Normal 2 3 2 2 2 2 2 2 3 3 2" xfId="18518" xr:uid="{00000000-0005-0000-0000-000054480000}"/>
    <cellStyle name="Normal 2 3 2 2 2 2 2 2 3 3 2 2" xfId="18519" xr:uid="{00000000-0005-0000-0000-000055480000}"/>
    <cellStyle name="Normal 2 3 2 2 2 2 2 2 3 3 3" xfId="18520" xr:uid="{00000000-0005-0000-0000-000056480000}"/>
    <cellStyle name="Normal 2 3 2 2 2 2 2 2 3 3 3 2" xfId="18521" xr:uid="{00000000-0005-0000-0000-000057480000}"/>
    <cellStyle name="Normal 2 3 2 2 2 2 2 2 3 3 4" xfId="18522" xr:uid="{00000000-0005-0000-0000-000058480000}"/>
    <cellStyle name="Normal 2 3 2 2 2 2 2 2 3 3 4 2" xfId="18523" xr:uid="{00000000-0005-0000-0000-000059480000}"/>
    <cellStyle name="Normal 2 3 2 2 2 2 2 2 3 3 5" xfId="18524" xr:uid="{00000000-0005-0000-0000-00005A480000}"/>
    <cellStyle name="Normal 2 3 2 2 2 2 2 2 3 3 5 2" xfId="18525" xr:uid="{00000000-0005-0000-0000-00005B480000}"/>
    <cellStyle name="Normal 2 3 2 2 2 2 2 2 3 3 6" xfId="18526" xr:uid="{00000000-0005-0000-0000-00005C480000}"/>
    <cellStyle name="Normal 2 3 2 2 2 2 2 2 3 3 6 2" xfId="18527" xr:uid="{00000000-0005-0000-0000-00005D480000}"/>
    <cellStyle name="Normal 2 3 2 2 2 2 2 2 3 3 7" xfId="18528" xr:uid="{00000000-0005-0000-0000-00005E480000}"/>
    <cellStyle name="Normal 2 3 2 2 2 2 2 2 3 3 7 2" xfId="18529" xr:uid="{00000000-0005-0000-0000-00005F480000}"/>
    <cellStyle name="Normal 2 3 2 2 2 2 2 2 3 3 8" xfId="18530" xr:uid="{00000000-0005-0000-0000-000060480000}"/>
    <cellStyle name="Normal 2 3 2 2 2 2 2 2 3 3 8 2" xfId="18531" xr:uid="{00000000-0005-0000-0000-000061480000}"/>
    <cellStyle name="Normal 2 3 2 2 2 2 2 2 3 3 9" xfId="18532" xr:uid="{00000000-0005-0000-0000-000062480000}"/>
    <cellStyle name="Normal 2 3 2 2 2 2 2 2 3 3 9 2" xfId="18533" xr:uid="{00000000-0005-0000-0000-000063480000}"/>
    <cellStyle name="Normal 2 3 2 2 2 2 2 2 3 4" xfId="18534" xr:uid="{00000000-0005-0000-0000-000064480000}"/>
    <cellStyle name="Normal 2 3 2 2 2 2 2 2 3 4 2" xfId="18535" xr:uid="{00000000-0005-0000-0000-000065480000}"/>
    <cellStyle name="Normal 2 3 2 2 2 2 2 2 3 5" xfId="18536" xr:uid="{00000000-0005-0000-0000-000066480000}"/>
    <cellStyle name="Normal 2 3 2 2 2 2 2 2 3 5 2" xfId="18537" xr:uid="{00000000-0005-0000-0000-000067480000}"/>
    <cellStyle name="Normal 2 3 2 2 2 2 2 2 3 6" xfId="18538" xr:uid="{00000000-0005-0000-0000-000068480000}"/>
    <cellStyle name="Normal 2 3 2 2 2 2 2 2 3 6 2" xfId="18539" xr:uid="{00000000-0005-0000-0000-000069480000}"/>
    <cellStyle name="Normal 2 3 2 2 2 2 2 2 3 7" xfId="18540" xr:uid="{00000000-0005-0000-0000-00006A480000}"/>
    <cellStyle name="Normal 2 3 2 2 2 2 2 2 3 7 2" xfId="18541" xr:uid="{00000000-0005-0000-0000-00006B480000}"/>
    <cellStyle name="Normal 2 3 2 2 2 2 2 2 3 8" xfId="18542" xr:uid="{00000000-0005-0000-0000-00006C480000}"/>
    <cellStyle name="Normal 2 3 2 2 2 2 2 2 3 8 2" xfId="18543" xr:uid="{00000000-0005-0000-0000-00006D480000}"/>
    <cellStyle name="Normal 2 3 2 2 2 2 2 2 3 9" xfId="18544" xr:uid="{00000000-0005-0000-0000-00006E480000}"/>
    <cellStyle name="Normal 2 3 2 2 2 2 2 2 3 9 2" xfId="18545" xr:uid="{00000000-0005-0000-0000-00006F480000}"/>
    <cellStyle name="Normal 2 3 2 2 2 2 2 2 4" xfId="18546" xr:uid="{00000000-0005-0000-0000-000070480000}"/>
    <cellStyle name="Normal 2 3 2 2 2 2 2 2 4 10" xfId="18547" xr:uid="{00000000-0005-0000-0000-000071480000}"/>
    <cellStyle name="Normal 2 3 2 2 2 2 2 2 4 10 2" xfId="18548" xr:uid="{00000000-0005-0000-0000-000072480000}"/>
    <cellStyle name="Normal 2 3 2 2 2 2 2 2 4 11" xfId="18549" xr:uid="{00000000-0005-0000-0000-000073480000}"/>
    <cellStyle name="Normal 2 3 2 2 2 2 2 2 4 11 2" xfId="18550" xr:uid="{00000000-0005-0000-0000-000074480000}"/>
    <cellStyle name="Normal 2 3 2 2 2 2 2 2 4 12" xfId="18551" xr:uid="{00000000-0005-0000-0000-000075480000}"/>
    <cellStyle name="Normal 2 3 2 2 2 2 2 2 4 12 2" xfId="18552" xr:uid="{00000000-0005-0000-0000-000076480000}"/>
    <cellStyle name="Normal 2 3 2 2 2 2 2 2 4 13" xfId="18553" xr:uid="{00000000-0005-0000-0000-000077480000}"/>
    <cellStyle name="Normal 2 3 2 2 2 2 2 2 4 2" xfId="18554" xr:uid="{00000000-0005-0000-0000-000078480000}"/>
    <cellStyle name="Normal 2 3 2 2 2 2 2 2 4 2 10" xfId="18555" xr:uid="{00000000-0005-0000-0000-000079480000}"/>
    <cellStyle name="Normal 2 3 2 2 2 2 2 2 4 2 10 2" xfId="18556" xr:uid="{00000000-0005-0000-0000-00007A480000}"/>
    <cellStyle name="Normal 2 3 2 2 2 2 2 2 4 2 11" xfId="18557" xr:uid="{00000000-0005-0000-0000-00007B480000}"/>
    <cellStyle name="Normal 2 3 2 2 2 2 2 2 4 2 11 2" xfId="18558" xr:uid="{00000000-0005-0000-0000-00007C480000}"/>
    <cellStyle name="Normal 2 3 2 2 2 2 2 2 4 2 12" xfId="18559" xr:uid="{00000000-0005-0000-0000-00007D480000}"/>
    <cellStyle name="Normal 2 3 2 2 2 2 2 2 4 2 2" xfId="18560" xr:uid="{00000000-0005-0000-0000-00007E480000}"/>
    <cellStyle name="Normal 2 3 2 2 2 2 2 2 4 2 2 10" xfId="18561" xr:uid="{00000000-0005-0000-0000-00007F480000}"/>
    <cellStyle name="Normal 2 3 2 2 2 2 2 2 4 2 2 10 2" xfId="18562" xr:uid="{00000000-0005-0000-0000-000080480000}"/>
    <cellStyle name="Normal 2 3 2 2 2 2 2 2 4 2 2 11" xfId="18563" xr:uid="{00000000-0005-0000-0000-000081480000}"/>
    <cellStyle name="Normal 2 3 2 2 2 2 2 2 4 2 2 2" xfId="18564" xr:uid="{00000000-0005-0000-0000-000082480000}"/>
    <cellStyle name="Normal 2 3 2 2 2 2 2 2 4 2 2 2 2" xfId="18565" xr:uid="{00000000-0005-0000-0000-000083480000}"/>
    <cellStyle name="Normal 2 3 2 2 2 2 2 2 4 2 2 3" xfId="18566" xr:uid="{00000000-0005-0000-0000-000084480000}"/>
    <cellStyle name="Normal 2 3 2 2 2 2 2 2 4 2 2 3 2" xfId="18567" xr:uid="{00000000-0005-0000-0000-000085480000}"/>
    <cellStyle name="Normal 2 3 2 2 2 2 2 2 4 2 2 4" xfId="18568" xr:uid="{00000000-0005-0000-0000-000086480000}"/>
    <cellStyle name="Normal 2 3 2 2 2 2 2 2 4 2 2 4 2" xfId="18569" xr:uid="{00000000-0005-0000-0000-000087480000}"/>
    <cellStyle name="Normal 2 3 2 2 2 2 2 2 4 2 2 5" xfId="18570" xr:uid="{00000000-0005-0000-0000-000088480000}"/>
    <cellStyle name="Normal 2 3 2 2 2 2 2 2 4 2 2 5 2" xfId="18571" xr:uid="{00000000-0005-0000-0000-000089480000}"/>
    <cellStyle name="Normal 2 3 2 2 2 2 2 2 4 2 2 6" xfId="18572" xr:uid="{00000000-0005-0000-0000-00008A480000}"/>
    <cellStyle name="Normal 2 3 2 2 2 2 2 2 4 2 2 6 2" xfId="18573" xr:uid="{00000000-0005-0000-0000-00008B480000}"/>
    <cellStyle name="Normal 2 3 2 2 2 2 2 2 4 2 2 7" xfId="18574" xr:uid="{00000000-0005-0000-0000-00008C480000}"/>
    <cellStyle name="Normal 2 3 2 2 2 2 2 2 4 2 2 7 2" xfId="18575" xr:uid="{00000000-0005-0000-0000-00008D480000}"/>
    <cellStyle name="Normal 2 3 2 2 2 2 2 2 4 2 2 8" xfId="18576" xr:uid="{00000000-0005-0000-0000-00008E480000}"/>
    <cellStyle name="Normal 2 3 2 2 2 2 2 2 4 2 2 8 2" xfId="18577" xr:uid="{00000000-0005-0000-0000-00008F480000}"/>
    <cellStyle name="Normal 2 3 2 2 2 2 2 2 4 2 2 9" xfId="18578" xr:uid="{00000000-0005-0000-0000-000090480000}"/>
    <cellStyle name="Normal 2 3 2 2 2 2 2 2 4 2 2 9 2" xfId="18579" xr:uid="{00000000-0005-0000-0000-000091480000}"/>
    <cellStyle name="Normal 2 3 2 2 2 2 2 2 4 2 3" xfId="18580" xr:uid="{00000000-0005-0000-0000-000092480000}"/>
    <cellStyle name="Normal 2 3 2 2 2 2 2 2 4 2 3 2" xfId="18581" xr:uid="{00000000-0005-0000-0000-000093480000}"/>
    <cellStyle name="Normal 2 3 2 2 2 2 2 2 4 2 4" xfId="18582" xr:uid="{00000000-0005-0000-0000-000094480000}"/>
    <cellStyle name="Normal 2 3 2 2 2 2 2 2 4 2 4 2" xfId="18583" xr:uid="{00000000-0005-0000-0000-000095480000}"/>
    <cellStyle name="Normal 2 3 2 2 2 2 2 2 4 2 5" xfId="18584" xr:uid="{00000000-0005-0000-0000-000096480000}"/>
    <cellStyle name="Normal 2 3 2 2 2 2 2 2 4 2 5 2" xfId="18585" xr:uid="{00000000-0005-0000-0000-000097480000}"/>
    <cellStyle name="Normal 2 3 2 2 2 2 2 2 4 2 6" xfId="18586" xr:uid="{00000000-0005-0000-0000-000098480000}"/>
    <cellStyle name="Normal 2 3 2 2 2 2 2 2 4 2 6 2" xfId="18587" xr:uid="{00000000-0005-0000-0000-000099480000}"/>
    <cellStyle name="Normal 2 3 2 2 2 2 2 2 4 2 7" xfId="18588" xr:uid="{00000000-0005-0000-0000-00009A480000}"/>
    <cellStyle name="Normal 2 3 2 2 2 2 2 2 4 2 7 2" xfId="18589" xr:uid="{00000000-0005-0000-0000-00009B480000}"/>
    <cellStyle name="Normal 2 3 2 2 2 2 2 2 4 2 8" xfId="18590" xr:uid="{00000000-0005-0000-0000-00009C480000}"/>
    <cellStyle name="Normal 2 3 2 2 2 2 2 2 4 2 8 2" xfId="18591" xr:uid="{00000000-0005-0000-0000-00009D480000}"/>
    <cellStyle name="Normal 2 3 2 2 2 2 2 2 4 2 9" xfId="18592" xr:uid="{00000000-0005-0000-0000-00009E480000}"/>
    <cellStyle name="Normal 2 3 2 2 2 2 2 2 4 2 9 2" xfId="18593" xr:uid="{00000000-0005-0000-0000-00009F480000}"/>
    <cellStyle name="Normal 2 3 2 2 2 2 2 2 4 3" xfId="18594" xr:uid="{00000000-0005-0000-0000-0000A0480000}"/>
    <cellStyle name="Normal 2 3 2 2 2 2 2 2 4 3 10" xfId="18595" xr:uid="{00000000-0005-0000-0000-0000A1480000}"/>
    <cellStyle name="Normal 2 3 2 2 2 2 2 2 4 3 10 2" xfId="18596" xr:uid="{00000000-0005-0000-0000-0000A2480000}"/>
    <cellStyle name="Normal 2 3 2 2 2 2 2 2 4 3 11" xfId="18597" xr:uid="{00000000-0005-0000-0000-0000A3480000}"/>
    <cellStyle name="Normal 2 3 2 2 2 2 2 2 4 3 2" xfId="18598" xr:uid="{00000000-0005-0000-0000-0000A4480000}"/>
    <cellStyle name="Normal 2 3 2 2 2 2 2 2 4 3 2 2" xfId="18599" xr:uid="{00000000-0005-0000-0000-0000A5480000}"/>
    <cellStyle name="Normal 2 3 2 2 2 2 2 2 4 3 3" xfId="18600" xr:uid="{00000000-0005-0000-0000-0000A6480000}"/>
    <cellStyle name="Normal 2 3 2 2 2 2 2 2 4 3 3 2" xfId="18601" xr:uid="{00000000-0005-0000-0000-0000A7480000}"/>
    <cellStyle name="Normal 2 3 2 2 2 2 2 2 4 3 4" xfId="18602" xr:uid="{00000000-0005-0000-0000-0000A8480000}"/>
    <cellStyle name="Normal 2 3 2 2 2 2 2 2 4 3 4 2" xfId="18603" xr:uid="{00000000-0005-0000-0000-0000A9480000}"/>
    <cellStyle name="Normal 2 3 2 2 2 2 2 2 4 3 5" xfId="18604" xr:uid="{00000000-0005-0000-0000-0000AA480000}"/>
    <cellStyle name="Normal 2 3 2 2 2 2 2 2 4 3 5 2" xfId="18605" xr:uid="{00000000-0005-0000-0000-0000AB480000}"/>
    <cellStyle name="Normal 2 3 2 2 2 2 2 2 4 3 6" xfId="18606" xr:uid="{00000000-0005-0000-0000-0000AC480000}"/>
    <cellStyle name="Normal 2 3 2 2 2 2 2 2 4 3 6 2" xfId="18607" xr:uid="{00000000-0005-0000-0000-0000AD480000}"/>
    <cellStyle name="Normal 2 3 2 2 2 2 2 2 4 3 7" xfId="18608" xr:uid="{00000000-0005-0000-0000-0000AE480000}"/>
    <cellStyle name="Normal 2 3 2 2 2 2 2 2 4 3 7 2" xfId="18609" xr:uid="{00000000-0005-0000-0000-0000AF480000}"/>
    <cellStyle name="Normal 2 3 2 2 2 2 2 2 4 3 8" xfId="18610" xr:uid="{00000000-0005-0000-0000-0000B0480000}"/>
    <cellStyle name="Normal 2 3 2 2 2 2 2 2 4 3 8 2" xfId="18611" xr:uid="{00000000-0005-0000-0000-0000B1480000}"/>
    <cellStyle name="Normal 2 3 2 2 2 2 2 2 4 3 9" xfId="18612" xr:uid="{00000000-0005-0000-0000-0000B2480000}"/>
    <cellStyle name="Normal 2 3 2 2 2 2 2 2 4 3 9 2" xfId="18613" xr:uid="{00000000-0005-0000-0000-0000B3480000}"/>
    <cellStyle name="Normal 2 3 2 2 2 2 2 2 4 4" xfId="18614" xr:uid="{00000000-0005-0000-0000-0000B4480000}"/>
    <cellStyle name="Normal 2 3 2 2 2 2 2 2 4 4 2" xfId="18615" xr:uid="{00000000-0005-0000-0000-0000B5480000}"/>
    <cellStyle name="Normal 2 3 2 2 2 2 2 2 4 5" xfId="18616" xr:uid="{00000000-0005-0000-0000-0000B6480000}"/>
    <cellStyle name="Normal 2 3 2 2 2 2 2 2 4 5 2" xfId="18617" xr:uid="{00000000-0005-0000-0000-0000B7480000}"/>
    <cellStyle name="Normal 2 3 2 2 2 2 2 2 4 6" xfId="18618" xr:uid="{00000000-0005-0000-0000-0000B8480000}"/>
    <cellStyle name="Normal 2 3 2 2 2 2 2 2 4 6 2" xfId="18619" xr:uid="{00000000-0005-0000-0000-0000B9480000}"/>
    <cellStyle name="Normal 2 3 2 2 2 2 2 2 4 7" xfId="18620" xr:uid="{00000000-0005-0000-0000-0000BA480000}"/>
    <cellStyle name="Normal 2 3 2 2 2 2 2 2 4 7 2" xfId="18621" xr:uid="{00000000-0005-0000-0000-0000BB480000}"/>
    <cellStyle name="Normal 2 3 2 2 2 2 2 2 4 8" xfId="18622" xr:uid="{00000000-0005-0000-0000-0000BC480000}"/>
    <cellStyle name="Normal 2 3 2 2 2 2 2 2 4 8 2" xfId="18623" xr:uid="{00000000-0005-0000-0000-0000BD480000}"/>
    <cellStyle name="Normal 2 3 2 2 2 2 2 2 4 9" xfId="18624" xr:uid="{00000000-0005-0000-0000-0000BE480000}"/>
    <cellStyle name="Normal 2 3 2 2 2 2 2 2 4 9 2" xfId="18625" xr:uid="{00000000-0005-0000-0000-0000BF480000}"/>
    <cellStyle name="Normal 2 3 2 2 2 2 2 2 5" xfId="18626" xr:uid="{00000000-0005-0000-0000-0000C0480000}"/>
    <cellStyle name="Normal 2 3 2 2 2 2 2 2 5 10" xfId="18627" xr:uid="{00000000-0005-0000-0000-0000C1480000}"/>
    <cellStyle name="Normal 2 3 2 2 2 2 2 2 5 10 2" xfId="18628" xr:uid="{00000000-0005-0000-0000-0000C2480000}"/>
    <cellStyle name="Normal 2 3 2 2 2 2 2 2 5 11" xfId="18629" xr:uid="{00000000-0005-0000-0000-0000C3480000}"/>
    <cellStyle name="Normal 2 3 2 2 2 2 2 2 5 11 2" xfId="18630" xr:uid="{00000000-0005-0000-0000-0000C4480000}"/>
    <cellStyle name="Normal 2 3 2 2 2 2 2 2 5 12" xfId="18631" xr:uid="{00000000-0005-0000-0000-0000C5480000}"/>
    <cellStyle name="Normal 2 3 2 2 2 2 2 2 5 12 2" xfId="18632" xr:uid="{00000000-0005-0000-0000-0000C6480000}"/>
    <cellStyle name="Normal 2 3 2 2 2 2 2 2 5 13" xfId="18633" xr:uid="{00000000-0005-0000-0000-0000C7480000}"/>
    <cellStyle name="Normal 2 3 2 2 2 2 2 2 5 2" xfId="18634" xr:uid="{00000000-0005-0000-0000-0000C8480000}"/>
    <cellStyle name="Normal 2 3 2 2 2 2 2 2 5 2 10" xfId="18635" xr:uid="{00000000-0005-0000-0000-0000C9480000}"/>
    <cellStyle name="Normal 2 3 2 2 2 2 2 2 5 2 10 2" xfId="18636" xr:uid="{00000000-0005-0000-0000-0000CA480000}"/>
    <cellStyle name="Normal 2 3 2 2 2 2 2 2 5 2 11" xfId="18637" xr:uid="{00000000-0005-0000-0000-0000CB480000}"/>
    <cellStyle name="Normal 2 3 2 2 2 2 2 2 5 2 11 2" xfId="18638" xr:uid="{00000000-0005-0000-0000-0000CC480000}"/>
    <cellStyle name="Normal 2 3 2 2 2 2 2 2 5 2 12" xfId="18639" xr:uid="{00000000-0005-0000-0000-0000CD480000}"/>
    <cellStyle name="Normal 2 3 2 2 2 2 2 2 5 2 2" xfId="18640" xr:uid="{00000000-0005-0000-0000-0000CE480000}"/>
    <cellStyle name="Normal 2 3 2 2 2 2 2 2 5 2 2 10" xfId="18641" xr:uid="{00000000-0005-0000-0000-0000CF480000}"/>
    <cellStyle name="Normal 2 3 2 2 2 2 2 2 5 2 2 10 2" xfId="18642" xr:uid="{00000000-0005-0000-0000-0000D0480000}"/>
    <cellStyle name="Normal 2 3 2 2 2 2 2 2 5 2 2 11" xfId="18643" xr:uid="{00000000-0005-0000-0000-0000D1480000}"/>
    <cellStyle name="Normal 2 3 2 2 2 2 2 2 5 2 2 2" xfId="18644" xr:uid="{00000000-0005-0000-0000-0000D2480000}"/>
    <cellStyle name="Normal 2 3 2 2 2 2 2 2 5 2 2 2 2" xfId="18645" xr:uid="{00000000-0005-0000-0000-0000D3480000}"/>
    <cellStyle name="Normal 2 3 2 2 2 2 2 2 5 2 2 3" xfId="18646" xr:uid="{00000000-0005-0000-0000-0000D4480000}"/>
    <cellStyle name="Normal 2 3 2 2 2 2 2 2 5 2 2 3 2" xfId="18647" xr:uid="{00000000-0005-0000-0000-0000D5480000}"/>
    <cellStyle name="Normal 2 3 2 2 2 2 2 2 5 2 2 4" xfId="18648" xr:uid="{00000000-0005-0000-0000-0000D6480000}"/>
    <cellStyle name="Normal 2 3 2 2 2 2 2 2 5 2 2 4 2" xfId="18649" xr:uid="{00000000-0005-0000-0000-0000D7480000}"/>
    <cellStyle name="Normal 2 3 2 2 2 2 2 2 5 2 2 5" xfId="18650" xr:uid="{00000000-0005-0000-0000-0000D8480000}"/>
    <cellStyle name="Normal 2 3 2 2 2 2 2 2 5 2 2 5 2" xfId="18651" xr:uid="{00000000-0005-0000-0000-0000D9480000}"/>
    <cellStyle name="Normal 2 3 2 2 2 2 2 2 5 2 2 6" xfId="18652" xr:uid="{00000000-0005-0000-0000-0000DA480000}"/>
    <cellStyle name="Normal 2 3 2 2 2 2 2 2 5 2 2 6 2" xfId="18653" xr:uid="{00000000-0005-0000-0000-0000DB480000}"/>
    <cellStyle name="Normal 2 3 2 2 2 2 2 2 5 2 2 7" xfId="18654" xr:uid="{00000000-0005-0000-0000-0000DC480000}"/>
    <cellStyle name="Normal 2 3 2 2 2 2 2 2 5 2 2 7 2" xfId="18655" xr:uid="{00000000-0005-0000-0000-0000DD480000}"/>
    <cellStyle name="Normal 2 3 2 2 2 2 2 2 5 2 2 8" xfId="18656" xr:uid="{00000000-0005-0000-0000-0000DE480000}"/>
    <cellStyle name="Normal 2 3 2 2 2 2 2 2 5 2 2 8 2" xfId="18657" xr:uid="{00000000-0005-0000-0000-0000DF480000}"/>
    <cellStyle name="Normal 2 3 2 2 2 2 2 2 5 2 2 9" xfId="18658" xr:uid="{00000000-0005-0000-0000-0000E0480000}"/>
    <cellStyle name="Normal 2 3 2 2 2 2 2 2 5 2 2 9 2" xfId="18659" xr:uid="{00000000-0005-0000-0000-0000E1480000}"/>
    <cellStyle name="Normal 2 3 2 2 2 2 2 2 5 2 3" xfId="18660" xr:uid="{00000000-0005-0000-0000-0000E2480000}"/>
    <cellStyle name="Normal 2 3 2 2 2 2 2 2 5 2 3 2" xfId="18661" xr:uid="{00000000-0005-0000-0000-0000E3480000}"/>
    <cellStyle name="Normal 2 3 2 2 2 2 2 2 5 2 4" xfId="18662" xr:uid="{00000000-0005-0000-0000-0000E4480000}"/>
    <cellStyle name="Normal 2 3 2 2 2 2 2 2 5 2 4 2" xfId="18663" xr:uid="{00000000-0005-0000-0000-0000E5480000}"/>
    <cellStyle name="Normal 2 3 2 2 2 2 2 2 5 2 5" xfId="18664" xr:uid="{00000000-0005-0000-0000-0000E6480000}"/>
    <cellStyle name="Normal 2 3 2 2 2 2 2 2 5 2 5 2" xfId="18665" xr:uid="{00000000-0005-0000-0000-0000E7480000}"/>
    <cellStyle name="Normal 2 3 2 2 2 2 2 2 5 2 6" xfId="18666" xr:uid="{00000000-0005-0000-0000-0000E8480000}"/>
    <cellStyle name="Normal 2 3 2 2 2 2 2 2 5 2 6 2" xfId="18667" xr:uid="{00000000-0005-0000-0000-0000E9480000}"/>
    <cellStyle name="Normal 2 3 2 2 2 2 2 2 5 2 7" xfId="18668" xr:uid="{00000000-0005-0000-0000-0000EA480000}"/>
    <cellStyle name="Normal 2 3 2 2 2 2 2 2 5 2 7 2" xfId="18669" xr:uid="{00000000-0005-0000-0000-0000EB480000}"/>
    <cellStyle name="Normal 2 3 2 2 2 2 2 2 5 2 8" xfId="18670" xr:uid="{00000000-0005-0000-0000-0000EC480000}"/>
    <cellStyle name="Normal 2 3 2 2 2 2 2 2 5 2 8 2" xfId="18671" xr:uid="{00000000-0005-0000-0000-0000ED480000}"/>
    <cellStyle name="Normal 2 3 2 2 2 2 2 2 5 2 9" xfId="18672" xr:uid="{00000000-0005-0000-0000-0000EE480000}"/>
    <cellStyle name="Normal 2 3 2 2 2 2 2 2 5 2 9 2" xfId="18673" xr:uid="{00000000-0005-0000-0000-0000EF480000}"/>
    <cellStyle name="Normal 2 3 2 2 2 2 2 2 5 3" xfId="18674" xr:uid="{00000000-0005-0000-0000-0000F0480000}"/>
    <cellStyle name="Normal 2 3 2 2 2 2 2 2 5 3 10" xfId="18675" xr:uid="{00000000-0005-0000-0000-0000F1480000}"/>
    <cellStyle name="Normal 2 3 2 2 2 2 2 2 5 3 10 2" xfId="18676" xr:uid="{00000000-0005-0000-0000-0000F2480000}"/>
    <cellStyle name="Normal 2 3 2 2 2 2 2 2 5 3 11" xfId="18677" xr:uid="{00000000-0005-0000-0000-0000F3480000}"/>
    <cellStyle name="Normal 2 3 2 2 2 2 2 2 5 3 2" xfId="18678" xr:uid="{00000000-0005-0000-0000-0000F4480000}"/>
    <cellStyle name="Normal 2 3 2 2 2 2 2 2 5 3 2 2" xfId="18679" xr:uid="{00000000-0005-0000-0000-0000F5480000}"/>
    <cellStyle name="Normal 2 3 2 2 2 2 2 2 5 3 3" xfId="18680" xr:uid="{00000000-0005-0000-0000-0000F6480000}"/>
    <cellStyle name="Normal 2 3 2 2 2 2 2 2 5 3 3 2" xfId="18681" xr:uid="{00000000-0005-0000-0000-0000F7480000}"/>
    <cellStyle name="Normal 2 3 2 2 2 2 2 2 5 3 4" xfId="18682" xr:uid="{00000000-0005-0000-0000-0000F8480000}"/>
    <cellStyle name="Normal 2 3 2 2 2 2 2 2 5 3 4 2" xfId="18683" xr:uid="{00000000-0005-0000-0000-0000F9480000}"/>
    <cellStyle name="Normal 2 3 2 2 2 2 2 2 5 3 5" xfId="18684" xr:uid="{00000000-0005-0000-0000-0000FA480000}"/>
    <cellStyle name="Normal 2 3 2 2 2 2 2 2 5 3 5 2" xfId="18685" xr:uid="{00000000-0005-0000-0000-0000FB480000}"/>
    <cellStyle name="Normal 2 3 2 2 2 2 2 2 5 3 6" xfId="18686" xr:uid="{00000000-0005-0000-0000-0000FC480000}"/>
    <cellStyle name="Normal 2 3 2 2 2 2 2 2 5 3 6 2" xfId="18687" xr:uid="{00000000-0005-0000-0000-0000FD480000}"/>
    <cellStyle name="Normal 2 3 2 2 2 2 2 2 5 3 7" xfId="18688" xr:uid="{00000000-0005-0000-0000-0000FE480000}"/>
    <cellStyle name="Normal 2 3 2 2 2 2 2 2 5 3 7 2" xfId="18689" xr:uid="{00000000-0005-0000-0000-0000FF480000}"/>
    <cellStyle name="Normal 2 3 2 2 2 2 2 2 5 3 8" xfId="18690" xr:uid="{00000000-0005-0000-0000-000000490000}"/>
    <cellStyle name="Normal 2 3 2 2 2 2 2 2 5 3 8 2" xfId="18691" xr:uid="{00000000-0005-0000-0000-000001490000}"/>
    <cellStyle name="Normal 2 3 2 2 2 2 2 2 5 3 9" xfId="18692" xr:uid="{00000000-0005-0000-0000-000002490000}"/>
    <cellStyle name="Normal 2 3 2 2 2 2 2 2 5 3 9 2" xfId="18693" xr:uid="{00000000-0005-0000-0000-000003490000}"/>
    <cellStyle name="Normal 2 3 2 2 2 2 2 2 5 4" xfId="18694" xr:uid="{00000000-0005-0000-0000-000004490000}"/>
    <cellStyle name="Normal 2 3 2 2 2 2 2 2 5 4 2" xfId="18695" xr:uid="{00000000-0005-0000-0000-000005490000}"/>
    <cellStyle name="Normal 2 3 2 2 2 2 2 2 5 5" xfId="18696" xr:uid="{00000000-0005-0000-0000-000006490000}"/>
    <cellStyle name="Normal 2 3 2 2 2 2 2 2 5 5 2" xfId="18697" xr:uid="{00000000-0005-0000-0000-000007490000}"/>
    <cellStyle name="Normal 2 3 2 2 2 2 2 2 5 6" xfId="18698" xr:uid="{00000000-0005-0000-0000-000008490000}"/>
    <cellStyle name="Normal 2 3 2 2 2 2 2 2 5 6 2" xfId="18699" xr:uid="{00000000-0005-0000-0000-000009490000}"/>
    <cellStyle name="Normal 2 3 2 2 2 2 2 2 5 7" xfId="18700" xr:uid="{00000000-0005-0000-0000-00000A490000}"/>
    <cellStyle name="Normal 2 3 2 2 2 2 2 2 5 7 2" xfId="18701" xr:uid="{00000000-0005-0000-0000-00000B490000}"/>
    <cellStyle name="Normal 2 3 2 2 2 2 2 2 5 8" xfId="18702" xr:uid="{00000000-0005-0000-0000-00000C490000}"/>
    <cellStyle name="Normal 2 3 2 2 2 2 2 2 5 8 2" xfId="18703" xr:uid="{00000000-0005-0000-0000-00000D490000}"/>
    <cellStyle name="Normal 2 3 2 2 2 2 2 2 5 9" xfId="18704" xr:uid="{00000000-0005-0000-0000-00000E490000}"/>
    <cellStyle name="Normal 2 3 2 2 2 2 2 2 5 9 2" xfId="18705" xr:uid="{00000000-0005-0000-0000-00000F490000}"/>
    <cellStyle name="Normal 2 3 2 2 2 2 2 3" xfId="18706" xr:uid="{00000000-0005-0000-0000-000010490000}"/>
    <cellStyle name="Normal 2 3 2 2 2 2 2 4" xfId="18707" xr:uid="{00000000-0005-0000-0000-000011490000}"/>
    <cellStyle name="Normal 2 3 2 2 2 2 2 5" xfId="18708" xr:uid="{00000000-0005-0000-0000-000012490000}"/>
    <cellStyle name="Normal 2 3 2 2 2 2 2 6" xfId="18709" xr:uid="{00000000-0005-0000-0000-000013490000}"/>
    <cellStyle name="Normal 2 3 2 2 2 2 2 6 10" xfId="18710" xr:uid="{00000000-0005-0000-0000-000014490000}"/>
    <cellStyle name="Normal 2 3 2 2 2 2 2 6 10 2" xfId="18711" xr:uid="{00000000-0005-0000-0000-000015490000}"/>
    <cellStyle name="Normal 2 3 2 2 2 2 2 6 11" xfId="18712" xr:uid="{00000000-0005-0000-0000-000016490000}"/>
    <cellStyle name="Normal 2 3 2 2 2 2 2 6 11 2" xfId="18713" xr:uid="{00000000-0005-0000-0000-000017490000}"/>
    <cellStyle name="Normal 2 3 2 2 2 2 2 6 12" xfId="18714" xr:uid="{00000000-0005-0000-0000-000018490000}"/>
    <cellStyle name="Normal 2 3 2 2 2 2 2 6 2" xfId="18715" xr:uid="{00000000-0005-0000-0000-000019490000}"/>
    <cellStyle name="Normal 2 3 2 2 2 2 2 6 2 10" xfId="18716" xr:uid="{00000000-0005-0000-0000-00001A490000}"/>
    <cellStyle name="Normal 2 3 2 2 2 2 2 6 2 10 2" xfId="18717" xr:uid="{00000000-0005-0000-0000-00001B490000}"/>
    <cellStyle name="Normal 2 3 2 2 2 2 2 6 2 11" xfId="18718" xr:uid="{00000000-0005-0000-0000-00001C490000}"/>
    <cellStyle name="Normal 2 3 2 2 2 2 2 6 2 2" xfId="18719" xr:uid="{00000000-0005-0000-0000-00001D490000}"/>
    <cellStyle name="Normal 2 3 2 2 2 2 2 6 2 2 2" xfId="18720" xr:uid="{00000000-0005-0000-0000-00001E490000}"/>
    <cellStyle name="Normal 2 3 2 2 2 2 2 6 2 3" xfId="18721" xr:uid="{00000000-0005-0000-0000-00001F490000}"/>
    <cellStyle name="Normal 2 3 2 2 2 2 2 6 2 3 2" xfId="18722" xr:uid="{00000000-0005-0000-0000-000020490000}"/>
    <cellStyle name="Normal 2 3 2 2 2 2 2 6 2 4" xfId="18723" xr:uid="{00000000-0005-0000-0000-000021490000}"/>
    <cellStyle name="Normal 2 3 2 2 2 2 2 6 2 4 2" xfId="18724" xr:uid="{00000000-0005-0000-0000-000022490000}"/>
    <cellStyle name="Normal 2 3 2 2 2 2 2 6 2 5" xfId="18725" xr:uid="{00000000-0005-0000-0000-000023490000}"/>
    <cellStyle name="Normal 2 3 2 2 2 2 2 6 2 5 2" xfId="18726" xr:uid="{00000000-0005-0000-0000-000024490000}"/>
    <cellStyle name="Normal 2 3 2 2 2 2 2 6 2 6" xfId="18727" xr:uid="{00000000-0005-0000-0000-000025490000}"/>
    <cellStyle name="Normal 2 3 2 2 2 2 2 6 2 6 2" xfId="18728" xr:uid="{00000000-0005-0000-0000-000026490000}"/>
    <cellStyle name="Normal 2 3 2 2 2 2 2 6 2 7" xfId="18729" xr:uid="{00000000-0005-0000-0000-000027490000}"/>
    <cellStyle name="Normal 2 3 2 2 2 2 2 6 2 7 2" xfId="18730" xr:uid="{00000000-0005-0000-0000-000028490000}"/>
    <cellStyle name="Normal 2 3 2 2 2 2 2 6 2 8" xfId="18731" xr:uid="{00000000-0005-0000-0000-000029490000}"/>
    <cellStyle name="Normal 2 3 2 2 2 2 2 6 2 8 2" xfId="18732" xr:uid="{00000000-0005-0000-0000-00002A490000}"/>
    <cellStyle name="Normal 2 3 2 2 2 2 2 6 2 9" xfId="18733" xr:uid="{00000000-0005-0000-0000-00002B490000}"/>
    <cellStyle name="Normal 2 3 2 2 2 2 2 6 2 9 2" xfId="18734" xr:uid="{00000000-0005-0000-0000-00002C490000}"/>
    <cellStyle name="Normal 2 3 2 2 2 2 2 6 3" xfId="18735" xr:uid="{00000000-0005-0000-0000-00002D490000}"/>
    <cellStyle name="Normal 2 3 2 2 2 2 2 6 3 2" xfId="18736" xr:uid="{00000000-0005-0000-0000-00002E490000}"/>
    <cellStyle name="Normal 2 3 2 2 2 2 2 6 4" xfId="18737" xr:uid="{00000000-0005-0000-0000-00002F490000}"/>
    <cellStyle name="Normal 2 3 2 2 2 2 2 6 4 2" xfId="18738" xr:uid="{00000000-0005-0000-0000-000030490000}"/>
    <cellStyle name="Normal 2 3 2 2 2 2 2 6 5" xfId="18739" xr:uid="{00000000-0005-0000-0000-000031490000}"/>
    <cellStyle name="Normal 2 3 2 2 2 2 2 6 5 2" xfId="18740" xr:uid="{00000000-0005-0000-0000-000032490000}"/>
    <cellStyle name="Normal 2 3 2 2 2 2 2 6 6" xfId="18741" xr:uid="{00000000-0005-0000-0000-000033490000}"/>
    <cellStyle name="Normal 2 3 2 2 2 2 2 6 6 2" xfId="18742" xr:uid="{00000000-0005-0000-0000-000034490000}"/>
    <cellStyle name="Normal 2 3 2 2 2 2 2 6 7" xfId="18743" xr:uid="{00000000-0005-0000-0000-000035490000}"/>
    <cellStyle name="Normal 2 3 2 2 2 2 2 6 7 2" xfId="18744" xr:uid="{00000000-0005-0000-0000-000036490000}"/>
    <cellStyle name="Normal 2 3 2 2 2 2 2 6 8" xfId="18745" xr:uid="{00000000-0005-0000-0000-000037490000}"/>
    <cellStyle name="Normal 2 3 2 2 2 2 2 6 8 2" xfId="18746" xr:uid="{00000000-0005-0000-0000-000038490000}"/>
    <cellStyle name="Normal 2 3 2 2 2 2 2 6 9" xfId="18747" xr:uid="{00000000-0005-0000-0000-000039490000}"/>
    <cellStyle name="Normal 2 3 2 2 2 2 2 6 9 2" xfId="18748" xr:uid="{00000000-0005-0000-0000-00003A490000}"/>
    <cellStyle name="Normal 2 3 2 2 2 2 2 7" xfId="18749" xr:uid="{00000000-0005-0000-0000-00003B490000}"/>
    <cellStyle name="Normal 2 3 2 2 2 2 2 7 10" xfId="18750" xr:uid="{00000000-0005-0000-0000-00003C490000}"/>
    <cellStyle name="Normal 2 3 2 2 2 2 2 7 10 2" xfId="18751" xr:uid="{00000000-0005-0000-0000-00003D490000}"/>
    <cellStyle name="Normal 2 3 2 2 2 2 2 7 11" xfId="18752" xr:uid="{00000000-0005-0000-0000-00003E490000}"/>
    <cellStyle name="Normal 2 3 2 2 2 2 2 7 2" xfId="18753" xr:uid="{00000000-0005-0000-0000-00003F490000}"/>
    <cellStyle name="Normal 2 3 2 2 2 2 2 7 2 2" xfId="18754" xr:uid="{00000000-0005-0000-0000-000040490000}"/>
    <cellStyle name="Normal 2 3 2 2 2 2 2 7 3" xfId="18755" xr:uid="{00000000-0005-0000-0000-000041490000}"/>
    <cellStyle name="Normal 2 3 2 2 2 2 2 7 3 2" xfId="18756" xr:uid="{00000000-0005-0000-0000-000042490000}"/>
    <cellStyle name="Normal 2 3 2 2 2 2 2 7 4" xfId="18757" xr:uid="{00000000-0005-0000-0000-000043490000}"/>
    <cellStyle name="Normal 2 3 2 2 2 2 2 7 4 2" xfId="18758" xr:uid="{00000000-0005-0000-0000-000044490000}"/>
    <cellStyle name="Normal 2 3 2 2 2 2 2 7 5" xfId="18759" xr:uid="{00000000-0005-0000-0000-000045490000}"/>
    <cellStyle name="Normal 2 3 2 2 2 2 2 7 5 2" xfId="18760" xr:uid="{00000000-0005-0000-0000-000046490000}"/>
    <cellStyle name="Normal 2 3 2 2 2 2 2 7 6" xfId="18761" xr:uid="{00000000-0005-0000-0000-000047490000}"/>
    <cellStyle name="Normal 2 3 2 2 2 2 2 7 6 2" xfId="18762" xr:uid="{00000000-0005-0000-0000-000048490000}"/>
    <cellStyle name="Normal 2 3 2 2 2 2 2 7 7" xfId="18763" xr:uid="{00000000-0005-0000-0000-000049490000}"/>
    <cellStyle name="Normal 2 3 2 2 2 2 2 7 7 2" xfId="18764" xr:uid="{00000000-0005-0000-0000-00004A490000}"/>
    <cellStyle name="Normal 2 3 2 2 2 2 2 7 8" xfId="18765" xr:uid="{00000000-0005-0000-0000-00004B490000}"/>
    <cellStyle name="Normal 2 3 2 2 2 2 2 7 8 2" xfId="18766" xr:uid="{00000000-0005-0000-0000-00004C490000}"/>
    <cellStyle name="Normal 2 3 2 2 2 2 2 7 9" xfId="18767" xr:uid="{00000000-0005-0000-0000-00004D490000}"/>
    <cellStyle name="Normal 2 3 2 2 2 2 2 7 9 2" xfId="18768" xr:uid="{00000000-0005-0000-0000-00004E490000}"/>
    <cellStyle name="Normal 2 3 2 2 2 2 2 8" xfId="18769" xr:uid="{00000000-0005-0000-0000-00004F490000}"/>
    <cellStyle name="Normal 2 3 2 2 2 2 2 8 2" xfId="18770" xr:uid="{00000000-0005-0000-0000-000050490000}"/>
    <cellStyle name="Normal 2 3 2 2 2 2 2 9" xfId="18771" xr:uid="{00000000-0005-0000-0000-000051490000}"/>
    <cellStyle name="Normal 2 3 2 2 2 2 2 9 2" xfId="18772" xr:uid="{00000000-0005-0000-0000-000052490000}"/>
    <cellStyle name="Normal 2 3 2 2 2 2 3" xfId="18773" xr:uid="{00000000-0005-0000-0000-000053490000}"/>
    <cellStyle name="Normal 2 3 2 2 2 2 3 10" xfId="18774" xr:uid="{00000000-0005-0000-0000-000054490000}"/>
    <cellStyle name="Normal 2 3 2 2 2 2 3 10 2" xfId="18775" xr:uid="{00000000-0005-0000-0000-000055490000}"/>
    <cellStyle name="Normal 2 3 2 2 2 2 3 11" xfId="18776" xr:uid="{00000000-0005-0000-0000-000056490000}"/>
    <cellStyle name="Normal 2 3 2 2 2 2 3 11 2" xfId="18777" xr:uid="{00000000-0005-0000-0000-000057490000}"/>
    <cellStyle name="Normal 2 3 2 2 2 2 3 12" xfId="18778" xr:uid="{00000000-0005-0000-0000-000058490000}"/>
    <cellStyle name="Normal 2 3 2 2 2 2 3 12 2" xfId="18779" xr:uid="{00000000-0005-0000-0000-000059490000}"/>
    <cellStyle name="Normal 2 3 2 2 2 2 3 13" xfId="18780" xr:uid="{00000000-0005-0000-0000-00005A490000}"/>
    <cellStyle name="Normal 2 3 2 2 2 2 3 2" xfId="18781" xr:uid="{00000000-0005-0000-0000-00005B490000}"/>
    <cellStyle name="Normal 2 3 2 2 2 2 3 2 10" xfId="18782" xr:uid="{00000000-0005-0000-0000-00005C490000}"/>
    <cellStyle name="Normal 2 3 2 2 2 2 3 2 10 2" xfId="18783" xr:uid="{00000000-0005-0000-0000-00005D490000}"/>
    <cellStyle name="Normal 2 3 2 2 2 2 3 2 11" xfId="18784" xr:uid="{00000000-0005-0000-0000-00005E490000}"/>
    <cellStyle name="Normal 2 3 2 2 2 2 3 2 11 2" xfId="18785" xr:uid="{00000000-0005-0000-0000-00005F490000}"/>
    <cellStyle name="Normal 2 3 2 2 2 2 3 2 12" xfId="18786" xr:uid="{00000000-0005-0000-0000-000060490000}"/>
    <cellStyle name="Normal 2 3 2 2 2 2 3 2 2" xfId="18787" xr:uid="{00000000-0005-0000-0000-000061490000}"/>
    <cellStyle name="Normal 2 3 2 2 2 2 3 2 2 10" xfId="18788" xr:uid="{00000000-0005-0000-0000-000062490000}"/>
    <cellStyle name="Normal 2 3 2 2 2 2 3 2 2 10 2" xfId="18789" xr:uid="{00000000-0005-0000-0000-000063490000}"/>
    <cellStyle name="Normal 2 3 2 2 2 2 3 2 2 11" xfId="18790" xr:uid="{00000000-0005-0000-0000-000064490000}"/>
    <cellStyle name="Normal 2 3 2 2 2 2 3 2 2 2" xfId="18791" xr:uid="{00000000-0005-0000-0000-000065490000}"/>
    <cellStyle name="Normal 2 3 2 2 2 2 3 2 2 2 2" xfId="18792" xr:uid="{00000000-0005-0000-0000-000066490000}"/>
    <cellStyle name="Normal 2 3 2 2 2 2 3 2 2 3" xfId="18793" xr:uid="{00000000-0005-0000-0000-000067490000}"/>
    <cellStyle name="Normal 2 3 2 2 2 2 3 2 2 3 2" xfId="18794" xr:uid="{00000000-0005-0000-0000-000068490000}"/>
    <cellStyle name="Normal 2 3 2 2 2 2 3 2 2 4" xfId="18795" xr:uid="{00000000-0005-0000-0000-000069490000}"/>
    <cellStyle name="Normal 2 3 2 2 2 2 3 2 2 4 2" xfId="18796" xr:uid="{00000000-0005-0000-0000-00006A490000}"/>
    <cellStyle name="Normal 2 3 2 2 2 2 3 2 2 5" xfId="18797" xr:uid="{00000000-0005-0000-0000-00006B490000}"/>
    <cellStyle name="Normal 2 3 2 2 2 2 3 2 2 5 2" xfId="18798" xr:uid="{00000000-0005-0000-0000-00006C490000}"/>
    <cellStyle name="Normal 2 3 2 2 2 2 3 2 2 6" xfId="18799" xr:uid="{00000000-0005-0000-0000-00006D490000}"/>
    <cellStyle name="Normal 2 3 2 2 2 2 3 2 2 6 2" xfId="18800" xr:uid="{00000000-0005-0000-0000-00006E490000}"/>
    <cellStyle name="Normal 2 3 2 2 2 2 3 2 2 7" xfId="18801" xr:uid="{00000000-0005-0000-0000-00006F490000}"/>
    <cellStyle name="Normal 2 3 2 2 2 2 3 2 2 7 2" xfId="18802" xr:uid="{00000000-0005-0000-0000-000070490000}"/>
    <cellStyle name="Normal 2 3 2 2 2 2 3 2 2 8" xfId="18803" xr:uid="{00000000-0005-0000-0000-000071490000}"/>
    <cellStyle name="Normal 2 3 2 2 2 2 3 2 2 8 2" xfId="18804" xr:uid="{00000000-0005-0000-0000-000072490000}"/>
    <cellStyle name="Normal 2 3 2 2 2 2 3 2 2 9" xfId="18805" xr:uid="{00000000-0005-0000-0000-000073490000}"/>
    <cellStyle name="Normal 2 3 2 2 2 2 3 2 2 9 2" xfId="18806" xr:uid="{00000000-0005-0000-0000-000074490000}"/>
    <cellStyle name="Normal 2 3 2 2 2 2 3 2 3" xfId="18807" xr:uid="{00000000-0005-0000-0000-000075490000}"/>
    <cellStyle name="Normal 2 3 2 2 2 2 3 2 3 2" xfId="18808" xr:uid="{00000000-0005-0000-0000-000076490000}"/>
    <cellStyle name="Normal 2 3 2 2 2 2 3 2 4" xfId="18809" xr:uid="{00000000-0005-0000-0000-000077490000}"/>
    <cellStyle name="Normal 2 3 2 2 2 2 3 2 4 2" xfId="18810" xr:uid="{00000000-0005-0000-0000-000078490000}"/>
    <cellStyle name="Normal 2 3 2 2 2 2 3 2 5" xfId="18811" xr:uid="{00000000-0005-0000-0000-000079490000}"/>
    <cellStyle name="Normal 2 3 2 2 2 2 3 2 5 2" xfId="18812" xr:uid="{00000000-0005-0000-0000-00007A490000}"/>
    <cellStyle name="Normal 2 3 2 2 2 2 3 2 6" xfId="18813" xr:uid="{00000000-0005-0000-0000-00007B490000}"/>
    <cellStyle name="Normal 2 3 2 2 2 2 3 2 6 2" xfId="18814" xr:uid="{00000000-0005-0000-0000-00007C490000}"/>
    <cellStyle name="Normal 2 3 2 2 2 2 3 2 7" xfId="18815" xr:uid="{00000000-0005-0000-0000-00007D490000}"/>
    <cellStyle name="Normal 2 3 2 2 2 2 3 2 7 2" xfId="18816" xr:uid="{00000000-0005-0000-0000-00007E490000}"/>
    <cellStyle name="Normal 2 3 2 2 2 2 3 2 8" xfId="18817" xr:uid="{00000000-0005-0000-0000-00007F490000}"/>
    <cellStyle name="Normal 2 3 2 2 2 2 3 2 8 2" xfId="18818" xr:uid="{00000000-0005-0000-0000-000080490000}"/>
    <cellStyle name="Normal 2 3 2 2 2 2 3 2 9" xfId="18819" xr:uid="{00000000-0005-0000-0000-000081490000}"/>
    <cellStyle name="Normal 2 3 2 2 2 2 3 2 9 2" xfId="18820" xr:uid="{00000000-0005-0000-0000-000082490000}"/>
    <cellStyle name="Normal 2 3 2 2 2 2 3 3" xfId="18821" xr:uid="{00000000-0005-0000-0000-000083490000}"/>
    <cellStyle name="Normal 2 3 2 2 2 2 3 3 10" xfId="18822" xr:uid="{00000000-0005-0000-0000-000084490000}"/>
    <cellStyle name="Normal 2 3 2 2 2 2 3 3 10 2" xfId="18823" xr:uid="{00000000-0005-0000-0000-000085490000}"/>
    <cellStyle name="Normal 2 3 2 2 2 2 3 3 11" xfId="18824" xr:uid="{00000000-0005-0000-0000-000086490000}"/>
    <cellStyle name="Normal 2 3 2 2 2 2 3 3 2" xfId="18825" xr:uid="{00000000-0005-0000-0000-000087490000}"/>
    <cellStyle name="Normal 2 3 2 2 2 2 3 3 2 2" xfId="18826" xr:uid="{00000000-0005-0000-0000-000088490000}"/>
    <cellStyle name="Normal 2 3 2 2 2 2 3 3 3" xfId="18827" xr:uid="{00000000-0005-0000-0000-000089490000}"/>
    <cellStyle name="Normal 2 3 2 2 2 2 3 3 3 2" xfId="18828" xr:uid="{00000000-0005-0000-0000-00008A490000}"/>
    <cellStyle name="Normal 2 3 2 2 2 2 3 3 4" xfId="18829" xr:uid="{00000000-0005-0000-0000-00008B490000}"/>
    <cellStyle name="Normal 2 3 2 2 2 2 3 3 4 2" xfId="18830" xr:uid="{00000000-0005-0000-0000-00008C490000}"/>
    <cellStyle name="Normal 2 3 2 2 2 2 3 3 5" xfId="18831" xr:uid="{00000000-0005-0000-0000-00008D490000}"/>
    <cellStyle name="Normal 2 3 2 2 2 2 3 3 5 2" xfId="18832" xr:uid="{00000000-0005-0000-0000-00008E490000}"/>
    <cellStyle name="Normal 2 3 2 2 2 2 3 3 6" xfId="18833" xr:uid="{00000000-0005-0000-0000-00008F490000}"/>
    <cellStyle name="Normal 2 3 2 2 2 2 3 3 6 2" xfId="18834" xr:uid="{00000000-0005-0000-0000-000090490000}"/>
    <cellStyle name="Normal 2 3 2 2 2 2 3 3 7" xfId="18835" xr:uid="{00000000-0005-0000-0000-000091490000}"/>
    <cellStyle name="Normal 2 3 2 2 2 2 3 3 7 2" xfId="18836" xr:uid="{00000000-0005-0000-0000-000092490000}"/>
    <cellStyle name="Normal 2 3 2 2 2 2 3 3 8" xfId="18837" xr:uid="{00000000-0005-0000-0000-000093490000}"/>
    <cellStyle name="Normal 2 3 2 2 2 2 3 3 8 2" xfId="18838" xr:uid="{00000000-0005-0000-0000-000094490000}"/>
    <cellStyle name="Normal 2 3 2 2 2 2 3 3 9" xfId="18839" xr:uid="{00000000-0005-0000-0000-000095490000}"/>
    <cellStyle name="Normal 2 3 2 2 2 2 3 3 9 2" xfId="18840" xr:uid="{00000000-0005-0000-0000-000096490000}"/>
    <cellStyle name="Normal 2 3 2 2 2 2 3 4" xfId="18841" xr:uid="{00000000-0005-0000-0000-000097490000}"/>
    <cellStyle name="Normal 2 3 2 2 2 2 3 4 2" xfId="18842" xr:uid="{00000000-0005-0000-0000-000098490000}"/>
    <cellStyle name="Normal 2 3 2 2 2 2 3 5" xfId="18843" xr:uid="{00000000-0005-0000-0000-000099490000}"/>
    <cellStyle name="Normal 2 3 2 2 2 2 3 5 2" xfId="18844" xr:uid="{00000000-0005-0000-0000-00009A490000}"/>
    <cellStyle name="Normal 2 3 2 2 2 2 3 6" xfId="18845" xr:uid="{00000000-0005-0000-0000-00009B490000}"/>
    <cellStyle name="Normal 2 3 2 2 2 2 3 6 2" xfId="18846" xr:uid="{00000000-0005-0000-0000-00009C490000}"/>
    <cellStyle name="Normal 2 3 2 2 2 2 3 7" xfId="18847" xr:uid="{00000000-0005-0000-0000-00009D490000}"/>
    <cellStyle name="Normal 2 3 2 2 2 2 3 7 2" xfId="18848" xr:uid="{00000000-0005-0000-0000-00009E490000}"/>
    <cellStyle name="Normal 2 3 2 2 2 2 3 8" xfId="18849" xr:uid="{00000000-0005-0000-0000-00009F490000}"/>
    <cellStyle name="Normal 2 3 2 2 2 2 3 8 2" xfId="18850" xr:uid="{00000000-0005-0000-0000-0000A0490000}"/>
    <cellStyle name="Normal 2 3 2 2 2 2 3 9" xfId="18851" xr:uid="{00000000-0005-0000-0000-0000A1490000}"/>
    <cellStyle name="Normal 2 3 2 2 2 2 3 9 2" xfId="18852" xr:uid="{00000000-0005-0000-0000-0000A2490000}"/>
    <cellStyle name="Normal 2 3 2 2 2 2 4" xfId="18853" xr:uid="{00000000-0005-0000-0000-0000A3490000}"/>
    <cellStyle name="Normal 2 3 2 2 2 2 4 10" xfId="18854" xr:uid="{00000000-0005-0000-0000-0000A4490000}"/>
    <cellStyle name="Normal 2 3 2 2 2 2 4 10 2" xfId="18855" xr:uid="{00000000-0005-0000-0000-0000A5490000}"/>
    <cellStyle name="Normal 2 3 2 2 2 2 4 11" xfId="18856" xr:uid="{00000000-0005-0000-0000-0000A6490000}"/>
    <cellStyle name="Normal 2 3 2 2 2 2 4 11 2" xfId="18857" xr:uid="{00000000-0005-0000-0000-0000A7490000}"/>
    <cellStyle name="Normal 2 3 2 2 2 2 4 12" xfId="18858" xr:uid="{00000000-0005-0000-0000-0000A8490000}"/>
    <cellStyle name="Normal 2 3 2 2 2 2 4 12 2" xfId="18859" xr:uid="{00000000-0005-0000-0000-0000A9490000}"/>
    <cellStyle name="Normal 2 3 2 2 2 2 4 13" xfId="18860" xr:uid="{00000000-0005-0000-0000-0000AA490000}"/>
    <cellStyle name="Normal 2 3 2 2 2 2 4 2" xfId="18861" xr:uid="{00000000-0005-0000-0000-0000AB490000}"/>
    <cellStyle name="Normal 2 3 2 2 2 2 4 2 10" xfId="18862" xr:uid="{00000000-0005-0000-0000-0000AC490000}"/>
    <cellStyle name="Normal 2 3 2 2 2 2 4 2 10 2" xfId="18863" xr:uid="{00000000-0005-0000-0000-0000AD490000}"/>
    <cellStyle name="Normal 2 3 2 2 2 2 4 2 11" xfId="18864" xr:uid="{00000000-0005-0000-0000-0000AE490000}"/>
    <cellStyle name="Normal 2 3 2 2 2 2 4 2 11 2" xfId="18865" xr:uid="{00000000-0005-0000-0000-0000AF490000}"/>
    <cellStyle name="Normal 2 3 2 2 2 2 4 2 12" xfId="18866" xr:uid="{00000000-0005-0000-0000-0000B0490000}"/>
    <cellStyle name="Normal 2 3 2 2 2 2 4 2 2" xfId="18867" xr:uid="{00000000-0005-0000-0000-0000B1490000}"/>
    <cellStyle name="Normal 2 3 2 2 2 2 4 2 2 10" xfId="18868" xr:uid="{00000000-0005-0000-0000-0000B2490000}"/>
    <cellStyle name="Normal 2 3 2 2 2 2 4 2 2 10 2" xfId="18869" xr:uid="{00000000-0005-0000-0000-0000B3490000}"/>
    <cellStyle name="Normal 2 3 2 2 2 2 4 2 2 11" xfId="18870" xr:uid="{00000000-0005-0000-0000-0000B4490000}"/>
    <cellStyle name="Normal 2 3 2 2 2 2 4 2 2 2" xfId="18871" xr:uid="{00000000-0005-0000-0000-0000B5490000}"/>
    <cellStyle name="Normal 2 3 2 2 2 2 4 2 2 2 2" xfId="18872" xr:uid="{00000000-0005-0000-0000-0000B6490000}"/>
    <cellStyle name="Normal 2 3 2 2 2 2 4 2 2 3" xfId="18873" xr:uid="{00000000-0005-0000-0000-0000B7490000}"/>
    <cellStyle name="Normal 2 3 2 2 2 2 4 2 2 3 2" xfId="18874" xr:uid="{00000000-0005-0000-0000-0000B8490000}"/>
    <cellStyle name="Normal 2 3 2 2 2 2 4 2 2 4" xfId="18875" xr:uid="{00000000-0005-0000-0000-0000B9490000}"/>
    <cellStyle name="Normal 2 3 2 2 2 2 4 2 2 4 2" xfId="18876" xr:uid="{00000000-0005-0000-0000-0000BA490000}"/>
    <cellStyle name="Normal 2 3 2 2 2 2 4 2 2 5" xfId="18877" xr:uid="{00000000-0005-0000-0000-0000BB490000}"/>
    <cellStyle name="Normal 2 3 2 2 2 2 4 2 2 5 2" xfId="18878" xr:uid="{00000000-0005-0000-0000-0000BC490000}"/>
    <cellStyle name="Normal 2 3 2 2 2 2 4 2 2 6" xfId="18879" xr:uid="{00000000-0005-0000-0000-0000BD490000}"/>
    <cellStyle name="Normal 2 3 2 2 2 2 4 2 2 6 2" xfId="18880" xr:uid="{00000000-0005-0000-0000-0000BE490000}"/>
    <cellStyle name="Normal 2 3 2 2 2 2 4 2 2 7" xfId="18881" xr:uid="{00000000-0005-0000-0000-0000BF490000}"/>
    <cellStyle name="Normal 2 3 2 2 2 2 4 2 2 7 2" xfId="18882" xr:uid="{00000000-0005-0000-0000-0000C0490000}"/>
    <cellStyle name="Normal 2 3 2 2 2 2 4 2 2 8" xfId="18883" xr:uid="{00000000-0005-0000-0000-0000C1490000}"/>
    <cellStyle name="Normal 2 3 2 2 2 2 4 2 2 8 2" xfId="18884" xr:uid="{00000000-0005-0000-0000-0000C2490000}"/>
    <cellStyle name="Normal 2 3 2 2 2 2 4 2 2 9" xfId="18885" xr:uid="{00000000-0005-0000-0000-0000C3490000}"/>
    <cellStyle name="Normal 2 3 2 2 2 2 4 2 2 9 2" xfId="18886" xr:uid="{00000000-0005-0000-0000-0000C4490000}"/>
    <cellStyle name="Normal 2 3 2 2 2 2 4 2 3" xfId="18887" xr:uid="{00000000-0005-0000-0000-0000C5490000}"/>
    <cellStyle name="Normal 2 3 2 2 2 2 4 2 3 2" xfId="18888" xr:uid="{00000000-0005-0000-0000-0000C6490000}"/>
    <cellStyle name="Normal 2 3 2 2 2 2 4 2 4" xfId="18889" xr:uid="{00000000-0005-0000-0000-0000C7490000}"/>
    <cellStyle name="Normal 2 3 2 2 2 2 4 2 4 2" xfId="18890" xr:uid="{00000000-0005-0000-0000-0000C8490000}"/>
    <cellStyle name="Normal 2 3 2 2 2 2 4 2 5" xfId="18891" xr:uid="{00000000-0005-0000-0000-0000C9490000}"/>
    <cellStyle name="Normal 2 3 2 2 2 2 4 2 5 2" xfId="18892" xr:uid="{00000000-0005-0000-0000-0000CA490000}"/>
    <cellStyle name="Normal 2 3 2 2 2 2 4 2 6" xfId="18893" xr:uid="{00000000-0005-0000-0000-0000CB490000}"/>
    <cellStyle name="Normal 2 3 2 2 2 2 4 2 6 2" xfId="18894" xr:uid="{00000000-0005-0000-0000-0000CC490000}"/>
    <cellStyle name="Normal 2 3 2 2 2 2 4 2 7" xfId="18895" xr:uid="{00000000-0005-0000-0000-0000CD490000}"/>
    <cellStyle name="Normal 2 3 2 2 2 2 4 2 7 2" xfId="18896" xr:uid="{00000000-0005-0000-0000-0000CE490000}"/>
    <cellStyle name="Normal 2 3 2 2 2 2 4 2 8" xfId="18897" xr:uid="{00000000-0005-0000-0000-0000CF490000}"/>
    <cellStyle name="Normal 2 3 2 2 2 2 4 2 8 2" xfId="18898" xr:uid="{00000000-0005-0000-0000-0000D0490000}"/>
    <cellStyle name="Normal 2 3 2 2 2 2 4 2 9" xfId="18899" xr:uid="{00000000-0005-0000-0000-0000D1490000}"/>
    <cellStyle name="Normal 2 3 2 2 2 2 4 2 9 2" xfId="18900" xr:uid="{00000000-0005-0000-0000-0000D2490000}"/>
    <cellStyle name="Normal 2 3 2 2 2 2 4 3" xfId="18901" xr:uid="{00000000-0005-0000-0000-0000D3490000}"/>
    <cellStyle name="Normal 2 3 2 2 2 2 4 3 10" xfId="18902" xr:uid="{00000000-0005-0000-0000-0000D4490000}"/>
    <cellStyle name="Normal 2 3 2 2 2 2 4 3 10 2" xfId="18903" xr:uid="{00000000-0005-0000-0000-0000D5490000}"/>
    <cellStyle name="Normal 2 3 2 2 2 2 4 3 11" xfId="18904" xr:uid="{00000000-0005-0000-0000-0000D6490000}"/>
    <cellStyle name="Normal 2 3 2 2 2 2 4 3 2" xfId="18905" xr:uid="{00000000-0005-0000-0000-0000D7490000}"/>
    <cellStyle name="Normal 2 3 2 2 2 2 4 3 2 2" xfId="18906" xr:uid="{00000000-0005-0000-0000-0000D8490000}"/>
    <cellStyle name="Normal 2 3 2 2 2 2 4 3 3" xfId="18907" xr:uid="{00000000-0005-0000-0000-0000D9490000}"/>
    <cellStyle name="Normal 2 3 2 2 2 2 4 3 3 2" xfId="18908" xr:uid="{00000000-0005-0000-0000-0000DA490000}"/>
    <cellStyle name="Normal 2 3 2 2 2 2 4 3 4" xfId="18909" xr:uid="{00000000-0005-0000-0000-0000DB490000}"/>
    <cellStyle name="Normal 2 3 2 2 2 2 4 3 4 2" xfId="18910" xr:uid="{00000000-0005-0000-0000-0000DC490000}"/>
    <cellStyle name="Normal 2 3 2 2 2 2 4 3 5" xfId="18911" xr:uid="{00000000-0005-0000-0000-0000DD490000}"/>
    <cellStyle name="Normal 2 3 2 2 2 2 4 3 5 2" xfId="18912" xr:uid="{00000000-0005-0000-0000-0000DE490000}"/>
    <cellStyle name="Normal 2 3 2 2 2 2 4 3 6" xfId="18913" xr:uid="{00000000-0005-0000-0000-0000DF490000}"/>
    <cellStyle name="Normal 2 3 2 2 2 2 4 3 6 2" xfId="18914" xr:uid="{00000000-0005-0000-0000-0000E0490000}"/>
    <cellStyle name="Normal 2 3 2 2 2 2 4 3 7" xfId="18915" xr:uid="{00000000-0005-0000-0000-0000E1490000}"/>
    <cellStyle name="Normal 2 3 2 2 2 2 4 3 7 2" xfId="18916" xr:uid="{00000000-0005-0000-0000-0000E2490000}"/>
    <cellStyle name="Normal 2 3 2 2 2 2 4 3 8" xfId="18917" xr:uid="{00000000-0005-0000-0000-0000E3490000}"/>
    <cellStyle name="Normal 2 3 2 2 2 2 4 3 8 2" xfId="18918" xr:uid="{00000000-0005-0000-0000-0000E4490000}"/>
    <cellStyle name="Normal 2 3 2 2 2 2 4 3 9" xfId="18919" xr:uid="{00000000-0005-0000-0000-0000E5490000}"/>
    <cellStyle name="Normal 2 3 2 2 2 2 4 3 9 2" xfId="18920" xr:uid="{00000000-0005-0000-0000-0000E6490000}"/>
    <cellStyle name="Normal 2 3 2 2 2 2 4 4" xfId="18921" xr:uid="{00000000-0005-0000-0000-0000E7490000}"/>
    <cellStyle name="Normal 2 3 2 2 2 2 4 4 2" xfId="18922" xr:uid="{00000000-0005-0000-0000-0000E8490000}"/>
    <cellStyle name="Normal 2 3 2 2 2 2 4 5" xfId="18923" xr:uid="{00000000-0005-0000-0000-0000E9490000}"/>
    <cellStyle name="Normal 2 3 2 2 2 2 4 5 2" xfId="18924" xr:uid="{00000000-0005-0000-0000-0000EA490000}"/>
    <cellStyle name="Normal 2 3 2 2 2 2 4 6" xfId="18925" xr:uid="{00000000-0005-0000-0000-0000EB490000}"/>
    <cellStyle name="Normal 2 3 2 2 2 2 4 6 2" xfId="18926" xr:uid="{00000000-0005-0000-0000-0000EC490000}"/>
    <cellStyle name="Normal 2 3 2 2 2 2 4 7" xfId="18927" xr:uid="{00000000-0005-0000-0000-0000ED490000}"/>
    <cellStyle name="Normal 2 3 2 2 2 2 4 7 2" xfId="18928" xr:uid="{00000000-0005-0000-0000-0000EE490000}"/>
    <cellStyle name="Normal 2 3 2 2 2 2 4 8" xfId="18929" xr:uid="{00000000-0005-0000-0000-0000EF490000}"/>
    <cellStyle name="Normal 2 3 2 2 2 2 4 8 2" xfId="18930" xr:uid="{00000000-0005-0000-0000-0000F0490000}"/>
    <cellStyle name="Normal 2 3 2 2 2 2 4 9" xfId="18931" xr:uid="{00000000-0005-0000-0000-0000F1490000}"/>
    <cellStyle name="Normal 2 3 2 2 2 2 4 9 2" xfId="18932" xr:uid="{00000000-0005-0000-0000-0000F2490000}"/>
    <cellStyle name="Normal 2 3 2 2 2 2 5" xfId="18933" xr:uid="{00000000-0005-0000-0000-0000F3490000}"/>
    <cellStyle name="Normal 2 3 2 2 2 2 5 10" xfId="18934" xr:uid="{00000000-0005-0000-0000-0000F4490000}"/>
    <cellStyle name="Normal 2 3 2 2 2 2 5 10 2" xfId="18935" xr:uid="{00000000-0005-0000-0000-0000F5490000}"/>
    <cellStyle name="Normal 2 3 2 2 2 2 5 11" xfId="18936" xr:uid="{00000000-0005-0000-0000-0000F6490000}"/>
    <cellStyle name="Normal 2 3 2 2 2 2 5 11 2" xfId="18937" xr:uid="{00000000-0005-0000-0000-0000F7490000}"/>
    <cellStyle name="Normal 2 3 2 2 2 2 5 12" xfId="18938" xr:uid="{00000000-0005-0000-0000-0000F8490000}"/>
    <cellStyle name="Normal 2 3 2 2 2 2 5 12 2" xfId="18939" xr:uid="{00000000-0005-0000-0000-0000F9490000}"/>
    <cellStyle name="Normal 2 3 2 2 2 2 5 13" xfId="18940" xr:uid="{00000000-0005-0000-0000-0000FA490000}"/>
    <cellStyle name="Normal 2 3 2 2 2 2 5 2" xfId="18941" xr:uid="{00000000-0005-0000-0000-0000FB490000}"/>
    <cellStyle name="Normal 2 3 2 2 2 2 5 2 10" xfId="18942" xr:uid="{00000000-0005-0000-0000-0000FC490000}"/>
    <cellStyle name="Normal 2 3 2 2 2 2 5 2 10 2" xfId="18943" xr:uid="{00000000-0005-0000-0000-0000FD490000}"/>
    <cellStyle name="Normal 2 3 2 2 2 2 5 2 11" xfId="18944" xr:uid="{00000000-0005-0000-0000-0000FE490000}"/>
    <cellStyle name="Normal 2 3 2 2 2 2 5 2 11 2" xfId="18945" xr:uid="{00000000-0005-0000-0000-0000FF490000}"/>
    <cellStyle name="Normal 2 3 2 2 2 2 5 2 12" xfId="18946" xr:uid="{00000000-0005-0000-0000-0000004A0000}"/>
    <cellStyle name="Normal 2 3 2 2 2 2 5 2 2" xfId="18947" xr:uid="{00000000-0005-0000-0000-0000014A0000}"/>
    <cellStyle name="Normal 2 3 2 2 2 2 5 2 2 10" xfId="18948" xr:uid="{00000000-0005-0000-0000-0000024A0000}"/>
    <cellStyle name="Normal 2 3 2 2 2 2 5 2 2 10 2" xfId="18949" xr:uid="{00000000-0005-0000-0000-0000034A0000}"/>
    <cellStyle name="Normal 2 3 2 2 2 2 5 2 2 11" xfId="18950" xr:uid="{00000000-0005-0000-0000-0000044A0000}"/>
    <cellStyle name="Normal 2 3 2 2 2 2 5 2 2 2" xfId="18951" xr:uid="{00000000-0005-0000-0000-0000054A0000}"/>
    <cellStyle name="Normal 2 3 2 2 2 2 5 2 2 2 2" xfId="18952" xr:uid="{00000000-0005-0000-0000-0000064A0000}"/>
    <cellStyle name="Normal 2 3 2 2 2 2 5 2 2 3" xfId="18953" xr:uid="{00000000-0005-0000-0000-0000074A0000}"/>
    <cellStyle name="Normal 2 3 2 2 2 2 5 2 2 3 2" xfId="18954" xr:uid="{00000000-0005-0000-0000-0000084A0000}"/>
    <cellStyle name="Normal 2 3 2 2 2 2 5 2 2 4" xfId="18955" xr:uid="{00000000-0005-0000-0000-0000094A0000}"/>
    <cellStyle name="Normal 2 3 2 2 2 2 5 2 2 4 2" xfId="18956" xr:uid="{00000000-0005-0000-0000-00000A4A0000}"/>
    <cellStyle name="Normal 2 3 2 2 2 2 5 2 2 5" xfId="18957" xr:uid="{00000000-0005-0000-0000-00000B4A0000}"/>
    <cellStyle name="Normal 2 3 2 2 2 2 5 2 2 5 2" xfId="18958" xr:uid="{00000000-0005-0000-0000-00000C4A0000}"/>
    <cellStyle name="Normal 2 3 2 2 2 2 5 2 2 6" xfId="18959" xr:uid="{00000000-0005-0000-0000-00000D4A0000}"/>
    <cellStyle name="Normal 2 3 2 2 2 2 5 2 2 6 2" xfId="18960" xr:uid="{00000000-0005-0000-0000-00000E4A0000}"/>
    <cellStyle name="Normal 2 3 2 2 2 2 5 2 2 7" xfId="18961" xr:uid="{00000000-0005-0000-0000-00000F4A0000}"/>
    <cellStyle name="Normal 2 3 2 2 2 2 5 2 2 7 2" xfId="18962" xr:uid="{00000000-0005-0000-0000-0000104A0000}"/>
    <cellStyle name="Normal 2 3 2 2 2 2 5 2 2 8" xfId="18963" xr:uid="{00000000-0005-0000-0000-0000114A0000}"/>
    <cellStyle name="Normal 2 3 2 2 2 2 5 2 2 8 2" xfId="18964" xr:uid="{00000000-0005-0000-0000-0000124A0000}"/>
    <cellStyle name="Normal 2 3 2 2 2 2 5 2 2 9" xfId="18965" xr:uid="{00000000-0005-0000-0000-0000134A0000}"/>
    <cellStyle name="Normal 2 3 2 2 2 2 5 2 2 9 2" xfId="18966" xr:uid="{00000000-0005-0000-0000-0000144A0000}"/>
    <cellStyle name="Normal 2 3 2 2 2 2 5 2 3" xfId="18967" xr:uid="{00000000-0005-0000-0000-0000154A0000}"/>
    <cellStyle name="Normal 2 3 2 2 2 2 5 2 3 2" xfId="18968" xr:uid="{00000000-0005-0000-0000-0000164A0000}"/>
    <cellStyle name="Normal 2 3 2 2 2 2 5 2 4" xfId="18969" xr:uid="{00000000-0005-0000-0000-0000174A0000}"/>
    <cellStyle name="Normal 2 3 2 2 2 2 5 2 4 2" xfId="18970" xr:uid="{00000000-0005-0000-0000-0000184A0000}"/>
    <cellStyle name="Normal 2 3 2 2 2 2 5 2 5" xfId="18971" xr:uid="{00000000-0005-0000-0000-0000194A0000}"/>
    <cellStyle name="Normal 2 3 2 2 2 2 5 2 5 2" xfId="18972" xr:uid="{00000000-0005-0000-0000-00001A4A0000}"/>
    <cellStyle name="Normal 2 3 2 2 2 2 5 2 6" xfId="18973" xr:uid="{00000000-0005-0000-0000-00001B4A0000}"/>
    <cellStyle name="Normal 2 3 2 2 2 2 5 2 6 2" xfId="18974" xr:uid="{00000000-0005-0000-0000-00001C4A0000}"/>
    <cellStyle name="Normal 2 3 2 2 2 2 5 2 7" xfId="18975" xr:uid="{00000000-0005-0000-0000-00001D4A0000}"/>
    <cellStyle name="Normal 2 3 2 2 2 2 5 2 7 2" xfId="18976" xr:uid="{00000000-0005-0000-0000-00001E4A0000}"/>
    <cellStyle name="Normal 2 3 2 2 2 2 5 2 8" xfId="18977" xr:uid="{00000000-0005-0000-0000-00001F4A0000}"/>
    <cellStyle name="Normal 2 3 2 2 2 2 5 2 8 2" xfId="18978" xr:uid="{00000000-0005-0000-0000-0000204A0000}"/>
    <cellStyle name="Normal 2 3 2 2 2 2 5 2 9" xfId="18979" xr:uid="{00000000-0005-0000-0000-0000214A0000}"/>
    <cellStyle name="Normal 2 3 2 2 2 2 5 2 9 2" xfId="18980" xr:uid="{00000000-0005-0000-0000-0000224A0000}"/>
    <cellStyle name="Normal 2 3 2 2 2 2 5 3" xfId="18981" xr:uid="{00000000-0005-0000-0000-0000234A0000}"/>
    <cellStyle name="Normal 2 3 2 2 2 2 5 3 10" xfId="18982" xr:uid="{00000000-0005-0000-0000-0000244A0000}"/>
    <cellStyle name="Normal 2 3 2 2 2 2 5 3 10 2" xfId="18983" xr:uid="{00000000-0005-0000-0000-0000254A0000}"/>
    <cellStyle name="Normal 2 3 2 2 2 2 5 3 11" xfId="18984" xr:uid="{00000000-0005-0000-0000-0000264A0000}"/>
    <cellStyle name="Normal 2 3 2 2 2 2 5 3 2" xfId="18985" xr:uid="{00000000-0005-0000-0000-0000274A0000}"/>
    <cellStyle name="Normal 2 3 2 2 2 2 5 3 2 2" xfId="18986" xr:uid="{00000000-0005-0000-0000-0000284A0000}"/>
    <cellStyle name="Normal 2 3 2 2 2 2 5 3 3" xfId="18987" xr:uid="{00000000-0005-0000-0000-0000294A0000}"/>
    <cellStyle name="Normal 2 3 2 2 2 2 5 3 3 2" xfId="18988" xr:uid="{00000000-0005-0000-0000-00002A4A0000}"/>
    <cellStyle name="Normal 2 3 2 2 2 2 5 3 4" xfId="18989" xr:uid="{00000000-0005-0000-0000-00002B4A0000}"/>
    <cellStyle name="Normal 2 3 2 2 2 2 5 3 4 2" xfId="18990" xr:uid="{00000000-0005-0000-0000-00002C4A0000}"/>
    <cellStyle name="Normal 2 3 2 2 2 2 5 3 5" xfId="18991" xr:uid="{00000000-0005-0000-0000-00002D4A0000}"/>
    <cellStyle name="Normal 2 3 2 2 2 2 5 3 5 2" xfId="18992" xr:uid="{00000000-0005-0000-0000-00002E4A0000}"/>
    <cellStyle name="Normal 2 3 2 2 2 2 5 3 6" xfId="18993" xr:uid="{00000000-0005-0000-0000-00002F4A0000}"/>
    <cellStyle name="Normal 2 3 2 2 2 2 5 3 6 2" xfId="18994" xr:uid="{00000000-0005-0000-0000-0000304A0000}"/>
    <cellStyle name="Normal 2 3 2 2 2 2 5 3 7" xfId="18995" xr:uid="{00000000-0005-0000-0000-0000314A0000}"/>
    <cellStyle name="Normal 2 3 2 2 2 2 5 3 7 2" xfId="18996" xr:uid="{00000000-0005-0000-0000-0000324A0000}"/>
    <cellStyle name="Normal 2 3 2 2 2 2 5 3 8" xfId="18997" xr:uid="{00000000-0005-0000-0000-0000334A0000}"/>
    <cellStyle name="Normal 2 3 2 2 2 2 5 3 8 2" xfId="18998" xr:uid="{00000000-0005-0000-0000-0000344A0000}"/>
    <cellStyle name="Normal 2 3 2 2 2 2 5 3 9" xfId="18999" xr:uid="{00000000-0005-0000-0000-0000354A0000}"/>
    <cellStyle name="Normal 2 3 2 2 2 2 5 3 9 2" xfId="19000" xr:uid="{00000000-0005-0000-0000-0000364A0000}"/>
    <cellStyle name="Normal 2 3 2 2 2 2 5 4" xfId="19001" xr:uid="{00000000-0005-0000-0000-0000374A0000}"/>
    <cellStyle name="Normal 2 3 2 2 2 2 5 4 2" xfId="19002" xr:uid="{00000000-0005-0000-0000-0000384A0000}"/>
    <cellStyle name="Normal 2 3 2 2 2 2 5 5" xfId="19003" xr:uid="{00000000-0005-0000-0000-0000394A0000}"/>
    <cellStyle name="Normal 2 3 2 2 2 2 5 5 2" xfId="19004" xr:uid="{00000000-0005-0000-0000-00003A4A0000}"/>
    <cellStyle name="Normal 2 3 2 2 2 2 5 6" xfId="19005" xr:uid="{00000000-0005-0000-0000-00003B4A0000}"/>
    <cellStyle name="Normal 2 3 2 2 2 2 5 6 2" xfId="19006" xr:uid="{00000000-0005-0000-0000-00003C4A0000}"/>
    <cellStyle name="Normal 2 3 2 2 2 2 5 7" xfId="19007" xr:uid="{00000000-0005-0000-0000-00003D4A0000}"/>
    <cellStyle name="Normal 2 3 2 2 2 2 5 7 2" xfId="19008" xr:uid="{00000000-0005-0000-0000-00003E4A0000}"/>
    <cellStyle name="Normal 2 3 2 2 2 2 5 8" xfId="19009" xr:uid="{00000000-0005-0000-0000-00003F4A0000}"/>
    <cellStyle name="Normal 2 3 2 2 2 2 5 8 2" xfId="19010" xr:uid="{00000000-0005-0000-0000-0000404A0000}"/>
    <cellStyle name="Normal 2 3 2 2 2 2 5 9" xfId="19011" xr:uid="{00000000-0005-0000-0000-0000414A0000}"/>
    <cellStyle name="Normal 2 3 2 2 2 2 5 9 2" xfId="19012" xr:uid="{00000000-0005-0000-0000-0000424A0000}"/>
    <cellStyle name="Normal 2 3 2 2 2 2 6" xfId="19013" xr:uid="{00000000-0005-0000-0000-0000434A0000}"/>
    <cellStyle name="Normal 2 3 2 2 2 2 6 10" xfId="19014" xr:uid="{00000000-0005-0000-0000-0000444A0000}"/>
    <cellStyle name="Normal 2 3 2 2 2 2 6 10 2" xfId="19015" xr:uid="{00000000-0005-0000-0000-0000454A0000}"/>
    <cellStyle name="Normal 2 3 2 2 2 2 6 11" xfId="19016" xr:uid="{00000000-0005-0000-0000-0000464A0000}"/>
    <cellStyle name="Normal 2 3 2 2 2 2 6 11 2" xfId="19017" xr:uid="{00000000-0005-0000-0000-0000474A0000}"/>
    <cellStyle name="Normal 2 3 2 2 2 2 6 12" xfId="19018" xr:uid="{00000000-0005-0000-0000-0000484A0000}"/>
    <cellStyle name="Normal 2 3 2 2 2 2 6 12 2" xfId="19019" xr:uid="{00000000-0005-0000-0000-0000494A0000}"/>
    <cellStyle name="Normal 2 3 2 2 2 2 6 13" xfId="19020" xr:uid="{00000000-0005-0000-0000-00004A4A0000}"/>
    <cellStyle name="Normal 2 3 2 2 2 2 6 2" xfId="19021" xr:uid="{00000000-0005-0000-0000-00004B4A0000}"/>
    <cellStyle name="Normal 2 3 2 2 2 2 6 2 10" xfId="19022" xr:uid="{00000000-0005-0000-0000-00004C4A0000}"/>
    <cellStyle name="Normal 2 3 2 2 2 2 6 2 10 2" xfId="19023" xr:uid="{00000000-0005-0000-0000-00004D4A0000}"/>
    <cellStyle name="Normal 2 3 2 2 2 2 6 2 11" xfId="19024" xr:uid="{00000000-0005-0000-0000-00004E4A0000}"/>
    <cellStyle name="Normal 2 3 2 2 2 2 6 2 11 2" xfId="19025" xr:uid="{00000000-0005-0000-0000-00004F4A0000}"/>
    <cellStyle name="Normal 2 3 2 2 2 2 6 2 12" xfId="19026" xr:uid="{00000000-0005-0000-0000-0000504A0000}"/>
    <cellStyle name="Normal 2 3 2 2 2 2 6 2 2" xfId="19027" xr:uid="{00000000-0005-0000-0000-0000514A0000}"/>
    <cellStyle name="Normal 2 3 2 2 2 2 6 2 2 10" xfId="19028" xr:uid="{00000000-0005-0000-0000-0000524A0000}"/>
    <cellStyle name="Normal 2 3 2 2 2 2 6 2 2 10 2" xfId="19029" xr:uid="{00000000-0005-0000-0000-0000534A0000}"/>
    <cellStyle name="Normal 2 3 2 2 2 2 6 2 2 11" xfId="19030" xr:uid="{00000000-0005-0000-0000-0000544A0000}"/>
    <cellStyle name="Normal 2 3 2 2 2 2 6 2 2 2" xfId="19031" xr:uid="{00000000-0005-0000-0000-0000554A0000}"/>
    <cellStyle name="Normal 2 3 2 2 2 2 6 2 2 2 2" xfId="19032" xr:uid="{00000000-0005-0000-0000-0000564A0000}"/>
    <cellStyle name="Normal 2 3 2 2 2 2 6 2 2 3" xfId="19033" xr:uid="{00000000-0005-0000-0000-0000574A0000}"/>
    <cellStyle name="Normal 2 3 2 2 2 2 6 2 2 3 2" xfId="19034" xr:uid="{00000000-0005-0000-0000-0000584A0000}"/>
    <cellStyle name="Normal 2 3 2 2 2 2 6 2 2 4" xfId="19035" xr:uid="{00000000-0005-0000-0000-0000594A0000}"/>
    <cellStyle name="Normal 2 3 2 2 2 2 6 2 2 4 2" xfId="19036" xr:uid="{00000000-0005-0000-0000-00005A4A0000}"/>
    <cellStyle name="Normal 2 3 2 2 2 2 6 2 2 5" xfId="19037" xr:uid="{00000000-0005-0000-0000-00005B4A0000}"/>
    <cellStyle name="Normal 2 3 2 2 2 2 6 2 2 5 2" xfId="19038" xr:uid="{00000000-0005-0000-0000-00005C4A0000}"/>
    <cellStyle name="Normal 2 3 2 2 2 2 6 2 2 6" xfId="19039" xr:uid="{00000000-0005-0000-0000-00005D4A0000}"/>
    <cellStyle name="Normal 2 3 2 2 2 2 6 2 2 6 2" xfId="19040" xr:uid="{00000000-0005-0000-0000-00005E4A0000}"/>
    <cellStyle name="Normal 2 3 2 2 2 2 6 2 2 7" xfId="19041" xr:uid="{00000000-0005-0000-0000-00005F4A0000}"/>
    <cellStyle name="Normal 2 3 2 2 2 2 6 2 2 7 2" xfId="19042" xr:uid="{00000000-0005-0000-0000-0000604A0000}"/>
    <cellStyle name="Normal 2 3 2 2 2 2 6 2 2 8" xfId="19043" xr:uid="{00000000-0005-0000-0000-0000614A0000}"/>
    <cellStyle name="Normal 2 3 2 2 2 2 6 2 2 8 2" xfId="19044" xr:uid="{00000000-0005-0000-0000-0000624A0000}"/>
    <cellStyle name="Normal 2 3 2 2 2 2 6 2 2 9" xfId="19045" xr:uid="{00000000-0005-0000-0000-0000634A0000}"/>
    <cellStyle name="Normal 2 3 2 2 2 2 6 2 2 9 2" xfId="19046" xr:uid="{00000000-0005-0000-0000-0000644A0000}"/>
    <cellStyle name="Normal 2 3 2 2 2 2 6 2 3" xfId="19047" xr:uid="{00000000-0005-0000-0000-0000654A0000}"/>
    <cellStyle name="Normal 2 3 2 2 2 2 6 2 3 2" xfId="19048" xr:uid="{00000000-0005-0000-0000-0000664A0000}"/>
    <cellStyle name="Normal 2 3 2 2 2 2 6 2 4" xfId="19049" xr:uid="{00000000-0005-0000-0000-0000674A0000}"/>
    <cellStyle name="Normal 2 3 2 2 2 2 6 2 4 2" xfId="19050" xr:uid="{00000000-0005-0000-0000-0000684A0000}"/>
    <cellStyle name="Normal 2 3 2 2 2 2 6 2 5" xfId="19051" xr:uid="{00000000-0005-0000-0000-0000694A0000}"/>
    <cellStyle name="Normal 2 3 2 2 2 2 6 2 5 2" xfId="19052" xr:uid="{00000000-0005-0000-0000-00006A4A0000}"/>
    <cellStyle name="Normal 2 3 2 2 2 2 6 2 6" xfId="19053" xr:uid="{00000000-0005-0000-0000-00006B4A0000}"/>
    <cellStyle name="Normal 2 3 2 2 2 2 6 2 6 2" xfId="19054" xr:uid="{00000000-0005-0000-0000-00006C4A0000}"/>
    <cellStyle name="Normal 2 3 2 2 2 2 6 2 7" xfId="19055" xr:uid="{00000000-0005-0000-0000-00006D4A0000}"/>
    <cellStyle name="Normal 2 3 2 2 2 2 6 2 7 2" xfId="19056" xr:uid="{00000000-0005-0000-0000-00006E4A0000}"/>
    <cellStyle name="Normal 2 3 2 2 2 2 6 2 8" xfId="19057" xr:uid="{00000000-0005-0000-0000-00006F4A0000}"/>
    <cellStyle name="Normal 2 3 2 2 2 2 6 2 8 2" xfId="19058" xr:uid="{00000000-0005-0000-0000-0000704A0000}"/>
    <cellStyle name="Normal 2 3 2 2 2 2 6 2 9" xfId="19059" xr:uid="{00000000-0005-0000-0000-0000714A0000}"/>
    <cellStyle name="Normal 2 3 2 2 2 2 6 2 9 2" xfId="19060" xr:uid="{00000000-0005-0000-0000-0000724A0000}"/>
    <cellStyle name="Normal 2 3 2 2 2 2 6 3" xfId="19061" xr:uid="{00000000-0005-0000-0000-0000734A0000}"/>
    <cellStyle name="Normal 2 3 2 2 2 2 6 3 10" xfId="19062" xr:uid="{00000000-0005-0000-0000-0000744A0000}"/>
    <cellStyle name="Normal 2 3 2 2 2 2 6 3 10 2" xfId="19063" xr:uid="{00000000-0005-0000-0000-0000754A0000}"/>
    <cellStyle name="Normal 2 3 2 2 2 2 6 3 11" xfId="19064" xr:uid="{00000000-0005-0000-0000-0000764A0000}"/>
    <cellStyle name="Normal 2 3 2 2 2 2 6 3 2" xfId="19065" xr:uid="{00000000-0005-0000-0000-0000774A0000}"/>
    <cellStyle name="Normal 2 3 2 2 2 2 6 3 2 2" xfId="19066" xr:uid="{00000000-0005-0000-0000-0000784A0000}"/>
    <cellStyle name="Normal 2 3 2 2 2 2 6 3 3" xfId="19067" xr:uid="{00000000-0005-0000-0000-0000794A0000}"/>
    <cellStyle name="Normal 2 3 2 2 2 2 6 3 3 2" xfId="19068" xr:uid="{00000000-0005-0000-0000-00007A4A0000}"/>
    <cellStyle name="Normal 2 3 2 2 2 2 6 3 4" xfId="19069" xr:uid="{00000000-0005-0000-0000-00007B4A0000}"/>
    <cellStyle name="Normal 2 3 2 2 2 2 6 3 4 2" xfId="19070" xr:uid="{00000000-0005-0000-0000-00007C4A0000}"/>
    <cellStyle name="Normal 2 3 2 2 2 2 6 3 5" xfId="19071" xr:uid="{00000000-0005-0000-0000-00007D4A0000}"/>
    <cellStyle name="Normal 2 3 2 2 2 2 6 3 5 2" xfId="19072" xr:uid="{00000000-0005-0000-0000-00007E4A0000}"/>
    <cellStyle name="Normal 2 3 2 2 2 2 6 3 6" xfId="19073" xr:uid="{00000000-0005-0000-0000-00007F4A0000}"/>
    <cellStyle name="Normal 2 3 2 2 2 2 6 3 6 2" xfId="19074" xr:uid="{00000000-0005-0000-0000-0000804A0000}"/>
    <cellStyle name="Normal 2 3 2 2 2 2 6 3 7" xfId="19075" xr:uid="{00000000-0005-0000-0000-0000814A0000}"/>
    <cellStyle name="Normal 2 3 2 2 2 2 6 3 7 2" xfId="19076" xr:uid="{00000000-0005-0000-0000-0000824A0000}"/>
    <cellStyle name="Normal 2 3 2 2 2 2 6 3 8" xfId="19077" xr:uid="{00000000-0005-0000-0000-0000834A0000}"/>
    <cellStyle name="Normal 2 3 2 2 2 2 6 3 8 2" xfId="19078" xr:uid="{00000000-0005-0000-0000-0000844A0000}"/>
    <cellStyle name="Normal 2 3 2 2 2 2 6 3 9" xfId="19079" xr:uid="{00000000-0005-0000-0000-0000854A0000}"/>
    <cellStyle name="Normal 2 3 2 2 2 2 6 3 9 2" xfId="19080" xr:uid="{00000000-0005-0000-0000-0000864A0000}"/>
    <cellStyle name="Normal 2 3 2 2 2 2 6 4" xfId="19081" xr:uid="{00000000-0005-0000-0000-0000874A0000}"/>
    <cellStyle name="Normal 2 3 2 2 2 2 6 4 2" xfId="19082" xr:uid="{00000000-0005-0000-0000-0000884A0000}"/>
    <cellStyle name="Normal 2 3 2 2 2 2 6 5" xfId="19083" xr:uid="{00000000-0005-0000-0000-0000894A0000}"/>
    <cellStyle name="Normal 2 3 2 2 2 2 6 5 2" xfId="19084" xr:uid="{00000000-0005-0000-0000-00008A4A0000}"/>
    <cellStyle name="Normal 2 3 2 2 2 2 6 6" xfId="19085" xr:uid="{00000000-0005-0000-0000-00008B4A0000}"/>
    <cellStyle name="Normal 2 3 2 2 2 2 6 6 2" xfId="19086" xr:uid="{00000000-0005-0000-0000-00008C4A0000}"/>
    <cellStyle name="Normal 2 3 2 2 2 2 6 7" xfId="19087" xr:uid="{00000000-0005-0000-0000-00008D4A0000}"/>
    <cellStyle name="Normal 2 3 2 2 2 2 6 7 2" xfId="19088" xr:uid="{00000000-0005-0000-0000-00008E4A0000}"/>
    <cellStyle name="Normal 2 3 2 2 2 2 6 8" xfId="19089" xr:uid="{00000000-0005-0000-0000-00008F4A0000}"/>
    <cellStyle name="Normal 2 3 2 2 2 2 6 8 2" xfId="19090" xr:uid="{00000000-0005-0000-0000-0000904A0000}"/>
    <cellStyle name="Normal 2 3 2 2 2 2 6 9" xfId="19091" xr:uid="{00000000-0005-0000-0000-0000914A0000}"/>
    <cellStyle name="Normal 2 3 2 2 2 2 6 9 2" xfId="19092" xr:uid="{00000000-0005-0000-0000-0000924A0000}"/>
    <cellStyle name="Normal 2 3 2 2 2 20" xfId="19093" xr:uid="{00000000-0005-0000-0000-0000934A0000}"/>
    <cellStyle name="Normal 2 3 2 2 2 20 2" xfId="19094" xr:uid="{00000000-0005-0000-0000-0000944A0000}"/>
    <cellStyle name="Normal 2 3 2 2 2 21" xfId="19095" xr:uid="{00000000-0005-0000-0000-0000954A0000}"/>
    <cellStyle name="Normal 2 3 2 2 2 3" xfId="19096" xr:uid="{00000000-0005-0000-0000-0000964A0000}"/>
    <cellStyle name="Normal 2 3 2 2 2 3 10" xfId="19097" xr:uid="{00000000-0005-0000-0000-0000974A0000}"/>
    <cellStyle name="Normal 2 3 2 2 2 3 10 2" xfId="19098" xr:uid="{00000000-0005-0000-0000-0000984A0000}"/>
    <cellStyle name="Normal 2 3 2 2 2 3 11" xfId="19099" xr:uid="{00000000-0005-0000-0000-0000994A0000}"/>
    <cellStyle name="Normal 2 3 2 2 2 3 11 2" xfId="19100" xr:uid="{00000000-0005-0000-0000-00009A4A0000}"/>
    <cellStyle name="Normal 2 3 2 2 2 3 12" xfId="19101" xr:uid="{00000000-0005-0000-0000-00009B4A0000}"/>
    <cellStyle name="Normal 2 3 2 2 2 3 12 2" xfId="19102" xr:uid="{00000000-0005-0000-0000-00009C4A0000}"/>
    <cellStyle name="Normal 2 3 2 2 2 3 13" xfId="19103" xr:uid="{00000000-0005-0000-0000-00009D4A0000}"/>
    <cellStyle name="Normal 2 3 2 2 2 3 2" xfId="19104" xr:uid="{00000000-0005-0000-0000-00009E4A0000}"/>
    <cellStyle name="Normal 2 3 2 2 2 3 2 10" xfId="19105" xr:uid="{00000000-0005-0000-0000-00009F4A0000}"/>
    <cellStyle name="Normal 2 3 2 2 2 3 2 10 2" xfId="19106" xr:uid="{00000000-0005-0000-0000-0000A04A0000}"/>
    <cellStyle name="Normal 2 3 2 2 2 3 2 11" xfId="19107" xr:uid="{00000000-0005-0000-0000-0000A14A0000}"/>
    <cellStyle name="Normal 2 3 2 2 2 3 2 11 2" xfId="19108" xr:uid="{00000000-0005-0000-0000-0000A24A0000}"/>
    <cellStyle name="Normal 2 3 2 2 2 3 2 12" xfId="19109" xr:uid="{00000000-0005-0000-0000-0000A34A0000}"/>
    <cellStyle name="Normal 2 3 2 2 2 3 2 2" xfId="19110" xr:uid="{00000000-0005-0000-0000-0000A44A0000}"/>
    <cellStyle name="Normal 2 3 2 2 2 3 2 2 10" xfId="19111" xr:uid="{00000000-0005-0000-0000-0000A54A0000}"/>
    <cellStyle name="Normal 2 3 2 2 2 3 2 2 10 2" xfId="19112" xr:uid="{00000000-0005-0000-0000-0000A64A0000}"/>
    <cellStyle name="Normal 2 3 2 2 2 3 2 2 11" xfId="19113" xr:uid="{00000000-0005-0000-0000-0000A74A0000}"/>
    <cellStyle name="Normal 2 3 2 2 2 3 2 2 2" xfId="19114" xr:uid="{00000000-0005-0000-0000-0000A84A0000}"/>
    <cellStyle name="Normal 2 3 2 2 2 3 2 2 2 2" xfId="19115" xr:uid="{00000000-0005-0000-0000-0000A94A0000}"/>
    <cellStyle name="Normal 2 3 2 2 2 3 2 2 3" xfId="19116" xr:uid="{00000000-0005-0000-0000-0000AA4A0000}"/>
    <cellStyle name="Normal 2 3 2 2 2 3 2 2 3 2" xfId="19117" xr:uid="{00000000-0005-0000-0000-0000AB4A0000}"/>
    <cellStyle name="Normal 2 3 2 2 2 3 2 2 4" xfId="19118" xr:uid="{00000000-0005-0000-0000-0000AC4A0000}"/>
    <cellStyle name="Normal 2 3 2 2 2 3 2 2 4 2" xfId="19119" xr:uid="{00000000-0005-0000-0000-0000AD4A0000}"/>
    <cellStyle name="Normal 2 3 2 2 2 3 2 2 5" xfId="19120" xr:uid="{00000000-0005-0000-0000-0000AE4A0000}"/>
    <cellStyle name="Normal 2 3 2 2 2 3 2 2 5 2" xfId="19121" xr:uid="{00000000-0005-0000-0000-0000AF4A0000}"/>
    <cellStyle name="Normal 2 3 2 2 2 3 2 2 6" xfId="19122" xr:uid="{00000000-0005-0000-0000-0000B04A0000}"/>
    <cellStyle name="Normal 2 3 2 2 2 3 2 2 6 2" xfId="19123" xr:uid="{00000000-0005-0000-0000-0000B14A0000}"/>
    <cellStyle name="Normal 2 3 2 2 2 3 2 2 7" xfId="19124" xr:uid="{00000000-0005-0000-0000-0000B24A0000}"/>
    <cellStyle name="Normal 2 3 2 2 2 3 2 2 7 2" xfId="19125" xr:uid="{00000000-0005-0000-0000-0000B34A0000}"/>
    <cellStyle name="Normal 2 3 2 2 2 3 2 2 8" xfId="19126" xr:uid="{00000000-0005-0000-0000-0000B44A0000}"/>
    <cellStyle name="Normal 2 3 2 2 2 3 2 2 8 2" xfId="19127" xr:uid="{00000000-0005-0000-0000-0000B54A0000}"/>
    <cellStyle name="Normal 2 3 2 2 2 3 2 2 9" xfId="19128" xr:uid="{00000000-0005-0000-0000-0000B64A0000}"/>
    <cellStyle name="Normal 2 3 2 2 2 3 2 2 9 2" xfId="19129" xr:uid="{00000000-0005-0000-0000-0000B74A0000}"/>
    <cellStyle name="Normal 2 3 2 2 2 3 2 3" xfId="19130" xr:uid="{00000000-0005-0000-0000-0000B84A0000}"/>
    <cellStyle name="Normal 2 3 2 2 2 3 2 3 2" xfId="19131" xr:uid="{00000000-0005-0000-0000-0000B94A0000}"/>
    <cellStyle name="Normal 2 3 2 2 2 3 2 4" xfId="19132" xr:uid="{00000000-0005-0000-0000-0000BA4A0000}"/>
    <cellStyle name="Normal 2 3 2 2 2 3 2 4 2" xfId="19133" xr:uid="{00000000-0005-0000-0000-0000BB4A0000}"/>
    <cellStyle name="Normal 2 3 2 2 2 3 2 5" xfId="19134" xr:uid="{00000000-0005-0000-0000-0000BC4A0000}"/>
    <cellStyle name="Normal 2 3 2 2 2 3 2 5 2" xfId="19135" xr:uid="{00000000-0005-0000-0000-0000BD4A0000}"/>
    <cellStyle name="Normal 2 3 2 2 2 3 2 6" xfId="19136" xr:uid="{00000000-0005-0000-0000-0000BE4A0000}"/>
    <cellStyle name="Normal 2 3 2 2 2 3 2 6 2" xfId="19137" xr:uid="{00000000-0005-0000-0000-0000BF4A0000}"/>
    <cellStyle name="Normal 2 3 2 2 2 3 2 7" xfId="19138" xr:uid="{00000000-0005-0000-0000-0000C04A0000}"/>
    <cellStyle name="Normal 2 3 2 2 2 3 2 7 2" xfId="19139" xr:uid="{00000000-0005-0000-0000-0000C14A0000}"/>
    <cellStyle name="Normal 2 3 2 2 2 3 2 8" xfId="19140" xr:uid="{00000000-0005-0000-0000-0000C24A0000}"/>
    <cellStyle name="Normal 2 3 2 2 2 3 2 8 2" xfId="19141" xr:uid="{00000000-0005-0000-0000-0000C34A0000}"/>
    <cellStyle name="Normal 2 3 2 2 2 3 2 9" xfId="19142" xr:uid="{00000000-0005-0000-0000-0000C44A0000}"/>
    <cellStyle name="Normal 2 3 2 2 2 3 2 9 2" xfId="19143" xr:uid="{00000000-0005-0000-0000-0000C54A0000}"/>
    <cellStyle name="Normal 2 3 2 2 2 3 3" xfId="19144" xr:uid="{00000000-0005-0000-0000-0000C64A0000}"/>
    <cellStyle name="Normal 2 3 2 2 2 3 3 10" xfId="19145" xr:uid="{00000000-0005-0000-0000-0000C74A0000}"/>
    <cellStyle name="Normal 2 3 2 2 2 3 3 10 2" xfId="19146" xr:uid="{00000000-0005-0000-0000-0000C84A0000}"/>
    <cellStyle name="Normal 2 3 2 2 2 3 3 11" xfId="19147" xr:uid="{00000000-0005-0000-0000-0000C94A0000}"/>
    <cellStyle name="Normal 2 3 2 2 2 3 3 2" xfId="19148" xr:uid="{00000000-0005-0000-0000-0000CA4A0000}"/>
    <cellStyle name="Normal 2 3 2 2 2 3 3 2 2" xfId="19149" xr:uid="{00000000-0005-0000-0000-0000CB4A0000}"/>
    <cellStyle name="Normal 2 3 2 2 2 3 3 3" xfId="19150" xr:uid="{00000000-0005-0000-0000-0000CC4A0000}"/>
    <cellStyle name="Normal 2 3 2 2 2 3 3 3 2" xfId="19151" xr:uid="{00000000-0005-0000-0000-0000CD4A0000}"/>
    <cellStyle name="Normal 2 3 2 2 2 3 3 4" xfId="19152" xr:uid="{00000000-0005-0000-0000-0000CE4A0000}"/>
    <cellStyle name="Normal 2 3 2 2 2 3 3 4 2" xfId="19153" xr:uid="{00000000-0005-0000-0000-0000CF4A0000}"/>
    <cellStyle name="Normal 2 3 2 2 2 3 3 5" xfId="19154" xr:uid="{00000000-0005-0000-0000-0000D04A0000}"/>
    <cellStyle name="Normal 2 3 2 2 2 3 3 5 2" xfId="19155" xr:uid="{00000000-0005-0000-0000-0000D14A0000}"/>
    <cellStyle name="Normal 2 3 2 2 2 3 3 6" xfId="19156" xr:uid="{00000000-0005-0000-0000-0000D24A0000}"/>
    <cellStyle name="Normal 2 3 2 2 2 3 3 6 2" xfId="19157" xr:uid="{00000000-0005-0000-0000-0000D34A0000}"/>
    <cellStyle name="Normal 2 3 2 2 2 3 3 7" xfId="19158" xr:uid="{00000000-0005-0000-0000-0000D44A0000}"/>
    <cellStyle name="Normal 2 3 2 2 2 3 3 7 2" xfId="19159" xr:uid="{00000000-0005-0000-0000-0000D54A0000}"/>
    <cellStyle name="Normal 2 3 2 2 2 3 3 8" xfId="19160" xr:uid="{00000000-0005-0000-0000-0000D64A0000}"/>
    <cellStyle name="Normal 2 3 2 2 2 3 3 8 2" xfId="19161" xr:uid="{00000000-0005-0000-0000-0000D74A0000}"/>
    <cellStyle name="Normal 2 3 2 2 2 3 3 9" xfId="19162" xr:uid="{00000000-0005-0000-0000-0000D84A0000}"/>
    <cellStyle name="Normal 2 3 2 2 2 3 3 9 2" xfId="19163" xr:uid="{00000000-0005-0000-0000-0000D94A0000}"/>
    <cellStyle name="Normal 2 3 2 2 2 3 4" xfId="19164" xr:uid="{00000000-0005-0000-0000-0000DA4A0000}"/>
    <cellStyle name="Normal 2 3 2 2 2 3 4 2" xfId="19165" xr:uid="{00000000-0005-0000-0000-0000DB4A0000}"/>
    <cellStyle name="Normal 2 3 2 2 2 3 5" xfId="19166" xr:uid="{00000000-0005-0000-0000-0000DC4A0000}"/>
    <cellStyle name="Normal 2 3 2 2 2 3 5 2" xfId="19167" xr:uid="{00000000-0005-0000-0000-0000DD4A0000}"/>
    <cellStyle name="Normal 2 3 2 2 2 3 6" xfId="19168" xr:uid="{00000000-0005-0000-0000-0000DE4A0000}"/>
    <cellStyle name="Normal 2 3 2 2 2 3 6 2" xfId="19169" xr:uid="{00000000-0005-0000-0000-0000DF4A0000}"/>
    <cellStyle name="Normal 2 3 2 2 2 3 7" xfId="19170" xr:uid="{00000000-0005-0000-0000-0000E04A0000}"/>
    <cellStyle name="Normal 2 3 2 2 2 3 7 2" xfId="19171" xr:uid="{00000000-0005-0000-0000-0000E14A0000}"/>
    <cellStyle name="Normal 2 3 2 2 2 3 8" xfId="19172" xr:uid="{00000000-0005-0000-0000-0000E24A0000}"/>
    <cellStyle name="Normal 2 3 2 2 2 3 8 2" xfId="19173" xr:uid="{00000000-0005-0000-0000-0000E34A0000}"/>
    <cellStyle name="Normal 2 3 2 2 2 3 9" xfId="19174" xr:uid="{00000000-0005-0000-0000-0000E44A0000}"/>
    <cellStyle name="Normal 2 3 2 2 2 3 9 2" xfId="19175" xr:uid="{00000000-0005-0000-0000-0000E54A0000}"/>
    <cellStyle name="Normal 2 3 2 2 2 4" xfId="19176" xr:uid="{00000000-0005-0000-0000-0000E64A0000}"/>
    <cellStyle name="Normal 2 3 2 2 2 4 10" xfId="19177" xr:uid="{00000000-0005-0000-0000-0000E74A0000}"/>
    <cellStyle name="Normal 2 3 2 2 2 4 10 2" xfId="19178" xr:uid="{00000000-0005-0000-0000-0000E84A0000}"/>
    <cellStyle name="Normal 2 3 2 2 2 4 11" xfId="19179" xr:uid="{00000000-0005-0000-0000-0000E94A0000}"/>
    <cellStyle name="Normal 2 3 2 2 2 4 11 2" xfId="19180" xr:uid="{00000000-0005-0000-0000-0000EA4A0000}"/>
    <cellStyle name="Normal 2 3 2 2 2 4 12" xfId="19181" xr:uid="{00000000-0005-0000-0000-0000EB4A0000}"/>
    <cellStyle name="Normal 2 3 2 2 2 4 12 2" xfId="19182" xr:uid="{00000000-0005-0000-0000-0000EC4A0000}"/>
    <cellStyle name="Normal 2 3 2 2 2 4 13" xfId="19183" xr:uid="{00000000-0005-0000-0000-0000ED4A0000}"/>
    <cellStyle name="Normal 2 3 2 2 2 4 2" xfId="19184" xr:uid="{00000000-0005-0000-0000-0000EE4A0000}"/>
    <cellStyle name="Normal 2 3 2 2 2 4 2 10" xfId="19185" xr:uid="{00000000-0005-0000-0000-0000EF4A0000}"/>
    <cellStyle name="Normal 2 3 2 2 2 4 2 10 2" xfId="19186" xr:uid="{00000000-0005-0000-0000-0000F04A0000}"/>
    <cellStyle name="Normal 2 3 2 2 2 4 2 11" xfId="19187" xr:uid="{00000000-0005-0000-0000-0000F14A0000}"/>
    <cellStyle name="Normal 2 3 2 2 2 4 2 11 2" xfId="19188" xr:uid="{00000000-0005-0000-0000-0000F24A0000}"/>
    <cellStyle name="Normal 2 3 2 2 2 4 2 12" xfId="19189" xr:uid="{00000000-0005-0000-0000-0000F34A0000}"/>
    <cellStyle name="Normal 2 3 2 2 2 4 2 2" xfId="19190" xr:uid="{00000000-0005-0000-0000-0000F44A0000}"/>
    <cellStyle name="Normal 2 3 2 2 2 4 2 2 10" xfId="19191" xr:uid="{00000000-0005-0000-0000-0000F54A0000}"/>
    <cellStyle name="Normal 2 3 2 2 2 4 2 2 10 2" xfId="19192" xr:uid="{00000000-0005-0000-0000-0000F64A0000}"/>
    <cellStyle name="Normal 2 3 2 2 2 4 2 2 11" xfId="19193" xr:uid="{00000000-0005-0000-0000-0000F74A0000}"/>
    <cellStyle name="Normal 2 3 2 2 2 4 2 2 2" xfId="19194" xr:uid="{00000000-0005-0000-0000-0000F84A0000}"/>
    <cellStyle name="Normal 2 3 2 2 2 4 2 2 2 2" xfId="19195" xr:uid="{00000000-0005-0000-0000-0000F94A0000}"/>
    <cellStyle name="Normal 2 3 2 2 2 4 2 2 3" xfId="19196" xr:uid="{00000000-0005-0000-0000-0000FA4A0000}"/>
    <cellStyle name="Normal 2 3 2 2 2 4 2 2 3 2" xfId="19197" xr:uid="{00000000-0005-0000-0000-0000FB4A0000}"/>
    <cellStyle name="Normal 2 3 2 2 2 4 2 2 4" xfId="19198" xr:uid="{00000000-0005-0000-0000-0000FC4A0000}"/>
    <cellStyle name="Normal 2 3 2 2 2 4 2 2 4 2" xfId="19199" xr:uid="{00000000-0005-0000-0000-0000FD4A0000}"/>
    <cellStyle name="Normal 2 3 2 2 2 4 2 2 5" xfId="19200" xr:uid="{00000000-0005-0000-0000-0000FE4A0000}"/>
    <cellStyle name="Normal 2 3 2 2 2 4 2 2 5 2" xfId="19201" xr:uid="{00000000-0005-0000-0000-0000FF4A0000}"/>
    <cellStyle name="Normal 2 3 2 2 2 4 2 2 6" xfId="19202" xr:uid="{00000000-0005-0000-0000-0000004B0000}"/>
    <cellStyle name="Normal 2 3 2 2 2 4 2 2 6 2" xfId="19203" xr:uid="{00000000-0005-0000-0000-0000014B0000}"/>
    <cellStyle name="Normal 2 3 2 2 2 4 2 2 7" xfId="19204" xr:uid="{00000000-0005-0000-0000-0000024B0000}"/>
    <cellStyle name="Normal 2 3 2 2 2 4 2 2 7 2" xfId="19205" xr:uid="{00000000-0005-0000-0000-0000034B0000}"/>
    <cellStyle name="Normal 2 3 2 2 2 4 2 2 8" xfId="19206" xr:uid="{00000000-0005-0000-0000-0000044B0000}"/>
    <cellStyle name="Normal 2 3 2 2 2 4 2 2 8 2" xfId="19207" xr:uid="{00000000-0005-0000-0000-0000054B0000}"/>
    <cellStyle name="Normal 2 3 2 2 2 4 2 2 9" xfId="19208" xr:uid="{00000000-0005-0000-0000-0000064B0000}"/>
    <cellStyle name="Normal 2 3 2 2 2 4 2 2 9 2" xfId="19209" xr:uid="{00000000-0005-0000-0000-0000074B0000}"/>
    <cellStyle name="Normal 2 3 2 2 2 4 2 3" xfId="19210" xr:uid="{00000000-0005-0000-0000-0000084B0000}"/>
    <cellStyle name="Normal 2 3 2 2 2 4 2 3 2" xfId="19211" xr:uid="{00000000-0005-0000-0000-0000094B0000}"/>
    <cellStyle name="Normal 2 3 2 2 2 4 2 4" xfId="19212" xr:uid="{00000000-0005-0000-0000-00000A4B0000}"/>
    <cellStyle name="Normal 2 3 2 2 2 4 2 4 2" xfId="19213" xr:uid="{00000000-0005-0000-0000-00000B4B0000}"/>
    <cellStyle name="Normal 2 3 2 2 2 4 2 5" xfId="19214" xr:uid="{00000000-0005-0000-0000-00000C4B0000}"/>
    <cellStyle name="Normal 2 3 2 2 2 4 2 5 2" xfId="19215" xr:uid="{00000000-0005-0000-0000-00000D4B0000}"/>
    <cellStyle name="Normal 2 3 2 2 2 4 2 6" xfId="19216" xr:uid="{00000000-0005-0000-0000-00000E4B0000}"/>
    <cellStyle name="Normal 2 3 2 2 2 4 2 6 2" xfId="19217" xr:uid="{00000000-0005-0000-0000-00000F4B0000}"/>
    <cellStyle name="Normal 2 3 2 2 2 4 2 7" xfId="19218" xr:uid="{00000000-0005-0000-0000-0000104B0000}"/>
    <cellStyle name="Normal 2 3 2 2 2 4 2 7 2" xfId="19219" xr:uid="{00000000-0005-0000-0000-0000114B0000}"/>
    <cellStyle name="Normal 2 3 2 2 2 4 2 8" xfId="19220" xr:uid="{00000000-0005-0000-0000-0000124B0000}"/>
    <cellStyle name="Normal 2 3 2 2 2 4 2 8 2" xfId="19221" xr:uid="{00000000-0005-0000-0000-0000134B0000}"/>
    <cellStyle name="Normal 2 3 2 2 2 4 2 9" xfId="19222" xr:uid="{00000000-0005-0000-0000-0000144B0000}"/>
    <cellStyle name="Normal 2 3 2 2 2 4 2 9 2" xfId="19223" xr:uid="{00000000-0005-0000-0000-0000154B0000}"/>
    <cellStyle name="Normal 2 3 2 2 2 4 3" xfId="19224" xr:uid="{00000000-0005-0000-0000-0000164B0000}"/>
    <cellStyle name="Normal 2 3 2 2 2 4 3 10" xfId="19225" xr:uid="{00000000-0005-0000-0000-0000174B0000}"/>
    <cellStyle name="Normal 2 3 2 2 2 4 3 10 2" xfId="19226" xr:uid="{00000000-0005-0000-0000-0000184B0000}"/>
    <cellStyle name="Normal 2 3 2 2 2 4 3 11" xfId="19227" xr:uid="{00000000-0005-0000-0000-0000194B0000}"/>
    <cellStyle name="Normal 2 3 2 2 2 4 3 2" xfId="19228" xr:uid="{00000000-0005-0000-0000-00001A4B0000}"/>
    <cellStyle name="Normal 2 3 2 2 2 4 3 2 2" xfId="19229" xr:uid="{00000000-0005-0000-0000-00001B4B0000}"/>
    <cellStyle name="Normal 2 3 2 2 2 4 3 3" xfId="19230" xr:uid="{00000000-0005-0000-0000-00001C4B0000}"/>
    <cellStyle name="Normal 2 3 2 2 2 4 3 3 2" xfId="19231" xr:uid="{00000000-0005-0000-0000-00001D4B0000}"/>
    <cellStyle name="Normal 2 3 2 2 2 4 3 4" xfId="19232" xr:uid="{00000000-0005-0000-0000-00001E4B0000}"/>
    <cellStyle name="Normal 2 3 2 2 2 4 3 4 2" xfId="19233" xr:uid="{00000000-0005-0000-0000-00001F4B0000}"/>
    <cellStyle name="Normal 2 3 2 2 2 4 3 5" xfId="19234" xr:uid="{00000000-0005-0000-0000-0000204B0000}"/>
    <cellStyle name="Normal 2 3 2 2 2 4 3 5 2" xfId="19235" xr:uid="{00000000-0005-0000-0000-0000214B0000}"/>
    <cellStyle name="Normal 2 3 2 2 2 4 3 6" xfId="19236" xr:uid="{00000000-0005-0000-0000-0000224B0000}"/>
    <cellStyle name="Normal 2 3 2 2 2 4 3 6 2" xfId="19237" xr:uid="{00000000-0005-0000-0000-0000234B0000}"/>
    <cellStyle name="Normal 2 3 2 2 2 4 3 7" xfId="19238" xr:uid="{00000000-0005-0000-0000-0000244B0000}"/>
    <cellStyle name="Normal 2 3 2 2 2 4 3 7 2" xfId="19239" xr:uid="{00000000-0005-0000-0000-0000254B0000}"/>
    <cellStyle name="Normal 2 3 2 2 2 4 3 8" xfId="19240" xr:uid="{00000000-0005-0000-0000-0000264B0000}"/>
    <cellStyle name="Normal 2 3 2 2 2 4 3 8 2" xfId="19241" xr:uid="{00000000-0005-0000-0000-0000274B0000}"/>
    <cellStyle name="Normal 2 3 2 2 2 4 3 9" xfId="19242" xr:uid="{00000000-0005-0000-0000-0000284B0000}"/>
    <cellStyle name="Normal 2 3 2 2 2 4 3 9 2" xfId="19243" xr:uid="{00000000-0005-0000-0000-0000294B0000}"/>
    <cellStyle name="Normal 2 3 2 2 2 4 4" xfId="19244" xr:uid="{00000000-0005-0000-0000-00002A4B0000}"/>
    <cellStyle name="Normal 2 3 2 2 2 4 4 2" xfId="19245" xr:uid="{00000000-0005-0000-0000-00002B4B0000}"/>
    <cellStyle name="Normal 2 3 2 2 2 4 5" xfId="19246" xr:uid="{00000000-0005-0000-0000-00002C4B0000}"/>
    <cellStyle name="Normal 2 3 2 2 2 4 5 2" xfId="19247" xr:uid="{00000000-0005-0000-0000-00002D4B0000}"/>
    <cellStyle name="Normal 2 3 2 2 2 4 6" xfId="19248" xr:uid="{00000000-0005-0000-0000-00002E4B0000}"/>
    <cellStyle name="Normal 2 3 2 2 2 4 6 2" xfId="19249" xr:uid="{00000000-0005-0000-0000-00002F4B0000}"/>
    <cellStyle name="Normal 2 3 2 2 2 4 7" xfId="19250" xr:uid="{00000000-0005-0000-0000-0000304B0000}"/>
    <cellStyle name="Normal 2 3 2 2 2 4 7 2" xfId="19251" xr:uid="{00000000-0005-0000-0000-0000314B0000}"/>
    <cellStyle name="Normal 2 3 2 2 2 4 8" xfId="19252" xr:uid="{00000000-0005-0000-0000-0000324B0000}"/>
    <cellStyle name="Normal 2 3 2 2 2 4 8 2" xfId="19253" xr:uid="{00000000-0005-0000-0000-0000334B0000}"/>
    <cellStyle name="Normal 2 3 2 2 2 4 9" xfId="19254" xr:uid="{00000000-0005-0000-0000-0000344B0000}"/>
    <cellStyle name="Normal 2 3 2 2 2 4 9 2" xfId="19255" xr:uid="{00000000-0005-0000-0000-0000354B0000}"/>
    <cellStyle name="Normal 2 3 2 2 2 5" xfId="19256" xr:uid="{00000000-0005-0000-0000-0000364B0000}"/>
    <cellStyle name="Normal 2 3 2 2 2 5 10" xfId="19257" xr:uid="{00000000-0005-0000-0000-0000374B0000}"/>
    <cellStyle name="Normal 2 3 2 2 2 5 10 2" xfId="19258" xr:uid="{00000000-0005-0000-0000-0000384B0000}"/>
    <cellStyle name="Normal 2 3 2 2 2 5 11" xfId="19259" xr:uid="{00000000-0005-0000-0000-0000394B0000}"/>
    <cellStyle name="Normal 2 3 2 2 2 5 11 2" xfId="19260" xr:uid="{00000000-0005-0000-0000-00003A4B0000}"/>
    <cellStyle name="Normal 2 3 2 2 2 5 12" xfId="19261" xr:uid="{00000000-0005-0000-0000-00003B4B0000}"/>
    <cellStyle name="Normal 2 3 2 2 2 5 12 2" xfId="19262" xr:uid="{00000000-0005-0000-0000-00003C4B0000}"/>
    <cellStyle name="Normal 2 3 2 2 2 5 13" xfId="19263" xr:uid="{00000000-0005-0000-0000-00003D4B0000}"/>
    <cellStyle name="Normal 2 3 2 2 2 5 2" xfId="19264" xr:uid="{00000000-0005-0000-0000-00003E4B0000}"/>
    <cellStyle name="Normal 2 3 2 2 2 5 2 10" xfId="19265" xr:uid="{00000000-0005-0000-0000-00003F4B0000}"/>
    <cellStyle name="Normal 2 3 2 2 2 5 2 10 2" xfId="19266" xr:uid="{00000000-0005-0000-0000-0000404B0000}"/>
    <cellStyle name="Normal 2 3 2 2 2 5 2 11" xfId="19267" xr:uid="{00000000-0005-0000-0000-0000414B0000}"/>
    <cellStyle name="Normal 2 3 2 2 2 5 2 11 2" xfId="19268" xr:uid="{00000000-0005-0000-0000-0000424B0000}"/>
    <cellStyle name="Normal 2 3 2 2 2 5 2 12" xfId="19269" xr:uid="{00000000-0005-0000-0000-0000434B0000}"/>
    <cellStyle name="Normal 2 3 2 2 2 5 2 2" xfId="19270" xr:uid="{00000000-0005-0000-0000-0000444B0000}"/>
    <cellStyle name="Normal 2 3 2 2 2 5 2 2 10" xfId="19271" xr:uid="{00000000-0005-0000-0000-0000454B0000}"/>
    <cellStyle name="Normal 2 3 2 2 2 5 2 2 10 2" xfId="19272" xr:uid="{00000000-0005-0000-0000-0000464B0000}"/>
    <cellStyle name="Normal 2 3 2 2 2 5 2 2 11" xfId="19273" xr:uid="{00000000-0005-0000-0000-0000474B0000}"/>
    <cellStyle name="Normal 2 3 2 2 2 5 2 2 2" xfId="19274" xr:uid="{00000000-0005-0000-0000-0000484B0000}"/>
    <cellStyle name="Normal 2 3 2 2 2 5 2 2 2 2" xfId="19275" xr:uid="{00000000-0005-0000-0000-0000494B0000}"/>
    <cellStyle name="Normal 2 3 2 2 2 5 2 2 3" xfId="19276" xr:uid="{00000000-0005-0000-0000-00004A4B0000}"/>
    <cellStyle name="Normal 2 3 2 2 2 5 2 2 3 2" xfId="19277" xr:uid="{00000000-0005-0000-0000-00004B4B0000}"/>
    <cellStyle name="Normal 2 3 2 2 2 5 2 2 4" xfId="19278" xr:uid="{00000000-0005-0000-0000-00004C4B0000}"/>
    <cellStyle name="Normal 2 3 2 2 2 5 2 2 4 2" xfId="19279" xr:uid="{00000000-0005-0000-0000-00004D4B0000}"/>
    <cellStyle name="Normal 2 3 2 2 2 5 2 2 5" xfId="19280" xr:uid="{00000000-0005-0000-0000-00004E4B0000}"/>
    <cellStyle name="Normal 2 3 2 2 2 5 2 2 5 2" xfId="19281" xr:uid="{00000000-0005-0000-0000-00004F4B0000}"/>
    <cellStyle name="Normal 2 3 2 2 2 5 2 2 6" xfId="19282" xr:uid="{00000000-0005-0000-0000-0000504B0000}"/>
    <cellStyle name="Normal 2 3 2 2 2 5 2 2 6 2" xfId="19283" xr:uid="{00000000-0005-0000-0000-0000514B0000}"/>
    <cellStyle name="Normal 2 3 2 2 2 5 2 2 7" xfId="19284" xr:uid="{00000000-0005-0000-0000-0000524B0000}"/>
    <cellStyle name="Normal 2 3 2 2 2 5 2 2 7 2" xfId="19285" xr:uid="{00000000-0005-0000-0000-0000534B0000}"/>
    <cellStyle name="Normal 2 3 2 2 2 5 2 2 8" xfId="19286" xr:uid="{00000000-0005-0000-0000-0000544B0000}"/>
    <cellStyle name="Normal 2 3 2 2 2 5 2 2 8 2" xfId="19287" xr:uid="{00000000-0005-0000-0000-0000554B0000}"/>
    <cellStyle name="Normal 2 3 2 2 2 5 2 2 9" xfId="19288" xr:uid="{00000000-0005-0000-0000-0000564B0000}"/>
    <cellStyle name="Normal 2 3 2 2 2 5 2 2 9 2" xfId="19289" xr:uid="{00000000-0005-0000-0000-0000574B0000}"/>
    <cellStyle name="Normal 2 3 2 2 2 5 2 3" xfId="19290" xr:uid="{00000000-0005-0000-0000-0000584B0000}"/>
    <cellStyle name="Normal 2 3 2 2 2 5 2 3 2" xfId="19291" xr:uid="{00000000-0005-0000-0000-0000594B0000}"/>
    <cellStyle name="Normal 2 3 2 2 2 5 2 4" xfId="19292" xr:uid="{00000000-0005-0000-0000-00005A4B0000}"/>
    <cellStyle name="Normal 2 3 2 2 2 5 2 4 2" xfId="19293" xr:uid="{00000000-0005-0000-0000-00005B4B0000}"/>
    <cellStyle name="Normal 2 3 2 2 2 5 2 5" xfId="19294" xr:uid="{00000000-0005-0000-0000-00005C4B0000}"/>
    <cellStyle name="Normal 2 3 2 2 2 5 2 5 2" xfId="19295" xr:uid="{00000000-0005-0000-0000-00005D4B0000}"/>
    <cellStyle name="Normal 2 3 2 2 2 5 2 6" xfId="19296" xr:uid="{00000000-0005-0000-0000-00005E4B0000}"/>
    <cellStyle name="Normal 2 3 2 2 2 5 2 6 2" xfId="19297" xr:uid="{00000000-0005-0000-0000-00005F4B0000}"/>
    <cellStyle name="Normal 2 3 2 2 2 5 2 7" xfId="19298" xr:uid="{00000000-0005-0000-0000-0000604B0000}"/>
    <cellStyle name="Normal 2 3 2 2 2 5 2 7 2" xfId="19299" xr:uid="{00000000-0005-0000-0000-0000614B0000}"/>
    <cellStyle name="Normal 2 3 2 2 2 5 2 8" xfId="19300" xr:uid="{00000000-0005-0000-0000-0000624B0000}"/>
    <cellStyle name="Normal 2 3 2 2 2 5 2 8 2" xfId="19301" xr:uid="{00000000-0005-0000-0000-0000634B0000}"/>
    <cellStyle name="Normal 2 3 2 2 2 5 2 9" xfId="19302" xr:uid="{00000000-0005-0000-0000-0000644B0000}"/>
    <cellStyle name="Normal 2 3 2 2 2 5 2 9 2" xfId="19303" xr:uid="{00000000-0005-0000-0000-0000654B0000}"/>
    <cellStyle name="Normal 2 3 2 2 2 5 3" xfId="19304" xr:uid="{00000000-0005-0000-0000-0000664B0000}"/>
    <cellStyle name="Normal 2 3 2 2 2 5 3 10" xfId="19305" xr:uid="{00000000-0005-0000-0000-0000674B0000}"/>
    <cellStyle name="Normal 2 3 2 2 2 5 3 10 2" xfId="19306" xr:uid="{00000000-0005-0000-0000-0000684B0000}"/>
    <cellStyle name="Normal 2 3 2 2 2 5 3 11" xfId="19307" xr:uid="{00000000-0005-0000-0000-0000694B0000}"/>
    <cellStyle name="Normal 2 3 2 2 2 5 3 2" xfId="19308" xr:uid="{00000000-0005-0000-0000-00006A4B0000}"/>
    <cellStyle name="Normal 2 3 2 2 2 5 3 2 2" xfId="19309" xr:uid="{00000000-0005-0000-0000-00006B4B0000}"/>
    <cellStyle name="Normal 2 3 2 2 2 5 3 3" xfId="19310" xr:uid="{00000000-0005-0000-0000-00006C4B0000}"/>
    <cellStyle name="Normal 2 3 2 2 2 5 3 3 2" xfId="19311" xr:uid="{00000000-0005-0000-0000-00006D4B0000}"/>
    <cellStyle name="Normal 2 3 2 2 2 5 3 4" xfId="19312" xr:uid="{00000000-0005-0000-0000-00006E4B0000}"/>
    <cellStyle name="Normal 2 3 2 2 2 5 3 4 2" xfId="19313" xr:uid="{00000000-0005-0000-0000-00006F4B0000}"/>
    <cellStyle name="Normal 2 3 2 2 2 5 3 5" xfId="19314" xr:uid="{00000000-0005-0000-0000-0000704B0000}"/>
    <cellStyle name="Normal 2 3 2 2 2 5 3 5 2" xfId="19315" xr:uid="{00000000-0005-0000-0000-0000714B0000}"/>
    <cellStyle name="Normal 2 3 2 2 2 5 3 6" xfId="19316" xr:uid="{00000000-0005-0000-0000-0000724B0000}"/>
    <cellStyle name="Normal 2 3 2 2 2 5 3 6 2" xfId="19317" xr:uid="{00000000-0005-0000-0000-0000734B0000}"/>
    <cellStyle name="Normal 2 3 2 2 2 5 3 7" xfId="19318" xr:uid="{00000000-0005-0000-0000-0000744B0000}"/>
    <cellStyle name="Normal 2 3 2 2 2 5 3 7 2" xfId="19319" xr:uid="{00000000-0005-0000-0000-0000754B0000}"/>
    <cellStyle name="Normal 2 3 2 2 2 5 3 8" xfId="19320" xr:uid="{00000000-0005-0000-0000-0000764B0000}"/>
    <cellStyle name="Normal 2 3 2 2 2 5 3 8 2" xfId="19321" xr:uid="{00000000-0005-0000-0000-0000774B0000}"/>
    <cellStyle name="Normal 2 3 2 2 2 5 3 9" xfId="19322" xr:uid="{00000000-0005-0000-0000-0000784B0000}"/>
    <cellStyle name="Normal 2 3 2 2 2 5 3 9 2" xfId="19323" xr:uid="{00000000-0005-0000-0000-0000794B0000}"/>
    <cellStyle name="Normal 2 3 2 2 2 5 4" xfId="19324" xr:uid="{00000000-0005-0000-0000-00007A4B0000}"/>
    <cellStyle name="Normal 2 3 2 2 2 5 4 2" xfId="19325" xr:uid="{00000000-0005-0000-0000-00007B4B0000}"/>
    <cellStyle name="Normal 2 3 2 2 2 5 5" xfId="19326" xr:uid="{00000000-0005-0000-0000-00007C4B0000}"/>
    <cellStyle name="Normal 2 3 2 2 2 5 5 2" xfId="19327" xr:uid="{00000000-0005-0000-0000-00007D4B0000}"/>
    <cellStyle name="Normal 2 3 2 2 2 5 6" xfId="19328" xr:uid="{00000000-0005-0000-0000-00007E4B0000}"/>
    <cellStyle name="Normal 2 3 2 2 2 5 6 2" xfId="19329" xr:uid="{00000000-0005-0000-0000-00007F4B0000}"/>
    <cellStyle name="Normal 2 3 2 2 2 5 7" xfId="19330" xr:uid="{00000000-0005-0000-0000-0000804B0000}"/>
    <cellStyle name="Normal 2 3 2 2 2 5 7 2" xfId="19331" xr:uid="{00000000-0005-0000-0000-0000814B0000}"/>
    <cellStyle name="Normal 2 3 2 2 2 5 8" xfId="19332" xr:uid="{00000000-0005-0000-0000-0000824B0000}"/>
    <cellStyle name="Normal 2 3 2 2 2 5 8 2" xfId="19333" xr:uid="{00000000-0005-0000-0000-0000834B0000}"/>
    <cellStyle name="Normal 2 3 2 2 2 5 9" xfId="19334" xr:uid="{00000000-0005-0000-0000-0000844B0000}"/>
    <cellStyle name="Normal 2 3 2 2 2 5 9 2" xfId="19335" xr:uid="{00000000-0005-0000-0000-0000854B0000}"/>
    <cellStyle name="Normal 2 3 2 2 2 6" xfId="19336" xr:uid="{00000000-0005-0000-0000-0000864B0000}"/>
    <cellStyle name="Normal 2 3 2 2 2 6 2" xfId="19337" xr:uid="{00000000-0005-0000-0000-0000874B0000}"/>
    <cellStyle name="Normal 2 3 2 2 2 6 2 10" xfId="19338" xr:uid="{00000000-0005-0000-0000-0000884B0000}"/>
    <cellStyle name="Normal 2 3 2 2 2 6 2 10 2" xfId="19339" xr:uid="{00000000-0005-0000-0000-0000894B0000}"/>
    <cellStyle name="Normal 2 3 2 2 2 6 2 11" xfId="19340" xr:uid="{00000000-0005-0000-0000-00008A4B0000}"/>
    <cellStyle name="Normal 2 3 2 2 2 6 2 11 2" xfId="19341" xr:uid="{00000000-0005-0000-0000-00008B4B0000}"/>
    <cellStyle name="Normal 2 3 2 2 2 6 2 12" xfId="19342" xr:uid="{00000000-0005-0000-0000-00008C4B0000}"/>
    <cellStyle name="Normal 2 3 2 2 2 6 2 12 2" xfId="19343" xr:uid="{00000000-0005-0000-0000-00008D4B0000}"/>
    <cellStyle name="Normal 2 3 2 2 2 6 2 13" xfId="19344" xr:uid="{00000000-0005-0000-0000-00008E4B0000}"/>
    <cellStyle name="Normal 2 3 2 2 2 6 2 2" xfId="19345" xr:uid="{00000000-0005-0000-0000-00008F4B0000}"/>
    <cellStyle name="Normal 2 3 2 2 2 6 2 2 10" xfId="19346" xr:uid="{00000000-0005-0000-0000-0000904B0000}"/>
    <cellStyle name="Normal 2 3 2 2 2 6 2 2 10 2" xfId="19347" xr:uid="{00000000-0005-0000-0000-0000914B0000}"/>
    <cellStyle name="Normal 2 3 2 2 2 6 2 2 11" xfId="19348" xr:uid="{00000000-0005-0000-0000-0000924B0000}"/>
    <cellStyle name="Normal 2 3 2 2 2 6 2 2 11 2" xfId="19349" xr:uid="{00000000-0005-0000-0000-0000934B0000}"/>
    <cellStyle name="Normal 2 3 2 2 2 6 2 2 12" xfId="19350" xr:uid="{00000000-0005-0000-0000-0000944B0000}"/>
    <cellStyle name="Normal 2 3 2 2 2 6 2 2 2" xfId="19351" xr:uid="{00000000-0005-0000-0000-0000954B0000}"/>
    <cellStyle name="Normal 2 3 2 2 2 6 2 2 2 10" xfId="19352" xr:uid="{00000000-0005-0000-0000-0000964B0000}"/>
    <cellStyle name="Normal 2 3 2 2 2 6 2 2 2 10 2" xfId="19353" xr:uid="{00000000-0005-0000-0000-0000974B0000}"/>
    <cellStyle name="Normal 2 3 2 2 2 6 2 2 2 11" xfId="19354" xr:uid="{00000000-0005-0000-0000-0000984B0000}"/>
    <cellStyle name="Normal 2 3 2 2 2 6 2 2 2 2" xfId="19355" xr:uid="{00000000-0005-0000-0000-0000994B0000}"/>
    <cellStyle name="Normal 2 3 2 2 2 6 2 2 2 2 2" xfId="19356" xr:uid="{00000000-0005-0000-0000-00009A4B0000}"/>
    <cellStyle name="Normal 2 3 2 2 2 6 2 2 2 3" xfId="19357" xr:uid="{00000000-0005-0000-0000-00009B4B0000}"/>
    <cellStyle name="Normal 2 3 2 2 2 6 2 2 2 3 2" xfId="19358" xr:uid="{00000000-0005-0000-0000-00009C4B0000}"/>
    <cellStyle name="Normal 2 3 2 2 2 6 2 2 2 4" xfId="19359" xr:uid="{00000000-0005-0000-0000-00009D4B0000}"/>
    <cellStyle name="Normal 2 3 2 2 2 6 2 2 2 4 2" xfId="19360" xr:uid="{00000000-0005-0000-0000-00009E4B0000}"/>
    <cellStyle name="Normal 2 3 2 2 2 6 2 2 2 5" xfId="19361" xr:uid="{00000000-0005-0000-0000-00009F4B0000}"/>
    <cellStyle name="Normal 2 3 2 2 2 6 2 2 2 5 2" xfId="19362" xr:uid="{00000000-0005-0000-0000-0000A04B0000}"/>
    <cellStyle name="Normal 2 3 2 2 2 6 2 2 2 6" xfId="19363" xr:uid="{00000000-0005-0000-0000-0000A14B0000}"/>
    <cellStyle name="Normal 2 3 2 2 2 6 2 2 2 6 2" xfId="19364" xr:uid="{00000000-0005-0000-0000-0000A24B0000}"/>
    <cellStyle name="Normal 2 3 2 2 2 6 2 2 2 7" xfId="19365" xr:uid="{00000000-0005-0000-0000-0000A34B0000}"/>
    <cellStyle name="Normal 2 3 2 2 2 6 2 2 2 7 2" xfId="19366" xr:uid="{00000000-0005-0000-0000-0000A44B0000}"/>
    <cellStyle name="Normal 2 3 2 2 2 6 2 2 2 8" xfId="19367" xr:uid="{00000000-0005-0000-0000-0000A54B0000}"/>
    <cellStyle name="Normal 2 3 2 2 2 6 2 2 2 8 2" xfId="19368" xr:uid="{00000000-0005-0000-0000-0000A64B0000}"/>
    <cellStyle name="Normal 2 3 2 2 2 6 2 2 2 9" xfId="19369" xr:uid="{00000000-0005-0000-0000-0000A74B0000}"/>
    <cellStyle name="Normal 2 3 2 2 2 6 2 2 2 9 2" xfId="19370" xr:uid="{00000000-0005-0000-0000-0000A84B0000}"/>
    <cellStyle name="Normal 2 3 2 2 2 6 2 2 3" xfId="19371" xr:uid="{00000000-0005-0000-0000-0000A94B0000}"/>
    <cellStyle name="Normal 2 3 2 2 2 6 2 2 3 2" xfId="19372" xr:uid="{00000000-0005-0000-0000-0000AA4B0000}"/>
    <cellStyle name="Normal 2 3 2 2 2 6 2 2 4" xfId="19373" xr:uid="{00000000-0005-0000-0000-0000AB4B0000}"/>
    <cellStyle name="Normal 2 3 2 2 2 6 2 2 4 2" xfId="19374" xr:uid="{00000000-0005-0000-0000-0000AC4B0000}"/>
    <cellStyle name="Normal 2 3 2 2 2 6 2 2 5" xfId="19375" xr:uid="{00000000-0005-0000-0000-0000AD4B0000}"/>
    <cellStyle name="Normal 2 3 2 2 2 6 2 2 5 2" xfId="19376" xr:uid="{00000000-0005-0000-0000-0000AE4B0000}"/>
    <cellStyle name="Normal 2 3 2 2 2 6 2 2 6" xfId="19377" xr:uid="{00000000-0005-0000-0000-0000AF4B0000}"/>
    <cellStyle name="Normal 2 3 2 2 2 6 2 2 6 2" xfId="19378" xr:uid="{00000000-0005-0000-0000-0000B04B0000}"/>
    <cellStyle name="Normal 2 3 2 2 2 6 2 2 7" xfId="19379" xr:uid="{00000000-0005-0000-0000-0000B14B0000}"/>
    <cellStyle name="Normal 2 3 2 2 2 6 2 2 7 2" xfId="19380" xr:uid="{00000000-0005-0000-0000-0000B24B0000}"/>
    <cellStyle name="Normal 2 3 2 2 2 6 2 2 8" xfId="19381" xr:uid="{00000000-0005-0000-0000-0000B34B0000}"/>
    <cellStyle name="Normal 2 3 2 2 2 6 2 2 8 2" xfId="19382" xr:uid="{00000000-0005-0000-0000-0000B44B0000}"/>
    <cellStyle name="Normal 2 3 2 2 2 6 2 2 9" xfId="19383" xr:uid="{00000000-0005-0000-0000-0000B54B0000}"/>
    <cellStyle name="Normal 2 3 2 2 2 6 2 2 9 2" xfId="19384" xr:uid="{00000000-0005-0000-0000-0000B64B0000}"/>
    <cellStyle name="Normal 2 3 2 2 2 6 2 3" xfId="19385" xr:uid="{00000000-0005-0000-0000-0000B74B0000}"/>
    <cellStyle name="Normal 2 3 2 2 2 6 2 3 10" xfId="19386" xr:uid="{00000000-0005-0000-0000-0000B84B0000}"/>
    <cellStyle name="Normal 2 3 2 2 2 6 2 3 10 2" xfId="19387" xr:uid="{00000000-0005-0000-0000-0000B94B0000}"/>
    <cellStyle name="Normal 2 3 2 2 2 6 2 3 11" xfId="19388" xr:uid="{00000000-0005-0000-0000-0000BA4B0000}"/>
    <cellStyle name="Normal 2 3 2 2 2 6 2 3 2" xfId="19389" xr:uid="{00000000-0005-0000-0000-0000BB4B0000}"/>
    <cellStyle name="Normal 2 3 2 2 2 6 2 3 2 2" xfId="19390" xr:uid="{00000000-0005-0000-0000-0000BC4B0000}"/>
    <cellStyle name="Normal 2 3 2 2 2 6 2 3 3" xfId="19391" xr:uid="{00000000-0005-0000-0000-0000BD4B0000}"/>
    <cellStyle name="Normal 2 3 2 2 2 6 2 3 3 2" xfId="19392" xr:uid="{00000000-0005-0000-0000-0000BE4B0000}"/>
    <cellStyle name="Normal 2 3 2 2 2 6 2 3 4" xfId="19393" xr:uid="{00000000-0005-0000-0000-0000BF4B0000}"/>
    <cellStyle name="Normal 2 3 2 2 2 6 2 3 4 2" xfId="19394" xr:uid="{00000000-0005-0000-0000-0000C04B0000}"/>
    <cellStyle name="Normal 2 3 2 2 2 6 2 3 5" xfId="19395" xr:uid="{00000000-0005-0000-0000-0000C14B0000}"/>
    <cellStyle name="Normal 2 3 2 2 2 6 2 3 5 2" xfId="19396" xr:uid="{00000000-0005-0000-0000-0000C24B0000}"/>
    <cellStyle name="Normal 2 3 2 2 2 6 2 3 6" xfId="19397" xr:uid="{00000000-0005-0000-0000-0000C34B0000}"/>
    <cellStyle name="Normal 2 3 2 2 2 6 2 3 6 2" xfId="19398" xr:uid="{00000000-0005-0000-0000-0000C44B0000}"/>
    <cellStyle name="Normal 2 3 2 2 2 6 2 3 7" xfId="19399" xr:uid="{00000000-0005-0000-0000-0000C54B0000}"/>
    <cellStyle name="Normal 2 3 2 2 2 6 2 3 7 2" xfId="19400" xr:uid="{00000000-0005-0000-0000-0000C64B0000}"/>
    <cellStyle name="Normal 2 3 2 2 2 6 2 3 8" xfId="19401" xr:uid="{00000000-0005-0000-0000-0000C74B0000}"/>
    <cellStyle name="Normal 2 3 2 2 2 6 2 3 8 2" xfId="19402" xr:uid="{00000000-0005-0000-0000-0000C84B0000}"/>
    <cellStyle name="Normal 2 3 2 2 2 6 2 3 9" xfId="19403" xr:uid="{00000000-0005-0000-0000-0000C94B0000}"/>
    <cellStyle name="Normal 2 3 2 2 2 6 2 3 9 2" xfId="19404" xr:uid="{00000000-0005-0000-0000-0000CA4B0000}"/>
    <cellStyle name="Normal 2 3 2 2 2 6 2 4" xfId="19405" xr:uid="{00000000-0005-0000-0000-0000CB4B0000}"/>
    <cellStyle name="Normal 2 3 2 2 2 6 2 4 2" xfId="19406" xr:uid="{00000000-0005-0000-0000-0000CC4B0000}"/>
    <cellStyle name="Normal 2 3 2 2 2 6 2 5" xfId="19407" xr:uid="{00000000-0005-0000-0000-0000CD4B0000}"/>
    <cellStyle name="Normal 2 3 2 2 2 6 2 5 2" xfId="19408" xr:uid="{00000000-0005-0000-0000-0000CE4B0000}"/>
    <cellStyle name="Normal 2 3 2 2 2 6 2 6" xfId="19409" xr:uid="{00000000-0005-0000-0000-0000CF4B0000}"/>
    <cellStyle name="Normal 2 3 2 2 2 6 2 6 2" xfId="19410" xr:uid="{00000000-0005-0000-0000-0000D04B0000}"/>
    <cellStyle name="Normal 2 3 2 2 2 6 2 7" xfId="19411" xr:uid="{00000000-0005-0000-0000-0000D14B0000}"/>
    <cellStyle name="Normal 2 3 2 2 2 6 2 7 2" xfId="19412" xr:uid="{00000000-0005-0000-0000-0000D24B0000}"/>
    <cellStyle name="Normal 2 3 2 2 2 6 2 8" xfId="19413" xr:uid="{00000000-0005-0000-0000-0000D34B0000}"/>
    <cellStyle name="Normal 2 3 2 2 2 6 2 8 2" xfId="19414" xr:uid="{00000000-0005-0000-0000-0000D44B0000}"/>
    <cellStyle name="Normal 2 3 2 2 2 6 2 9" xfId="19415" xr:uid="{00000000-0005-0000-0000-0000D54B0000}"/>
    <cellStyle name="Normal 2 3 2 2 2 6 2 9 2" xfId="19416" xr:uid="{00000000-0005-0000-0000-0000D64B0000}"/>
    <cellStyle name="Normal 2 3 2 2 2 6 3" xfId="19417" xr:uid="{00000000-0005-0000-0000-0000D74B0000}"/>
    <cellStyle name="Normal 2 3 2 2 2 6 3 10" xfId="19418" xr:uid="{00000000-0005-0000-0000-0000D84B0000}"/>
    <cellStyle name="Normal 2 3 2 2 2 6 3 10 2" xfId="19419" xr:uid="{00000000-0005-0000-0000-0000D94B0000}"/>
    <cellStyle name="Normal 2 3 2 2 2 6 3 11" xfId="19420" xr:uid="{00000000-0005-0000-0000-0000DA4B0000}"/>
    <cellStyle name="Normal 2 3 2 2 2 6 3 11 2" xfId="19421" xr:uid="{00000000-0005-0000-0000-0000DB4B0000}"/>
    <cellStyle name="Normal 2 3 2 2 2 6 3 12" xfId="19422" xr:uid="{00000000-0005-0000-0000-0000DC4B0000}"/>
    <cellStyle name="Normal 2 3 2 2 2 6 3 12 2" xfId="19423" xr:uid="{00000000-0005-0000-0000-0000DD4B0000}"/>
    <cellStyle name="Normal 2 3 2 2 2 6 3 13" xfId="19424" xr:uid="{00000000-0005-0000-0000-0000DE4B0000}"/>
    <cellStyle name="Normal 2 3 2 2 2 6 3 2" xfId="19425" xr:uid="{00000000-0005-0000-0000-0000DF4B0000}"/>
    <cellStyle name="Normal 2 3 2 2 2 6 3 2 10" xfId="19426" xr:uid="{00000000-0005-0000-0000-0000E04B0000}"/>
    <cellStyle name="Normal 2 3 2 2 2 6 3 2 10 2" xfId="19427" xr:uid="{00000000-0005-0000-0000-0000E14B0000}"/>
    <cellStyle name="Normal 2 3 2 2 2 6 3 2 11" xfId="19428" xr:uid="{00000000-0005-0000-0000-0000E24B0000}"/>
    <cellStyle name="Normal 2 3 2 2 2 6 3 2 11 2" xfId="19429" xr:uid="{00000000-0005-0000-0000-0000E34B0000}"/>
    <cellStyle name="Normal 2 3 2 2 2 6 3 2 12" xfId="19430" xr:uid="{00000000-0005-0000-0000-0000E44B0000}"/>
    <cellStyle name="Normal 2 3 2 2 2 6 3 2 2" xfId="19431" xr:uid="{00000000-0005-0000-0000-0000E54B0000}"/>
    <cellStyle name="Normal 2 3 2 2 2 6 3 2 2 10" xfId="19432" xr:uid="{00000000-0005-0000-0000-0000E64B0000}"/>
    <cellStyle name="Normal 2 3 2 2 2 6 3 2 2 10 2" xfId="19433" xr:uid="{00000000-0005-0000-0000-0000E74B0000}"/>
    <cellStyle name="Normal 2 3 2 2 2 6 3 2 2 11" xfId="19434" xr:uid="{00000000-0005-0000-0000-0000E84B0000}"/>
    <cellStyle name="Normal 2 3 2 2 2 6 3 2 2 2" xfId="19435" xr:uid="{00000000-0005-0000-0000-0000E94B0000}"/>
    <cellStyle name="Normal 2 3 2 2 2 6 3 2 2 2 2" xfId="19436" xr:uid="{00000000-0005-0000-0000-0000EA4B0000}"/>
    <cellStyle name="Normal 2 3 2 2 2 6 3 2 2 3" xfId="19437" xr:uid="{00000000-0005-0000-0000-0000EB4B0000}"/>
    <cellStyle name="Normal 2 3 2 2 2 6 3 2 2 3 2" xfId="19438" xr:uid="{00000000-0005-0000-0000-0000EC4B0000}"/>
    <cellStyle name="Normal 2 3 2 2 2 6 3 2 2 4" xfId="19439" xr:uid="{00000000-0005-0000-0000-0000ED4B0000}"/>
    <cellStyle name="Normal 2 3 2 2 2 6 3 2 2 4 2" xfId="19440" xr:uid="{00000000-0005-0000-0000-0000EE4B0000}"/>
    <cellStyle name="Normal 2 3 2 2 2 6 3 2 2 5" xfId="19441" xr:uid="{00000000-0005-0000-0000-0000EF4B0000}"/>
    <cellStyle name="Normal 2 3 2 2 2 6 3 2 2 5 2" xfId="19442" xr:uid="{00000000-0005-0000-0000-0000F04B0000}"/>
    <cellStyle name="Normal 2 3 2 2 2 6 3 2 2 6" xfId="19443" xr:uid="{00000000-0005-0000-0000-0000F14B0000}"/>
    <cellStyle name="Normal 2 3 2 2 2 6 3 2 2 6 2" xfId="19444" xr:uid="{00000000-0005-0000-0000-0000F24B0000}"/>
    <cellStyle name="Normal 2 3 2 2 2 6 3 2 2 7" xfId="19445" xr:uid="{00000000-0005-0000-0000-0000F34B0000}"/>
    <cellStyle name="Normal 2 3 2 2 2 6 3 2 2 7 2" xfId="19446" xr:uid="{00000000-0005-0000-0000-0000F44B0000}"/>
    <cellStyle name="Normal 2 3 2 2 2 6 3 2 2 8" xfId="19447" xr:uid="{00000000-0005-0000-0000-0000F54B0000}"/>
    <cellStyle name="Normal 2 3 2 2 2 6 3 2 2 8 2" xfId="19448" xr:uid="{00000000-0005-0000-0000-0000F64B0000}"/>
    <cellStyle name="Normal 2 3 2 2 2 6 3 2 2 9" xfId="19449" xr:uid="{00000000-0005-0000-0000-0000F74B0000}"/>
    <cellStyle name="Normal 2 3 2 2 2 6 3 2 2 9 2" xfId="19450" xr:uid="{00000000-0005-0000-0000-0000F84B0000}"/>
    <cellStyle name="Normal 2 3 2 2 2 6 3 2 3" xfId="19451" xr:uid="{00000000-0005-0000-0000-0000F94B0000}"/>
    <cellStyle name="Normal 2 3 2 2 2 6 3 2 3 2" xfId="19452" xr:uid="{00000000-0005-0000-0000-0000FA4B0000}"/>
    <cellStyle name="Normal 2 3 2 2 2 6 3 2 4" xfId="19453" xr:uid="{00000000-0005-0000-0000-0000FB4B0000}"/>
    <cellStyle name="Normal 2 3 2 2 2 6 3 2 4 2" xfId="19454" xr:uid="{00000000-0005-0000-0000-0000FC4B0000}"/>
    <cellStyle name="Normal 2 3 2 2 2 6 3 2 5" xfId="19455" xr:uid="{00000000-0005-0000-0000-0000FD4B0000}"/>
    <cellStyle name="Normal 2 3 2 2 2 6 3 2 5 2" xfId="19456" xr:uid="{00000000-0005-0000-0000-0000FE4B0000}"/>
    <cellStyle name="Normal 2 3 2 2 2 6 3 2 6" xfId="19457" xr:uid="{00000000-0005-0000-0000-0000FF4B0000}"/>
    <cellStyle name="Normal 2 3 2 2 2 6 3 2 6 2" xfId="19458" xr:uid="{00000000-0005-0000-0000-0000004C0000}"/>
    <cellStyle name="Normal 2 3 2 2 2 6 3 2 7" xfId="19459" xr:uid="{00000000-0005-0000-0000-0000014C0000}"/>
    <cellStyle name="Normal 2 3 2 2 2 6 3 2 7 2" xfId="19460" xr:uid="{00000000-0005-0000-0000-0000024C0000}"/>
    <cellStyle name="Normal 2 3 2 2 2 6 3 2 8" xfId="19461" xr:uid="{00000000-0005-0000-0000-0000034C0000}"/>
    <cellStyle name="Normal 2 3 2 2 2 6 3 2 8 2" xfId="19462" xr:uid="{00000000-0005-0000-0000-0000044C0000}"/>
    <cellStyle name="Normal 2 3 2 2 2 6 3 2 9" xfId="19463" xr:uid="{00000000-0005-0000-0000-0000054C0000}"/>
    <cellStyle name="Normal 2 3 2 2 2 6 3 2 9 2" xfId="19464" xr:uid="{00000000-0005-0000-0000-0000064C0000}"/>
    <cellStyle name="Normal 2 3 2 2 2 6 3 3" xfId="19465" xr:uid="{00000000-0005-0000-0000-0000074C0000}"/>
    <cellStyle name="Normal 2 3 2 2 2 6 3 3 10" xfId="19466" xr:uid="{00000000-0005-0000-0000-0000084C0000}"/>
    <cellStyle name="Normal 2 3 2 2 2 6 3 3 10 2" xfId="19467" xr:uid="{00000000-0005-0000-0000-0000094C0000}"/>
    <cellStyle name="Normal 2 3 2 2 2 6 3 3 11" xfId="19468" xr:uid="{00000000-0005-0000-0000-00000A4C0000}"/>
    <cellStyle name="Normal 2 3 2 2 2 6 3 3 2" xfId="19469" xr:uid="{00000000-0005-0000-0000-00000B4C0000}"/>
    <cellStyle name="Normal 2 3 2 2 2 6 3 3 2 2" xfId="19470" xr:uid="{00000000-0005-0000-0000-00000C4C0000}"/>
    <cellStyle name="Normal 2 3 2 2 2 6 3 3 3" xfId="19471" xr:uid="{00000000-0005-0000-0000-00000D4C0000}"/>
    <cellStyle name="Normal 2 3 2 2 2 6 3 3 3 2" xfId="19472" xr:uid="{00000000-0005-0000-0000-00000E4C0000}"/>
    <cellStyle name="Normal 2 3 2 2 2 6 3 3 4" xfId="19473" xr:uid="{00000000-0005-0000-0000-00000F4C0000}"/>
    <cellStyle name="Normal 2 3 2 2 2 6 3 3 4 2" xfId="19474" xr:uid="{00000000-0005-0000-0000-0000104C0000}"/>
    <cellStyle name="Normal 2 3 2 2 2 6 3 3 5" xfId="19475" xr:uid="{00000000-0005-0000-0000-0000114C0000}"/>
    <cellStyle name="Normal 2 3 2 2 2 6 3 3 5 2" xfId="19476" xr:uid="{00000000-0005-0000-0000-0000124C0000}"/>
    <cellStyle name="Normal 2 3 2 2 2 6 3 3 6" xfId="19477" xr:uid="{00000000-0005-0000-0000-0000134C0000}"/>
    <cellStyle name="Normal 2 3 2 2 2 6 3 3 6 2" xfId="19478" xr:uid="{00000000-0005-0000-0000-0000144C0000}"/>
    <cellStyle name="Normal 2 3 2 2 2 6 3 3 7" xfId="19479" xr:uid="{00000000-0005-0000-0000-0000154C0000}"/>
    <cellStyle name="Normal 2 3 2 2 2 6 3 3 7 2" xfId="19480" xr:uid="{00000000-0005-0000-0000-0000164C0000}"/>
    <cellStyle name="Normal 2 3 2 2 2 6 3 3 8" xfId="19481" xr:uid="{00000000-0005-0000-0000-0000174C0000}"/>
    <cellStyle name="Normal 2 3 2 2 2 6 3 3 8 2" xfId="19482" xr:uid="{00000000-0005-0000-0000-0000184C0000}"/>
    <cellStyle name="Normal 2 3 2 2 2 6 3 3 9" xfId="19483" xr:uid="{00000000-0005-0000-0000-0000194C0000}"/>
    <cellStyle name="Normal 2 3 2 2 2 6 3 3 9 2" xfId="19484" xr:uid="{00000000-0005-0000-0000-00001A4C0000}"/>
    <cellStyle name="Normal 2 3 2 2 2 6 3 4" xfId="19485" xr:uid="{00000000-0005-0000-0000-00001B4C0000}"/>
    <cellStyle name="Normal 2 3 2 2 2 6 3 4 2" xfId="19486" xr:uid="{00000000-0005-0000-0000-00001C4C0000}"/>
    <cellStyle name="Normal 2 3 2 2 2 6 3 5" xfId="19487" xr:uid="{00000000-0005-0000-0000-00001D4C0000}"/>
    <cellStyle name="Normal 2 3 2 2 2 6 3 5 2" xfId="19488" xr:uid="{00000000-0005-0000-0000-00001E4C0000}"/>
    <cellStyle name="Normal 2 3 2 2 2 6 3 6" xfId="19489" xr:uid="{00000000-0005-0000-0000-00001F4C0000}"/>
    <cellStyle name="Normal 2 3 2 2 2 6 3 6 2" xfId="19490" xr:uid="{00000000-0005-0000-0000-0000204C0000}"/>
    <cellStyle name="Normal 2 3 2 2 2 6 3 7" xfId="19491" xr:uid="{00000000-0005-0000-0000-0000214C0000}"/>
    <cellStyle name="Normal 2 3 2 2 2 6 3 7 2" xfId="19492" xr:uid="{00000000-0005-0000-0000-0000224C0000}"/>
    <cellStyle name="Normal 2 3 2 2 2 6 3 8" xfId="19493" xr:uid="{00000000-0005-0000-0000-0000234C0000}"/>
    <cellStyle name="Normal 2 3 2 2 2 6 3 8 2" xfId="19494" xr:uid="{00000000-0005-0000-0000-0000244C0000}"/>
    <cellStyle name="Normal 2 3 2 2 2 6 3 9" xfId="19495" xr:uid="{00000000-0005-0000-0000-0000254C0000}"/>
    <cellStyle name="Normal 2 3 2 2 2 6 3 9 2" xfId="19496" xr:uid="{00000000-0005-0000-0000-0000264C0000}"/>
    <cellStyle name="Normal 2 3 2 2 2 6 4" xfId="19497" xr:uid="{00000000-0005-0000-0000-0000274C0000}"/>
    <cellStyle name="Normal 2 3 2 2 2 6 4 10" xfId="19498" xr:uid="{00000000-0005-0000-0000-0000284C0000}"/>
    <cellStyle name="Normal 2 3 2 2 2 6 4 10 2" xfId="19499" xr:uid="{00000000-0005-0000-0000-0000294C0000}"/>
    <cellStyle name="Normal 2 3 2 2 2 6 4 11" xfId="19500" xr:uid="{00000000-0005-0000-0000-00002A4C0000}"/>
    <cellStyle name="Normal 2 3 2 2 2 6 4 11 2" xfId="19501" xr:uid="{00000000-0005-0000-0000-00002B4C0000}"/>
    <cellStyle name="Normal 2 3 2 2 2 6 4 12" xfId="19502" xr:uid="{00000000-0005-0000-0000-00002C4C0000}"/>
    <cellStyle name="Normal 2 3 2 2 2 6 4 12 2" xfId="19503" xr:uid="{00000000-0005-0000-0000-00002D4C0000}"/>
    <cellStyle name="Normal 2 3 2 2 2 6 4 13" xfId="19504" xr:uid="{00000000-0005-0000-0000-00002E4C0000}"/>
    <cellStyle name="Normal 2 3 2 2 2 6 4 2" xfId="19505" xr:uid="{00000000-0005-0000-0000-00002F4C0000}"/>
    <cellStyle name="Normal 2 3 2 2 2 6 4 2 10" xfId="19506" xr:uid="{00000000-0005-0000-0000-0000304C0000}"/>
    <cellStyle name="Normal 2 3 2 2 2 6 4 2 10 2" xfId="19507" xr:uid="{00000000-0005-0000-0000-0000314C0000}"/>
    <cellStyle name="Normal 2 3 2 2 2 6 4 2 11" xfId="19508" xr:uid="{00000000-0005-0000-0000-0000324C0000}"/>
    <cellStyle name="Normal 2 3 2 2 2 6 4 2 11 2" xfId="19509" xr:uid="{00000000-0005-0000-0000-0000334C0000}"/>
    <cellStyle name="Normal 2 3 2 2 2 6 4 2 12" xfId="19510" xr:uid="{00000000-0005-0000-0000-0000344C0000}"/>
    <cellStyle name="Normal 2 3 2 2 2 6 4 2 2" xfId="19511" xr:uid="{00000000-0005-0000-0000-0000354C0000}"/>
    <cellStyle name="Normal 2 3 2 2 2 6 4 2 2 10" xfId="19512" xr:uid="{00000000-0005-0000-0000-0000364C0000}"/>
    <cellStyle name="Normal 2 3 2 2 2 6 4 2 2 10 2" xfId="19513" xr:uid="{00000000-0005-0000-0000-0000374C0000}"/>
    <cellStyle name="Normal 2 3 2 2 2 6 4 2 2 11" xfId="19514" xr:uid="{00000000-0005-0000-0000-0000384C0000}"/>
    <cellStyle name="Normal 2 3 2 2 2 6 4 2 2 2" xfId="19515" xr:uid="{00000000-0005-0000-0000-0000394C0000}"/>
    <cellStyle name="Normal 2 3 2 2 2 6 4 2 2 2 2" xfId="19516" xr:uid="{00000000-0005-0000-0000-00003A4C0000}"/>
    <cellStyle name="Normal 2 3 2 2 2 6 4 2 2 3" xfId="19517" xr:uid="{00000000-0005-0000-0000-00003B4C0000}"/>
    <cellStyle name="Normal 2 3 2 2 2 6 4 2 2 3 2" xfId="19518" xr:uid="{00000000-0005-0000-0000-00003C4C0000}"/>
    <cellStyle name="Normal 2 3 2 2 2 6 4 2 2 4" xfId="19519" xr:uid="{00000000-0005-0000-0000-00003D4C0000}"/>
    <cellStyle name="Normal 2 3 2 2 2 6 4 2 2 4 2" xfId="19520" xr:uid="{00000000-0005-0000-0000-00003E4C0000}"/>
    <cellStyle name="Normal 2 3 2 2 2 6 4 2 2 5" xfId="19521" xr:uid="{00000000-0005-0000-0000-00003F4C0000}"/>
    <cellStyle name="Normal 2 3 2 2 2 6 4 2 2 5 2" xfId="19522" xr:uid="{00000000-0005-0000-0000-0000404C0000}"/>
    <cellStyle name="Normal 2 3 2 2 2 6 4 2 2 6" xfId="19523" xr:uid="{00000000-0005-0000-0000-0000414C0000}"/>
    <cellStyle name="Normal 2 3 2 2 2 6 4 2 2 6 2" xfId="19524" xr:uid="{00000000-0005-0000-0000-0000424C0000}"/>
    <cellStyle name="Normal 2 3 2 2 2 6 4 2 2 7" xfId="19525" xr:uid="{00000000-0005-0000-0000-0000434C0000}"/>
    <cellStyle name="Normal 2 3 2 2 2 6 4 2 2 7 2" xfId="19526" xr:uid="{00000000-0005-0000-0000-0000444C0000}"/>
    <cellStyle name="Normal 2 3 2 2 2 6 4 2 2 8" xfId="19527" xr:uid="{00000000-0005-0000-0000-0000454C0000}"/>
    <cellStyle name="Normal 2 3 2 2 2 6 4 2 2 8 2" xfId="19528" xr:uid="{00000000-0005-0000-0000-0000464C0000}"/>
    <cellStyle name="Normal 2 3 2 2 2 6 4 2 2 9" xfId="19529" xr:uid="{00000000-0005-0000-0000-0000474C0000}"/>
    <cellStyle name="Normal 2 3 2 2 2 6 4 2 2 9 2" xfId="19530" xr:uid="{00000000-0005-0000-0000-0000484C0000}"/>
    <cellStyle name="Normal 2 3 2 2 2 6 4 2 3" xfId="19531" xr:uid="{00000000-0005-0000-0000-0000494C0000}"/>
    <cellStyle name="Normal 2 3 2 2 2 6 4 2 3 2" xfId="19532" xr:uid="{00000000-0005-0000-0000-00004A4C0000}"/>
    <cellStyle name="Normal 2 3 2 2 2 6 4 2 4" xfId="19533" xr:uid="{00000000-0005-0000-0000-00004B4C0000}"/>
    <cellStyle name="Normal 2 3 2 2 2 6 4 2 4 2" xfId="19534" xr:uid="{00000000-0005-0000-0000-00004C4C0000}"/>
    <cellStyle name="Normal 2 3 2 2 2 6 4 2 5" xfId="19535" xr:uid="{00000000-0005-0000-0000-00004D4C0000}"/>
    <cellStyle name="Normal 2 3 2 2 2 6 4 2 5 2" xfId="19536" xr:uid="{00000000-0005-0000-0000-00004E4C0000}"/>
    <cellStyle name="Normal 2 3 2 2 2 6 4 2 6" xfId="19537" xr:uid="{00000000-0005-0000-0000-00004F4C0000}"/>
    <cellStyle name="Normal 2 3 2 2 2 6 4 2 6 2" xfId="19538" xr:uid="{00000000-0005-0000-0000-0000504C0000}"/>
    <cellStyle name="Normal 2 3 2 2 2 6 4 2 7" xfId="19539" xr:uid="{00000000-0005-0000-0000-0000514C0000}"/>
    <cellStyle name="Normal 2 3 2 2 2 6 4 2 7 2" xfId="19540" xr:uid="{00000000-0005-0000-0000-0000524C0000}"/>
    <cellStyle name="Normal 2 3 2 2 2 6 4 2 8" xfId="19541" xr:uid="{00000000-0005-0000-0000-0000534C0000}"/>
    <cellStyle name="Normal 2 3 2 2 2 6 4 2 8 2" xfId="19542" xr:uid="{00000000-0005-0000-0000-0000544C0000}"/>
    <cellStyle name="Normal 2 3 2 2 2 6 4 2 9" xfId="19543" xr:uid="{00000000-0005-0000-0000-0000554C0000}"/>
    <cellStyle name="Normal 2 3 2 2 2 6 4 2 9 2" xfId="19544" xr:uid="{00000000-0005-0000-0000-0000564C0000}"/>
    <cellStyle name="Normal 2 3 2 2 2 6 4 3" xfId="19545" xr:uid="{00000000-0005-0000-0000-0000574C0000}"/>
    <cellStyle name="Normal 2 3 2 2 2 6 4 3 10" xfId="19546" xr:uid="{00000000-0005-0000-0000-0000584C0000}"/>
    <cellStyle name="Normal 2 3 2 2 2 6 4 3 10 2" xfId="19547" xr:uid="{00000000-0005-0000-0000-0000594C0000}"/>
    <cellStyle name="Normal 2 3 2 2 2 6 4 3 11" xfId="19548" xr:uid="{00000000-0005-0000-0000-00005A4C0000}"/>
    <cellStyle name="Normal 2 3 2 2 2 6 4 3 2" xfId="19549" xr:uid="{00000000-0005-0000-0000-00005B4C0000}"/>
    <cellStyle name="Normal 2 3 2 2 2 6 4 3 2 2" xfId="19550" xr:uid="{00000000-0005-0000-0000-00005C4C0000}"/>
    <cellStyle name="Normal 2 3 2 2 2 6 4 3 3" xfId="19551" xr:uid="{00000000-0005-0000-0000-00005D4C0000}"/>
    <cellStyle name="Normal 2 3 2 2 2 6 4 3 3 2" xfId="19552" xr:uid="{00000000-0005-0000-0000-00005E4C0000}"/>
    <cellStyle name="Normal 2 3 2 2 2 6 4 3 4" xfId="19553" xr:uid="{00000000-0005-0000-0000-00005F4C0000}"/>
    <cellStyle name="Normal 2 3 2 2 2 6 4 3 4 2" xfId="19554" xr:uid="{00000000-0005-0000-0000-0000604C0000}"/>
    <cellStyle name="Normal 2 3 2 2 2 6 4 3 5" xfId="19555" xr:uid="{00000000-0005-0000-0000-0000614C0000}"/>
    <cellStyle name="Normal 2 3 2 2 2 6 4 3 5 2" xfId="19556" xr:uid="{00000000-0005-0000-0000-0000624C0000}"/>
    <cellStyle name="Normal 2 3 2 2 2 6 4 3 6" xfId="19557" xr:uid="{00000000-0005-0000-0000-0000634C0000}"/>
    <cellStyle name="Normal 2 3 2 2 2 6 4 3 6 2" xfId="19558" xr:uid="{00000000-0005-0000-0000-0000644C0000}"/>
    <cellStyle name="Normal 2 3 2 2 2 6 4 3 7" xfId="19559" xr:uid="{00000000-0005-0000-0000-0000654C0000}"/>
    <cellStyle name="Normal 2 3 2 2 2 6 4 3 7 2" xfId="19560" xr:uid="{00000000-0005-0000-0000-0000664C0000}"/>
    <cellStyle name="Normal 2 3 2 2 2 6 4 3 8" xfId="19561" xr:uid="{00000000-0005-0000-0000-0000674C0000}"/>
    <cellStyle name="Normal 2 3 2 2 2 6 4 3 8 2" xfId="19562" xr:uid="{00000000-0005-0000-0000-0000684C0000}"/>
    <cellStyle name="Normal 2 3 2 2 2 6 4 3 9" xfId="19563" xr:uid="{00000000-0005-0000-0000-0000694C0000}"/>
    <cellStyle name="Normal 2 3 2 2 2 6 4 3 9 2" xfId="19564" xr:uid="{00000000-0005-0000-0000-00006A4C0000}"/>
    <cellStyle name="Normal 2 3 2 2 2 6 4 4" xfId="19565" xr:uid="{00000000-0005-0000-0000-00006B4C0000}"/>
    <cellStyle name="Normal 2 3 2 2 2 6 4 4 2" xfId="19566" xr:uid="{00000000-0005-0000-0000-00006C4C0000}"/>
    <cellStyle name="Normal 2 3 2 2 2 6 4 5" xfId="19567" xr:uid="{00000000-0005-0000-0000-00006D4C0000}"/>
    <cellStyle name="Normal 2 3 2 2 2 6 4 5 2" xfId="19568" xr:uid="{00000000-0005-0000-0000-00006E4C0000}"/>
    <cellStyle name="Normal 2 3 2 2 2 6 4 6" xfId="19569" xr:uid="{00000000-0005-0000-0000-00006F4C0000}"/>
    <cellStyle name="Normal 2 3 2 2 2 6 4 6 2" xfId="19570" xr:uid="{00000000-0005-0000-0000-0000704C0000}"/>
    <cellStyle name="Normal 2 3 2 2 2 6 4 7" xfId="19571" xr:uid="{00000000-0005-0000-0000-0000714C0000}"/>
    <cellStyle name="Normal 2 3 2 2 2 6 4 7 2" xfId="19572" xr:uid="{00000000-0005-0000-0000-0000724C0000}"/>
    <cellStyle name="Normal 2 3 2 2 2 6 4 8" xfId="19573" xr:uid="{00000000-0005-0000-0000-0000734C0000}"/>
    <cellStyle name="Normal 2 3 2 2 2 6 4 8 2" xfId="19574" xr:uid="{00000000-0005-0000-0000-0000744C0000}"/>
    <cellStyle name="Normal 2 3 2 2 2 6 4 9" xfId="19575" xr:uid="{00000000-0005-0000-0000-0000754C0000}"/>
    <cellStyle name="Normal 2 3 2 2 2 6 4 9 2" xfId="19576" xr:uid="{00000000-0005-0000-0000-0000764C0000}"/>
    <cellStyle name="Normal 2 3 2 2 2 6 5" xfId="19577" xr:uid="{00000000-0005-0000-0000-0000774C0000}"/>
    <cellStyle name="Normal 2 3 2 2 2 6 5 10" xfId="19578" xr:uid="{00000000-0005-0000-0000-0000784C0000}"/>
    <cellStyle name="Normal 2 3 2 2 2 6 5 10 2" xfId="19579" xr:uid="{00000000-0005-0000-0000-0000794C0000}"/>
    <cellStyle name="Normal 2 3 2 2 2 6 5 11" xfId="19580" xr:uid="{00000000-0005-0000-0000-00007A4C0000}"/>
    <cellStyle name="Normal 2 3 2 2 2 6 5 11 2" xfId="19581" xr:uid="{00000000-0005-0000-0000-00007B4C0000}"/>
    <cellStyle name="Normal 2 3 2 2 2 6 5 12" xfId="19582" xr:uid="{00000000-0005-0000-0000-00007C4C0000}"/>
    <cellStyle name="Normal 2 3 2 2 2 6 5 12 2" xfId="19583" xr:uid="{00000000-0005-0000-0000-00007D4C0000}"/>
    <cellStyle name="Normal 2 3 2 2 2 6 5 13" xfId="19584" xr:uid="{00000000-0005-0000-0000-00007E4C0000}"/>
    <cellStyle name="Normal 2 3 2 2 2 6 5 2" xfId="19585" xr:uid="{00000000-0005-0000-0000-00007F4C0000}"/>
    <cellStyle name="Normal 2 3 2 2 2 6 5 2 10" xfId="19586" xr:uid="{00000000-0005-0000-0000-0000804C0000}"/>
    <cellStyle name="Normal 2 3 2 2 2 6 5 2 10 2" xfId="19587" xr:uid="{00000000-0005-0000-0000-0000814C0000}"/>
    <cellStyle name="Normal 2 3 2 2 2 6 5 2 11" xfId="19588" xr:uid="{00000000-0005-0000-0000-0000824C0000}"/>
    <cellStyle name="Normal 2 3 2 2 2 6 5 2 11 2" xfId="19589" xr:uid="{00000000-0005-0000-0000-0000834C0000}"/>
    <cellStyle name="Normal 2 3 2 2 2 6 5 2 12" xfId="19590" xr:uid="{00000000-0005-0000-0000-0000844C0000}"/>
    <cellStyle name="Normal 2 3 2 2 2 6 5 2 2" xfId="19591" xr:uid="{00000000-0005-0000-0000-0000854C0000}"/>
    <cellStyle name="Normal 2 3 2 2 2 6 5 2 2 10" xfId="19592" xr:uid="{00000000-0005-0000-0000-0000864C0000}"/>
    <cellStyle name="Normal 2 3 2 2 2 6 5 2 2 10 2" xfId="19593" xr:uid="{00000000-0005-0000-0000-0000874C0000}"/>
    <cellStyle name="Normal 2 3 2 2 2 6 5 2 2 11" xfId="19594" xr:uid="{00000000-0005-0000-0000-0000884C0000}"/>
    <cellStyle name="Normal 2 3 2 2 2 6 5 2 2 2" xfId="19595" xr:uid="{00000000-0005-0000-0000-0000894C0000}"/>
    <cellStyle name="Normal 2 3 2 2 2 6 5 2 2 2 2" xfId="19596" xr:uid="{00000000-0005-0000-0000-00008A4C0000}"/>
    <cellStyle name="Normal 2 3 2 2 2 6 5 2 2 3" xfId="19597" xr:uid="{00000000-0005-0000-0000-00008B4C0000}"/>
    <cellStyle name="Normal 2 3 2 2 2 6 5 2 2 3 2" xfId="19598" xr:uid="{00000000-0005-0000-0000-00008C4C0000}"/>
    <cellStyle name="Normal 2 3 2 2 2 6 5 2 2 4" xfId="19599" xr:uid="{00000000-0005-0000-0000-00008D4C0000}"/>
    <cellStyle name="Normal 2 3 2 2 2 6 5 2 2 4 2" xfId="19600" xr:uid="{00000000-0005-0000-0000-00008E4C0000}"/>
    <cellStyle name="Normal 2 3 2 2 2 6 5 2 2 5" xfId="19601" xr:uid="{00000000-0005-0000-0000-00008F4C0000}"/>
    <cellStyle name="Normal 2 3 2 2 2 6 5 2 2 5 2" xfId="19602" xr:uid="{00000000-0005-0000-0000-0000904C0000}"/>
    <cellStyle name="Normal 2 3 2 2 2 6 5 2 2 6" xfId="19603" xr:uid="{00000000-0005-0000-0000-0000914C0000}"/>
    <cellStyle name="Normal 2 3 2 2 2 6 5 2 2 6 2" xfId="19604" xr:uid="{00000000-0005-0000-0000-0000924C0000}"/>
    <cellStyle name="Normal 2 3 2 2 2 6 5 2 2 7" xfId="19605" xr:uid="{00000000-0005-0000-0000-0000934C0000}"/>
    <cellStyle name="Normal 2 3 2 2 2 6 5 2 2 7 2" xfId="19606" xr:uid="{00000000-0005-0000-0000-0000944C0000}"/>
    <cellStyle name="Normal 2 3 2 2 2 6 5 2 2 8" xfId="19607" xr:uid="{00000000-0005-0000-0000-0000954C0000}"/>
    <cellStyle name="Normal 2 3 2 2 2 6 5 2 2 8 2" xfId="19608" xr:uid="{00000000-0005-0000-0000-0000964C0000}"/>
    <cellStyle name="Normal 2 3 2 2 2 6 5 2 2 9" xfId="19609" xr:uid="{00000000-0005-0000-0000-0000974C0000}"/>
    <cellStyle name="Normal 2 3 2 2 2 6 5 2 2 9 2" xfId="19610" xr:uid="{00000000-0005-0000-0000-0000984C0000}"/>
    <cellStyle name="Normal 2 3 2 2 2 6 5 2 3" xfId="19611" xr:uid="{00000000-0005-0000-0000-0000994C0000}"/>
    <cellStyle name="Normal 2 3 2 2 2 6 5 2 3 2" xfId="19612" xr:uid="{00000000-0005-0000-0000-00009A4C0000}"/>
    <cellStyle name="Normal 2 3 2 2 2 6 5 2 4" xfId="19613" xr:uid="{00000000-0005-0000-0000-00009B4C0000}"/>
    <cellStyle name="Normal 2 3 2 2 2 6 5 2 4 2" xfId="19614" xr:uid="{00000000-0005-0000-0000-00009C4C0000}"/>
    <cellStyle name="Normal 2 3 2 2 2 6 5 2 5" xfId="19615" xr:uid="{00000000-0005-0000-0000-00009D4C0000}"/>
    <cellStyle name="Normal 2 3 2 2 2 6 5 2 5 2" xfId="19616" xr:uid="{00000000-0005-0000-0000-00009E4C0000}"/>
    <cellStyle name="Normal 2 3 2 2 2 6 5 2 6" xfId="19617" xr:uid="{00000000-0005-0000-0000-00009F4C0000}"/>
    <cellStyle name="Normal 2 3 2 2 2 6 5 2 6 2" xfId="19618" xr:uid="{00000000-0005-0000-0000-0000A04C0000}"/>
    <cellStyle name="Normal 2 3 2 2 2 6 5 2 7" xfId="19619" xr:uid="{00000000-0005-0000-0000-0000A14C0000}"/>
    <cellStyle name="Normal 2 3 2 2 2 6 5 2 7 2" xfId="19620" xr:uid="{00000000-0005-0000-0000-0000A24C0000}"/>
    <cellStyle name="Normal 2 3 2 2 2 6 5 2 8" xfId="19621" xr:uid="{00000000-0005-0000-0000-0000A34C0000}"/>
    <cellStyle name="Normal 2 3 2 2 2 6 5 2 8 2" xfId="19622" xr:uid="{00000000-0005-0000-0000-0000A44C0000}"/>
    <cellStyle name="Normal 2 3 2 2 2 6 5 2 9" xfId="19623" xr:uid="{00000000-0005-0000-0000-0000A54C0000}"/>
    <cellStyle name="Normal 2 3 2 2 2 6 5 2 9 2" xfId="19624" xr:uid="{00000000-0005-0000-0000-0000A64C0000}"/>
    <cellStyle name="Normal 2 3 2 2 2 6 5 3" xfId="19625" xr:uid="{00000000-0005-0000-0000-0000A74C0000}"/>
    <cellStyle name="Normal 2 3 2 2 2 6 5 3 10" xfId="19626" xr:uid="{00000000-0005-0000-0000-0000A84C0000}"/>
    <cellStyle name="Normal 2 3 2 2 2 6 5 3 10 2" xfId="19627" xr:uid="{00000000-0005-0000-0000-0000A94C0000}"/>
    <cellStyle name="Normal 2 3 2 2 2 6 5 3 11" xfId="19628" xr:uid="{00000000-0005-0000-0000-0000AA4C0000}"/>
    <cellStyle name="Normal 2 3 2 2 2 6 5 3 2" xfId="19629" xr:uid="{00000000-0005-0000-0000-0000AB4C0000}"/>
    <cellStyle name="Normal 2 3 2 2 2 6 5 3 2 2" xfId="19630" xr:uid="{00000000-0005-0000-0000-0000AC4C0000}"/>
    <cellStyle name="Normal 2 3 2 2 2 6 5 3 3" xfId="19631" xr:uid="{00000000-0005-0000-0000-0000AD4C0000}"/>
    <cellStyle name="Normal 2 3 2 2 2 6 5 3 3 2" xfId="19632" xr:uid="{00000000-0005-0000-0000-0000AE4C0000}"/>
    <cellStyle name="Normal 2 3 2 2 2 6 5 3 4" xfId="19633" xr:uid="{00000000-0005-0000-0000-0000AF4C0000}"/>
    <cellStyle name="Normal 2 3 2 2 2 6 5 3 4 2" xfId="19634" xr:uid="{00000000-0005-0000-0000-0000B04C0000}"/>
    <cellStyle name="Normal 2 3 2 2 2 6 5 3 5" xfId="19635" xr:uid="{00000000-0005-0000-0000-0000B14C0000}"/>
    <cellStyle name="Normal 2 3 2 2 2 6 5 3 5 2" xfId="19636" xr:uid="{00000000-0005-0000-0000-0000B24C0000}"/>
    <cellStyle name="Normal 2 3 2 2 2 6 5 3 6" xfId="19637" xr:uid="{00000000-0005-0000-0000-0000B34C0000}"/>
    <cellStyle name="Normal 2 3 2 2 2 6 5 3 6 2" xfId="19638" xr:uid="{00000000-0005-0000-0000-0000B44C0000}"/>
    <cellStyle name="Normal 2 3 2 2 2 6 5 3 7" xfId="19639" xr:uid="{00000000-0005-0000-0000-0000B54C0000}"/>
    <cellStyle name="Normal 2 3 2 2 2 6 5 3 7 2" xfId="19640" xr:uid="{00000000-0005-0000-0000-0000B64C0000}"/>
    <cellStyle name="Normal 2 3 2 2 2 6 5 3 8" xfId="19641" xr:uid="{00000000-0005-0000-0000-0000B74C0000}"/>
    <cellStyle name="Normal 2 3 2 2 2 6 5 3 8 2" xfId="19642" xr:uid="{00000000-0005-0000-0000-0000B84C0000}"/>
    <cellStyle name="Normal 2 3 2 2 2 6 5 3 9" xfId="19643" xr:uid="{00000000-0005-0000-0000-0000B94C0000}"/>
    <cellStyle name="Normal 2 3 2 2 2 6 5 3 9 2" xfId="19644" xr:uid="{00000000-0005-0000-0000-0000BA4C0000}"/>
    <cellStyle name="Normal 2 3 2 2 2 6 5 4" xfId="19645" xr:uid="{00000000-0005-0000-0000-0000BB4C0000}"/>
    <cellStyle name="Normal 2 3 2 2 2 6 5 4 2" xfId="19646" xr:uid="{00000000-0005-0000-0000-0000BC4C0000}"/>
    <cellStyle name="Normal 2 3 2 2 2 6 5 5" xfId="19647" xr:uid="{00000000-0005-0000-0000-0000BD4C0000}"/>
    <cellStyle name="Normal 2 3 2 2 2 6 5 5 2" xfId="19648" xr:uid="{00000000-0005-0000-0000-0000BE4C0000}"/>
    <cellStyle name="Normal 2 3 2 2 2 6 5 6" xfId="19649" xr:uid="{00000000-0005-0000-0000-0000BF4C0000}"/>
    <cellStyle name="Normal 2 3 2 2 2 6 5 6 2" xfId="19650" xr:uid="{00000000-0005-0000-0000-0000C04C0000}"/>
    <cellStyle name="Normal 2 3 2 2 2 6 5 7" xfId="19651" xr:uid="{00000000-0005-0000-0000-0000C14C0000}"/>
    <cellStyle name="Normal 2 3 2 2 2 6 5 7 2" xfId="19652" xr:uid="{00000000-0005-0000-0000-0000C24C0000}"/>
    <cellStyle name="Normal 2 3 2 2 2 6 5 8" xfId="19653" xr:uid="{00000000-0005-0000-0000-0000C34C0000}"/>
    <cellStyle name="Normal 2 3 2 2 2 6 5 8 2" xfId="19654" xr:uid="{00000000-0005-0000-0000-0000C44C0000}"/>
    <cellStyle name="Normal 2 3 2 2 2 6 5 9" xfId="19655" xr:uid="{00000000-0005-0000-0000-0000C54C0000}"/>
    <cellStyle name="Normal 2 3 2 2 2 6 5 9 2" xfId="19656" xr:uid="{00000000-0005-0000-0000-0000C64C0000}"/>
    <cellStyle name="Normal 2 3 2 2 2 7" xfId="19657" xr:uid="{00000000-0005-0000-0000-0000C74C0000}"/>
    <cellStyle name="Normal 2 3 2 2 2 8" xfId="19658" xr:uid="{00000000-0005-0000-0000-0000C84C0000}"/>
    <cellStyle name="Normal 2 3 2 2 2 9" xfId="19659" xr:uid="{00000000-0005-0000-0000-0000C94C0000}"/>
    <cellStyle name="Normal 2 3 2 2 3" xfId="19660" xr:uid="{00000000-0005-0000-0000-0000CA4C0000}"/>
    <cellStyle name="Normal 2 3 2 2 3 10" xfId="19661" xr:uid="{00000000-0005-0000-0000-0000CB4C0000}"/>
    <cellStyle name="Normal 2 3 2 2 3 10 2" xfId="19662" xr:uid="{00000000-0005-0000-0000-0000CC4C0000}"/>
    <cellStyle name="Normal 2 3 2 2 3 11" xfId="19663" xr:uid="{00000000-0005-0000-0000-0000CD4C0000}"/>
    <cellStyle name="Normal 2 3 2 2 3 11 2" xfId="19664" xr:uid="{00000000-0005-0000-0000-0000CE4C0000}"/>
    <cellStyle name="Normal 2 3 2 2 3 12" xfId="19665" xr:uid="{00000000-0005-0000-0000-0000CF4C0000}"/>
    <cellStyle name="Normal 2 3 2 2 3 12 2" xfId="19666" xr:uid="{00000000-0005-0000-0000-0000D04C0000}"/>
    <cellStyle name="Normal 2 3 2 2 3 13" xfId="19667" xr:uid="{00000000-0005-0000-0000-0000D14C0000}"/>
    <cellStyle name="Normal 2 3 2 2 3 13 2" xfId="19668" xr:uid="{00000000-0005-0000-0000-0000D24C0000}"/>
    <cellStyle name="Normal 2 3 2 2 3 14" xfId="19669" xr:uid="{00000000-0005-0000-0000-0000D34C0000}"/>
    <cellStyle name="Normal 2 3 2 2 3 14 2" xfId="19670" xr:uid="{00000000-0005-0000-0000-0000D44C0000}"/>
    <cellStyle name="Normal 2 3 2 2 3 15" xfId="19671" xr:uid="{00000000-0005-0000-0000-0000D54C0000}"/>
    <cellStyle name="Normal 2 3 2 2 3 15 2" xfId="19672" xr:uid="{00000000-0005-0000-0000-0000D64C0000}"/>
    <cellStyle name="Normal 2 3 2 2 3 16" xfId="19673" xr:uid="{00000000-0005-0000-0000-0000D74C0000}"/>
    <cellStyle name="Normal 2 3 2 2 3 16 2" xfId="19674" xr:uid="{00000000-0005-0000-0000-0000D84C0000}"/>
    <cellStyle name="Normal 2 3 2 2 3 17" xfId="19675" xr:uid="{00000000-0005-0000-0000-0000D94C0000}"/>
    <cellStyle name="Normal 2 3 2 2 3 17 2" xfId="19676" xr:uid="{00000000-0005-0000-0000-0000DA4C0000}"/>
    <cellStyle name="Normal 2 3 2 2 3 18" xfId="19677" xr:uid="{00000000-0005-0000-0000-0000DB4C0000}"/>
    <cellStyle name="Normal 2 3 2 2 3 2" xfId="19678" xr:uid="{00000000-0005-0000-0000-0000DC4C0000}"/>
    <cellStyle name="Normal 2 3 2 2 3 2 2" xfId="19679" xr:uid="{00000000-0005-0000-0000-0000DD4C0000}"/>
    <cellStyle name="Normal 2 3 2 2 3 2 2 10" xfId="19680" xr:uid="{00000000-0005-0000-0000-0000DE4C0000}"/>
    <cellStyle name="Normal 2 3 2 2 3 2 2 10 2" xfId="19681" xr:uid="{00000000-0005-0000-0000-0000DF4C0000}"/>
    <cellStyle name="Normal 2 3 2 2 3 2 2 11" xfId="19682" xr:uid="{00000000-0005-0000-0000-0000E04C0000}"/>
    <cellStyle name="Normal 2 3 2 2 3 2 2 11 2" xfId="19683" xr:uid="{00000000-0005-0000-0000-0000E14C0000}"/>
    <cellStyle name="Normal 2 3 2 2 3 2 2 12" xfId="19684" xr:uid="{00000000-0005-0000-0000-0000E24C0000}"/>
    <cellStyle name="Normal 2 3 2 2 3 2 2 12 2" xfId="19685" xr:uid="{00000000-0005-0000-0000-0000E34C0000}"/>
    <cellStyle name="Normal 2 3 2 2 3 2 2 13" xfId="19686" xr:uid="{00000000-0005-0000-0000-0000E44C0000}"/>
    <cellStyle name="Normal 2 3 2 2 3 2 2 13 2" xfId="19687" xr:uid="{00000000-0005-0000-0000-0000E54C0000}"/>
    <cellStyle name="Normal 2 3 2 2 3 2 2 14" xfId="19688" xr:uid="{00000000-0005-0000-0000-0000E64C0000}"/>
    <cellStyle name="Normal 2 3 2 2 3 2 2 14 2" xfId="19689" xr:uid="{00000000-0005-0000-0000-0000E74C0000}"/>
    <cellStyle name="Normal 2 3 2 2 3 2 2 15" xfId="19690" xr:uid="{00000000-0005-0000-0000-0000E84C0000}"/>
    <cellStyle name="Normal 2 3 2 2 3 2 2 15 2" xfId="19691" xr:uid="{00000000-0005-0000-0000-0000E94C0000}"/>
    <cellStyle name="Normal 2 3 2 2 3 2 2 16" xfId="19692" xr:uid="{00000000-0005-0000-0000-0000EA4C0000}"/>
    <cellStyle name="Normal 2 3 2 2 3 2 2 16 2" xfId="19693" xr:uid="{00000000-0005-0000-0000-0000EB4C0000}"/>
    <cellStyle name="Normal 2 3 2 2 3 2 2 17" xfId="19694" xr:uid="{00000000-0005-0000-0000-0000EC4C0000}"/>
    <cellStyle name="Normal 2 3 2 2 3 2 2 2" xfId="19695" xr:uid="{00000000-0005-0000-0000-0000ED4C0000}"/>
    <cellStyle name="Normal 2 3 2 2 3 2 2 3" xfId="19696" xr:uid="{00000000-0005-0000-0000-0000EE4C0000}"/>
    <cellStyle name="Normal 2 3 2 2 3 2 2 4" xfId="19697" xr:uid="{00000000-0005-0000-0000-0000EF4C0000}"/>
    <cellStyle name="Normal 2 3 2 2 3 2 2 5" xfId="19698" xr:uid="{00000000-0005-0000-0000-0000F04C0000}"/>
    <cellStyle name="Normal 2 3 2 2 3 2 2 6" xfId="19699" xr:uid="{00000000-0005-0000-0000-0000F14C0000}"/>
    <cellStyle name="Normal 2 3 2 2 3 2 2 6 10" xfId="19700" xr:uid="{00000000-0005-0000-0000-0000F24C0000}"/>
    <cellStyle name="Normal 2 3 2 2 3 2 2 6 10 2" xfId="19701" xr:uid="{00000000-0005-0000-0000-0000F34C0000}"/>
    <cellStyle name="Normal 2 3 2 2 3 2 2 6 11" xfId="19702" xr:uid="{00000000-0005-0000-0000-0000F44C0000}"/>
    <cellStyle name="Normal 2 3 2 2 3 2 2 6 11 2" xfId="19703" xr:uid="{00000000-0005-0000-0000-0000F54C0000}"/>
    <cellStyle name="Normal 2 3 2 2 3 2 2 6 12" xfId="19704" xr:uid="{00000000-0005-0000-0000-0000F64C0000}"/>
    <cellStyle name="Normal 2 3 2 2 3 2 2 6 2" xfId="19705" xr:uid="{00000000-0005-0000-0000-0000F74C0000}"/>
    <cellStyle name="Normal 2 3 2 2 3 2 2 6 2 10" xfId="19706" xr:uid="{00000000-0005-0000-0000-0000F84C0000}"/>
    <cellStyle name="Normal 2 3 2 2 3 2 2 6 2 10 2" xfId="19707" xr:uid="{00000000-0005-0000-0000-0000F94C0000}"/>
    <cellStyle name="Normal 2 3 2 2 3 2 2 6 2 11" xfId="19708" xr:uid="{00000000-0005-0000-0000-0000FA4C0000}"/>
    <cellStyle name="Normal 2 3 2 2 3 2 2 6 2 2" xfId="19709" xr:uid="{00000000-0005-0000-0000-0000FB4C0000}"/>
    <cellStyle name="Normal 2 3 2 2 3 2 2 6 2 2 2" xfId="19710" xr:uid="{00000000-0005-0000-0000-0000FC4C0000}"/>
    <cellStyle name="Normal 2 3 2 2 3 2 2 6 2 3" xfId="19711" xr:uid="{00000000-0005-0000-0000-0000FD4C0000}"/>
    <cellStyle name="Normal 2 3 2 2 3 2 2 6 2 3 2" xfId="19712" xr:uid="{00000000-0005-0000-0000-0000FE4C0000}"/>
    <cellStyle name="Normal 2 3 2 2 3 2 2 6 2 4" xfId="19713" xr:uid="{00000000-0005-0000-0000-0000FF4C0000}"/>
    <cellStyle name="Normal 2 3 2 2 3 2 2 6 2 4 2" xfId="19714" xr:uid="{00000000-0005-0000-0000-0000004D0000}"/>
    <cellStyle name="Normal 2 3 2 2 3 2 2 6 2 5" xfId="19715" xr:uid="{00000000-0005-0000-0000-0000014D0000}"/>
    <cellStyle name="Normal 2 3 2 2 3 2 2 6 2 5 2" xfId="19716" xr:uid="{00000000-0005-0000-0000-0000024D0000}"/>
    <cellStyle name="Normal 2 3 2 2 3 2 2 6 2 6" xfId="19717" xr:uid="{00000000-0005-0000-0000-0000034D0000}"/>
    <cellStyle name="Normal 2 3 2 2 3 2 2 6 2 6 2" xfId="19718" xr:uid="{00000000-0005-0000-0000-0000044D0000}"/>
    <cellStyle name="Normal 2 3 2 2 3 2 2 6 2 7" xfId="19719" xr:uid="{00000000-0005-0000-0000-0000054D0000}"/>
    <cellStyle name="Normal 2 3 2 2 3 2 2 6 2 7 2" xfId="19720" xr:uid="{00000000-0005-0000-0000-0000064D0000}"/>
    <cellStyle name="Normal 2 3 2 2 3 2 2 6 2 8" xfId="19721" xr:uid="{00000000-0005-0000-0000-0000074D0000}"/>
    <cellStyle name="Normal 2 3 2 2 3 2 2 6 2 8 2" xfId="19722" xr:uid="{00000000-0005-0000-0000-0000084D0000}"/>
    <cellStyle name="Normal 2 3 2 2 3 2 2 6 2 9" xfId="19723" xr:uid="{00000000-0005-0000-0000-0000094D0000}"/>
    <cellStyle name="Normal 2 3 2 2 3 2 2 6 2 9 2" xfId="19724" xr:uid="{00000000-0005-0000-0000-00000A4D0000}"/>
    <cellStyle name="Normal 2 3 2 2 3 2 2 6 3" xfId="19725" xr:uid="{00000000-0005-0000-0000-00000B4D0000}"/>
    <cellStyle name="Normal 2 3 2 2 3 2 2 6 3 2" xfId="19726" xr:uid="{00000000-0005-0000-0000-00000C4D0000}"/>
    <cellStyle name="Normal 2 3 2 2 3 2 2 6 4" xfId="19727" xr:uid="{00000000-0005-0000-0000-00000D4D0000}"/>
    <cellStyle name="Normal 2 3 2 2 3 2 2 6 4 2" xfId="19728" xr:uid="{00000000-0005-0000-0000-00000E4D0000}"/>
    <cellStyle name="Normal 2 3 2 2 3 2 2 6 5" xfId="19729" xr:uid="{00000000-0005-0000-0000-00000F4D0000}"/>
    <cellStyle name="Normal 2 3 2 2 3 2 2 6 5 2" xfId="19730" xr:uid="{00000000-0005-0000-0000-0000104D0000}"/>
    <cellStyle name="Normal 2 3 2 2 3 2 2 6 6" xfId="19731" xr:uid="{00000000-0005-0000-0000-0000114D0000}"/>
    <cellStyle name="Normal 2 3 2 2 3 2 2 6 6 2" xfId="19732" xr:uid="{00000000-0005-0000-0000-0000124D0000}"/>
    <cellStyle name="Normal 2 3 2 2 3 2 2 6 7" xfId="19733" xr:uid="{00000000-0005-0000-0000-0000134D0000}"/>
    <cellStyle name="Normal 2 3 2 2 3 2 2 6 7 2" xfId="19734" xr:uid="{00000000-0005-0000-0000-0000144D0000}"/>
    <cellStyle name="Normal 2 3 2 2 3 2 2 6 8" xfId="19735" xr:uid="{00000000-0005-0000-0000-0000154D0000}"/>
    <cellStyle name="Normal 2 3 2 2 3 2 2 6 8 2" xfId="19736" xr:uid="{00000000-0005-0000-0000-0000164D0000}"/>
    <cellStyle name="Normal 2 3 2 2 3 2 2 6 9" xfId="19737" xr:uid="{00000000-0005-0000-0000-0000174D0000}"/>
    <cellStyle name="Normal 2 3 2 2 3 2 2 6 9 2" xfId="19738" xr:uid="{00000000-0005-0000-0000-0000184D0000}"/>
    <cellStyle name="Normal 2 3 2 2 3 2 2 7" xfId="19739" xr:uid="{00000000-0005-0000-0000-0000194D0000}"/>
    <cellStyle name="Normal 2 3 2 2 3 2 2 7 10" xfId="19740" xr:uid="{00000000-0005-0000-0000-00001A4D0000}"/>
    <cellStyle name="Normal 2 3 2 2 3 2 2 7 10 2" xfId="19741" xr:uid="{00000000-0005-0000-0000-00001B4D0000}"/>
    <cellStyle name="Normal 2 3 2 2 3 2 2 7 11" xfId="19742" xr:uid="{00000000-0005-0000-0000-00001C4D0000}"/>
    <cellStyle name="Normal 2 3 2 2 3 2 2 7 2" xfId="19743" xr:uid="{00000000-0005-0000-0000-00001D4D0000}"/>
    <cellStyle name="Normal 2 3 2 2 3 2 2 7 2 2" xfId="19744" xr:uid="{00000000-0005-0000-0000-00001E4D0000}"/>
    <cellStyle name="Normal 2 3 2 2 3 2 2 7 3" xfId="19745" xr:uid="{00000000-0005-0000-0000-00001F4D0000}"/>
    <cellStyle name="Normal 2 3 2 2 3 2 2 7 3 2" xfId="19746" xr:uid="{00000000-0005-0000-0000-0000204D0000}"/>
    <cellStyle name="Normal 2 3 2 2 3 2 2 7 4" xfId="19747" xr:uid="{00000000-0005-0000-0000-0000214D0000}"/>
    <cellStyle name="Normal 2 3 2 2 3 2 2 7 4 2" xfId="19748" xr:uid="{00000000-0005-0000-0000-0000224D0000}"/>
    <cellStyle name="Normal 2 3 2 2 3 2 2 7 5" xfId="19749" xr:uid="{00000000-0005-0000-0000-0000234D0000}"/>
    <cellStyle name="Normal 2 3 2 2 3 2 2 7 5 2" xfId="19750" xr:uid="{00000000-0005-0000-0000-0000244D0000}"/>
    <cellStyle name="Normal 2 3 2 2 3 2 2 7 6" xfId="19751" xr:uid="{00000000-0005-0000-0000-0000254D0000}"/>
    <cellStyle name="Normal 2 3 2 2 3 2 2 7 6 2" xfId="19752" xr:uid="{00000000-0005-0000-0000-0000264D0000}"/>
    <cellStyle name="Normal 2 3 2 2 3 2 2 7 7" xfId="19753" xr:uid="{00000000-0005-0000-0000-0000274D0000}"/>
    <cellStyle name="Normal 2 3 2 2 3 2 2 7 7 2" xfId="19754" xr:uid="{00000000-0005-0000-0000-0000284D0000}"/>
    <cellStyle name="Normal 2 3 2 2 3 2 2 7 8" xfId="19755" xr:uid="{00000000-0005-0000-0000-0000294D0000}"/>
    <cellStyle name="Normal 2 3 2 2 3 2 2 7 8 2" xfId="19756" xr:uid="{00000000-0005-0000-0000-00002A4D0000}"/>
    <cellStyle name="Normal 2 3 2 2 3 2 2 7 9" xfId="19757" xr:uid="{00000000-0005-0000-0000-00002B4D0000}"/>
    <cellStyle name="Normal 2 3 2 2 3 2 2 7 9 2" xfId="19758" xr:uid="{00000000-0005-0000-0000-00002C4D0000}"/>
    <cellStyle name="Normal 2 3 2 2 3 2 2 8" xfId="19759" xr:uid="{00000000-0005-0000-0000-00002D4D0000}"/>
    <cellStyle name="Normal 2 3 2 2 3 2 2 8 2" xfId="19760" xr:uid="{00000000-0005-0000-0000-00002E4D0000}"/>
    <cellStyle name="Normal 2 3 2 2 3 2 2 9" xfId="19761" xr:uid="{00000000-0005-0000-0000-00002F4D0000}"/>
    <cellStyle name="Normal 2 3 2 2 3 2 2 9 2" xfId="19762" xr:uid="{00000000-0005-0000-0000-0000304D0000}"/>
    <cellStyle name="Normal 2 3 2 2 3 2 3" xfId="19763" xr:uid="{00000000-0005-0000-0000-0000314D0000}"/>
    <cellStyle name="Normal 2 3 2 2 3 2 3 10" xfId="19764" xr:uid="{00000000-0005-0000-0000-0000324D0000}"/>
    <cellStyle name="Normal 2 3 2 2 3 2 3 10 2" xfId="19765" xr:uid="{00000000-0005-0000-0000-0000334D0000}"/>
    <cellStyle name="Normal 2 3 2 2 3 2 3 11" xfId="19766" xr:uid="{00000000-0005-0000-0000-0000344D0000}"/>
    <cellStyle name="Normal 2 3 2 2 3 2 3 11 2" xfId="19767" xr:uid="{00000000-0005-0000-0000-0000354D0000}"/>
    <cellStyle name="Normal 2 3 2 2 3 2 3 12" xfId="19768" xr:uid="{00000000-0005-0000-0000-0000364D0000}"/>
    <cellStyle name="Normal 2 3 2 2 3 2 3 12 2" xfId="19769" xr:uid="{00000000-0005-0000-0000-0000374D0000}"/>
    <cellStyle name="Normal 2 3 2 2 3 2 3 13" xfId="19770" xr:uid="{00000000-0005-0000-0000-0000384D0000}"/>
    <cellStyle name="Normal 2 3 2 2 3 2 3 2" xfId="19771" xr:uid="{00000000-0005-0000-0000-0000394D0000}"/>
    <cellStyle name="Normal 2 3 2 2 3 2 3 2 10" xfId="19772" xr:uid="{00000000-0005-0000-0000-00003A4D0000}"/>
    <cellStyle name="Normal 2 3 2 2 3 2 3 2 10 2" xfId="19773" xr:uid="{00000000-0005-0000-0000-00003B4D0000}"/>
    <cellStyle name="Normal 2 3 2 2 3 2 3 2 11" xfId="19774" xr:uid="{00000000-0005-0000-0000-00003C4D0000}"/>
    <cellStyle name="Normal 2 3 2 2 3 2 3 2 11 2" xfId="19775" xr:uid="{00000000-0005-0000-0000-00003D4D0000}"/>
    <cellStyle name="Normal 2 3 2 2 3 2 3 2 12" xfId="19776" xr:uid="{00000000-0005-0000-0000-00003E4D0000}"/>
    <cellStyle name="Normal 2 3 2 2 3 2 3 2 2" xfId="19777" xr:uid="{00000000-0005-0000-0000-00003F4D0000}"/>
    <cellStyle name="Normal 2 3 2 2 3 2 3 2 2 10" xfId="19778" xr:uid="{00000000-0005-0000-0000-0000404D0000}"/>
    <cellStyle name="Normal 2 3 2 2 3 2 3 2 2 10 2" xfId="19779" xr:uid="{00000000-0005-0000-0000-0000414D0000}"/>
    <cellStyle name="Normal 2 3 2 2 3 2 3 2 2 11" xfId="19780" xr:uid="{00000000-0005-0000-0000-0000424D0000}"/>
    <cellStyle name="Normal 2 3 2 2 3 2 3 2 2 2" xfId="19781" xr:uid="{00000000-0005-0000-0000-0000434D0000}"/>
    <cellStyle name="Normal 2 3 2 2 3 2 3 2 2 2 2" xfId="19782" xr:uid="{00000000-0005-0000-0000-0000444D0000}"/>
    <cellStyle name="Normal 2 3 2 2 3 2 3 2 2 3" xfId="19783" xr:uid="{00000000-0005-0000-0000-0000454D0000}"/>
    <cellStyle name="Normal 2 3 2 2 3 2 3 2 2 3 2" xfId="19784" xr:uid="{00000000-0005-0000-0000-0000464D0000}"/>
    <cellStyle name="Normal 2 3 2 2 3 2 3 2 2 4" xfId="19785" xr:uid="{00000000-0005-0000-0000-0000474D0000}"/>
    <cellStyle name="Normal 2 3 2 2 3 2 3 2 2 4 2" xfId="19786" xr:uid="{00000000-0005-0000-0000-0000484D0000}"/>
    <cellStyle name="Normal 2 3 2 2 3 2 3 2 2 5" xfId="19787" xr:uid="{00000000-0005-0000-0000-0000494D0000}"/>
    <cellStyle name="Normal 2 3 2 2 3 2 3 2 2 5 2" xfId="19788" xr:uid="{00000000-0005-0000-0000-00004A4D0000}"/>
    <cellStyle name="Normal 2 3 2 2 3 2 3 2 2 6" xfId="19789" xr:uid="{00000000-0005-0000-0000-00004B4D0000}"/>
    <cellStyle name="Normal 2 3 2 2 3 2 3 2 2 6 2" xfId="19790" xr:uid="{00000000-0005-0000-0000-00004C4D0000}"/>
    <cellStyle name="Normal 2 3 2 2 3 2 3 2 2 7" xfId="19791" xr:uid="{00000000-0005-0000-0000-00004D4D0000}"/>
    <cellStyle name="Normal 2 3 2 2 3 2 3 2 2 7 2" xfId="19792" xr:uid="{00000000-0005-0000-0000-00004E4D0000}"/>
    <cellStyle name="Normal 2 3 2 2 3 2 3 2 2 8" xfId="19793" xr:uid="{00000000-0005-0000-0000-00004F4D0000}"/>
    <cellStyle name="Normal 2 3 2 2 3 2 3 2 2 8 2" xfId="19794" xr:uid="{00000000-0005-0000-0000-0000504D0000}"/>
    <cellStyle name="Normal 2 3 2 2 3 2 3 2 2 9" xfId="19795" xr:uid="{00000000-0005-0000-0000-0000514D0000}"/>
    <cellStyle name="Normal 2 3 2 2 3 2 3 2 2 9 2" xfId="19796" xr:uid="{00000000-0005-0000-0000-0000524D0000}"/>
    <cellStyle name="Normal 2 3 2 2 3 2 3 2 3" xfId="19797" xr:uid="{00000000-0005-0000-0000-0000534D0000}"/>
    <cellStyle name="Normal 2 3 2 2 3 2 3 2 3 2" xfId="19798" xr:uid="{00000000-0005-0000-0000-0000544D0000}"/>
    <cellStyle name="Normal 2 3 2 2 3 2 3 2 4" xfId="19799" xr:uid="{00000000-0005-0000-0000-0000554D0000}"/>
    <cellStyle name="Normal 2 3 2 2 3 2 3 2 4 2" xfId="19800" xr:uid="{00000000-0005-0000-0000-0000564D0000}"/>
    <cellStyle name="Normal 2 3 2 2 3 2 3 2 5" xfId="19801" xr:uid="{00000000-0005-0000-0000-0000574D0000}"/>
    <cellStyle name="Normal 2 3 2 2 3 2 3 2 5 2" xfId="19802" xr:uid="{00000000-0005-0000-0000-0000584D0000}"/>
    <cellStyle name="Normal 2 3 2 2 3 2 3 2 6" xfId="19803" xr:uid="{00000000-0005-0000-0000-0000594D0000}"/>
    <cellStyle name="Normal 2 3 2 2 3 2 3 2 6 2" xfId="19804" xr:uid="{00000000-0005-0000-0000-00005A4D0000}"/>
    <cellStyle name="Normal 2 3 2 2 3 2 3 2 7" xfId="19805" xr:uid="{00000000-0005-0000-0000-00005B4D0000}"/>
    <cellStyle name="Normal 2 3 2 2 3 2 3 2 7 2" xfId="19806" xr:uid="{00000000-0005-0000-0000-00005C4D0000}"/>
    <cellStyle name="Normal 2 3 2 2 3 2 3 2 8" xfId="19807" xr:uid="{00000000-0005-0000-0000-00005D4D0000}"/>
    <cellStyle name="Normal 2 3 2 2 3 2 3 2 8 2" xfId="19808" xr:uid="{00000000-0005-0000-0000-00005E4D0000}"/>
    <cellStyle name="Normal 2 3 2 2 3 2 3 2 9" xfId="19809" xr:uid="{00000000-0005-0000-0000-00005F4D0000}"/>
    <cellStyle name="Normal 2 3 2 2 3 2 3 2 9 2" xfId="19810" xr:uid="{00000000-0005-0000-0000-0000604D0000}"/>
    <cellStyle name="Normal 2 3 2 2 3 2 3 3" xfId="19811" xr:uid="{00000000-0005-0000-0000-0000614D0000}"/>
    <cellStyle name="Normal 2 3 2 2 3 2 3 3 10" xfId="19812" xr:uid="{00000000-0005-0000-0000-0000624D0000}"/>
    <cellStyle name="Normal 2 3 2 2 3 2 3 3 10 2" xfId="19813" xr:uid="{00000000-0005-0000-0000-0000634D0000}"/>
    <cellStyle name="Normal 2 3 2 2 3 2 3 3 11" xfId="19814" xr:uid="{00000000-0005-0000-0000-0000644D0000}"/>
    <cellStyle name="Normal 2 3 2 2 3 2 3 3 2" xfId="19815" xr:uid="{00000000-0005-0000-0000-0000654D0000}"/>
    <cellStyle name="Normal 2 3 2 2 3 2 3 3 2 2" xfId="19816" xr:uid="{00000000-0005-0000-0000-0000664D0000}"/>
    <cellStyle name="Normal 2 3 2 2 3 2 3 3 3" xfId="19817" xr:uid="{00000000-0005-0000-0000-0000674D0000}"/>
    <cellStyle name="Normal 2 3 2 2 3 2 3 3 3 2" xfId="19818" xr:uid="{00000000-0005-0000-0000-0000684D0000}"/>
    <cellStyle name="Normal 2 3 2 2 3 2 3 3 4" xfId="19819" xr:uid="{00000000-0005-0000-0000-0000694D0000}"/>
    <cellStyle name="Normal 2 3 2 2 3 2 3 3 4 2" xfId="19820" xr:uid="{00000000-0005-0000-0000-00006A4D0000}"/>
    <cellStyle name="Normal 2 3 2 2 3 2 3 3 5" xfId="19821" xr:uid="{00000000-0005-0000-0000-00006B4D0000}"/>
    <cellStyle name="Normal 2 3 2 2 3 2 3 3 5 2" xfId="19822" xr:uid="{00000000-0005-0000-0000-00006C4D0000}"/>
    <cellStyle name="Normal 2 3 2 2 3 2 3 3 6" xfId="19823" xr:uid="{00000000-0005-0000-0000-00006D4D0000}"/>
    <cellStyle name="Normal 2 3 2 2 3 2 3 3 6 2" xfId="19824" xr:uid="{00000000-0005-0000-0000-00006E4D0000}"/>
    <cellStyle name="Normal 2 3 2 2 3 2 3 3 7" xfId="19825" xr:uid="{00000000-0005-0000-0000-00006F4D0000}"/>
    <cellStyle name="Normal 2 3 2 2 3 2 3 3 7 2" xfId="19826" xr:uid="{00000000-0005-0000-0000-0000704D0000}"/>
    <cellStyle name="Normal 2 3 2 2 3 2 3 3 8" xfId="19827" xr:uid="{00000000-0005-0000-0000-0000714D0000}"/>
    <cellStyle name="Normal 2 3 2 2 3 2 3 3 8 2" xfId="19828" xr:uid="{00000000-0005-0000-0000-0000724D0000}"/>
    <cellStyle name="Normal 2 3 2 2 3 2 3 3 9" xfId="19829" xr:uid="{00000000-0005-0000-0000-0000734D0000}"/>
    <cellStyle name="Normal 2 3 2 2 3 2 3 3 9 2" xfId="19830" xr:uid="{00000000-0005-0000-0000-0000744D0000}"/>
    <cellStyle name="Normal 2 3 2 2 3 2 3 4" xfId="19831" xr:uid="{00000000-0005-0000-0000-0000754D0000}"/>
    <cellStyle name="Normal 2 3 2 2 3 2 3 4 2" xfId="19832" xr:uid="{00000000-0005-0000-0000-0000764D0000}"/>
    <cellStyle name="Normal 2 3 2 2 3 2 3 5" xfId="19833" xr:uid="{00000000-0005-0000-0000-0000774D0000}"/>
    <cellStyle name="Normal 2 3 2 2 3 2 3 5 2" xfId="19834" xr:uid="{00000000-0005-0000-0000-0000784D0000}"/>
    <cellStyle name="Normal 2 3 2 2 3 2 3 6" xfId="19835" xr:uid="{00000000-0005-0000-0000-0000794D0000}"/>
    <cellStyle name="Normal 2 3 2 2 3 2 3 6 2" xfId="19836" xr:uid="{00000000-0005-0000-0000-00007A4D0000}"/>
    <cellStyle name="Normal 2 3 2 2 3 2 3 7" xfId="19837" xr:uid="{00000000-0005-0000-0000-00007B4D0000}"/>
    <cellStyle name="Normal 2 3 2 2 3 2 3 7 2" xfId="19838" xr:uid="{00000000-0005-0000-0000-00007C4D0000}"/>
    <cellStyle name="Normal 2 3 2 2 3 2 3 8" xfId="19839" xr:uid="{00000000-0005-0000-0000-00007D4D0000}"/>
    <cellStyle name="Normal 2 3 2 2 3 2 3 8 2" xfId="19840" xr:uid="{00000000-0005-0000-0000-00007E4D0000}"/>
    <cellStyle name="Normal 2 3 2 2 3 2 3 9" xfId="19841" xr:uid="{00000000-0005-0000-0000-00007F4D0000}"/>
    <cellStyle name="Normal 2 3 2 2 3 2 3 9 2" xfId="19842" xr:uid="{00000000-0005-0000-0000-0000804D0000}"/>
    <cellStyle name="Normal 2 3 2 2 3 2 4" xfId="19843" xr:uid="{00000000-0005-0000-0000-0000814D0000}"/>
    <cellStyle name="Normal 2 3 2 2 3 2 4 10" xfId="19844" xr:uid="{00000000-0005-0000-0000-0000824D0000}"/>
    <cellStyle name="Normal 2 3 2 2 3 2 4 10 2" xfId="19845" xr:uid="{00000000-0005-0000-0000-0000834D0000}"/>
    <cellStyle name="Normal 2 3 2 2 3 2 4 11" xfId="19846" xr:uid="{00000000-0005-0000-0000-0000844D0000}"/>
    <cellStyle name="Normal 2 3 2 2 3 2 4 11 2" xfId="19847" xr:uid="{00000000-0005-0000-0000-0000854D0000}"/>
    <cellStyle name="Normal 2 3 2 2 3 2 4 12" xfId="19848" xr:uid="{00000000-0005-0000-0000-0000864D0000}"/>
    <cellStyle name="Normal 2 3 2 2 3 2 4 12 2" xfId="19849" xr:uid="{00000000-0005-0000-0000-0000874D0000}"/>
    <cellStyle name="Normal 2 3 2 2 3 2 4 13" xfId="19850" xr:uid="{00000000-0005-0000-0000-0000884D0000}"/>
    <cellStyle name="Normal 2 3 2 2 3 2 4 2" xfId="19851" xr:uid="{00000000-0005-0000-0000-0000894D0000}"/>
    <cellStyle name="Normal 2 3 2 2 3 2 4 2 10" xfId="19852" xr:uid="{00000000-0005-0000-0000-00008A4D0000}"/>
    <cellStyle name="Normal 2 3 2 2 3 2 4 2 10 2" xfId="19853" xr:uid="{00000000-0005-0000-0000-00008B4D0000}"/>
    <cellStyle name="Normal 2 3 2 2 3 2 4 2 11" xfId="19854" xr:uid="{00000000-0005-0000-0000-00008C4D0000}"/>
    <cellStyle name="Normal 2 3 2 2 3 2 4 2 11 2" xfId="19855" xr:uid="{00000000-0005-0000-0000-00008D4D0000}"/>
    <cellStyle name="Normal 2 3 2 2 3 2 4 2 12" xfId="19856" xr:uid="{00000000-0005-0000-0000-00008E4D0000}"/>
    <cellStyle name="Normal 2 3 2 2 3 2 4 2 2" xfId="19857" xr:uid="{00000000-0005-0000-0000-00008F4D0000}"/>
    <cellStyle name="Normal 2 3 2 2 3 2 4 2 2 10" xfId="19858" xr:uid="{00000000-0005-0000-0000-0000904D0000}"/>
    <cellStyle name="Normal 2 3 2 2 3 2 4 2 2 10 2" xfId="19859" xr:uid="{00000000-0005-0000-0000-0000914D0000}"/>
    <cellStyle name="Normal 2 3 2 2 3 2 4 2 2 11" xfId="19860" xr:uid="{00000000-0005-0000-0000-0000924D0000}"/>
    <cellStyle name="Normal 2 3 2 2 3 2 4 2 2 2" xfId="19861" xr:uid="{00000000-0005-0000-0000-0000934D0000}"/>
    <cellStyle name="Normal 2 3 2 2 3 2 4 2 2 2 2" xfId="19862" xr:uid="{00000000-0005-0000-0000-0000944D0000}"/>
    <cellStyle name="Normal 2 3 2 2 3 2 4 2 2 3" xfId="19863" xr:uid="{00000000-0005-0000-0000-0000954D0000}"/>
    <cellStyle name="Normal 2 3 2 2 3 2 4 2 2 3 2" xfId="19864" xr:uid="{00000000-0005-0000-0000-0000964D0000}"/>
    <cellStyle name="Normal 2 3 2 2 3 2 4 2 2 4" xfId="19865" xr:uid="{00000000-0005-0000-0000-0000974D0000}"/>
    <cellStyle name="Normal 2 3 2 2 3 2 4 2 2 4 2" xfId="19866" xr:uid="{00000000-0005-0000-0000-0000984D0000}"/>
    <cellStyle name="Normal 2 3 2 2 3 2 4 2 2 5" xfId="19867" xr:uid="{00000000-0005-0000-0000-0000994D0000}"/>
    <cellStyle name="Normal 2 3 2 2 3 2 4 2 2 5 2" xfId="19868" xr:uid="{00000000-0005-0000-0000-00009A4D0000}"/>
    <cellStyle name="Normal 2 3 2 2 3 2 4 2 2 6" xfId="19869" xr:uid="{00000000-0005-0000-0000-00009B4D0000}"/>
    <cellStyle name="Normal 2 3 2 2 3 2 4 2 2 6 2" xfId="19870" xr:uid="{00000000-0005-0000-0000-00009C4D0000}"/>
    <cellStyle name="Normal 2 3 2 2 3 2 4 2 2 7" xfId="19871" xr:uid="{00000000-0005-0000-0000-00009D4D0000}"/>
    <cellStyle name="Normal 2 3 2 2 3 2 4 2 2 7 2" xfId="19872" xr:uid="{00000000-0005-0000-0000-00009E4D0000}"/>
    <cellStyle name="Normal 2 3 2 2 3 2 4 2 2 8" xfId="19873" xr:uid="{00000000-0005-0000-0000-00009F4D0000}"/>
    <cellStyle name="Normal 2 3 2 2 3 2 4 2 2 8 2" xfId="19874" xr:uid="{00000000-0005-0000-0000-0000A04D0000}"/>
    <cellStyle name="Normal 2 3 2 2 3 2 4 2 2 9" xfId="19875" xr:uid="{00000000-0005-0000-0000-0000A14D0000}"/>
    <cellStyle name="Normal 2 3 2 2 3 2 4 2 2 9 2" xfId="19876" xr:uid="{00000000-0005-0000-0000-0000A24D0000}"/>
    <cellStyle name="Normal 2 3 2 2 3 2 4 2 3" xfId="19877" xr:uid="{00000000-0005-0000-0000-0000A34D0000}"/>
    <cellStyle name="Normal 2 3 2 2 3 2 4 2 3 2" xfId="19878" xr:uid="{00000000-0005-0000-0000-0000A44D0000}"/>
    <cellStyle name="Normal 2 3 2 2 3 2 4 2 4" xfId="19879" xr:uid="{00000000-0005-0000-0000-0000A54D0000}"/>
    <cellStyle name="Normal 2 3 2 2 3 2 4 2 4 2" xfId="19880" xr:uid="{00000000-0005-0000-0000-0000A64D0000}"/>
    <cellStyle name="Normal 2 3 2 2 3 2 4 2 5" xfId="19881" xr:uid="{00000000-0005-0000-0000-0000A74D0000}"/>
    <cellStyle name="Normal 2 3 2 2 3 2 4 2 5 2" xfId="19882" xr:uid="{00000000-0005-0000-0000-0000A84D0000}"/>
    <cellStyle name="Normal 2 3 2 2 3 2 4 2 6" xfId="19883" xr:uid="{00000000-0005-0000-0000-0000A94D0000}"/>
    <cellStyle name="Normal 2 3 2 2 3 2 4 2 6 2" xfId="19884" xr:uid="{00000000-0005-0000-0000-0000AA4D0000}"/>
    <cellStyle name="Normal 2 3 2 2 3 2 4 2 7" xfId="19885" xr:uid="{00000000-0005-0000-0000-0000AB4D0000}"/>
    <cellStyle name="Normal 2 3 2 2 3 2 4 2 7 2" xfId="19886" xr:uid="{00000000-0005-0000-0000-0000AC4D0000}"/>
    <cellStyle name="Normal 2 3 2 2 3 2 4 2 8" xfId="19887" xr:uid="{00000000-0005-0000-0000-0000AD4D0000}"/>
    <cellStyle name="Normal 2 3 2 2 3 2 4 2 8 2" xfId="19888" xr:uid="{00000000-0005-0000-0000-0000AE4D0000}"/>
    <cellStyle name="Normal 2 3 2 2 3 2 4 2 9" xfId="19889" xr:uid="{00000000-0005-0000-0000-0000AF4D0000}"/>
    <cellStyle name="Normal 2 3 2 2 3 2 4 2 9 2" xfId="19890" xr:uid="{00000000-0005-0000-0000-0000B04D0000}"/>
    <cellStyle name="Normal 2 3 2 2 3 2 4 3" xfId="19891" xr:uid="{00000000-0005-0000-0000-0000B14D0000}"/>
    <cellStyle name="Normal 2 3 2 2 3 2 4 3 10" xfId="19892" xr:uid="{00000000-0005-0000-0000-0000B24D0000}"/>
    <cellStyle name="Normal 2 3 2 2 3 2 4 3 10 2" xfId="19893" xr:uid="{00000000-0005-0000-0000-0000B34D0000}"/>
    <cellStyle name="Normal 2 3 2 2 3 2 4 3 11" xfId="19894" xr:uid="{00000000-0005-0000-0000-0000B44D0000}"/>
    <cellStyle name="Normal 2 3 2 2 3 2 4 3 2" xfId="19895" xr:uid="{00000000-0005-0000-0000-0000B54D0000}"/>
    <cellStyle name="Normal 2 3 2 2 3 2 4 3 2 2" xfId="19896" xr:uid="{00000000-0005-0000-0000-0000B64D0000}"/>
    <cellStyle name="Normal 2 3 2 2 3 2 4 3 3" xfId="19897" xr:uid="{00000000-0005-0000-0000-0000B74D0000}"/>
    <cellStyle name="Normal 2 3 2 2 3 2 4 3 3 2" xfId="19898" xr:uid="{00000000-0005-0000-0000-0000B84D0000}"/>
    <cellStyle name="Normal 2 3 2 2 3 2 4 3 4" xfId="19899" xr:uid="{00000000-0005-0000-0000-0000B94D0000}"/>
    <cellStyle name="Normal 2 3 2 2 3 2 4 3 4 2" xfId="19900" xr:uid="{00000000-0005-0000-0000-0000BA4D0000}"/>
    <cellStyle name="Normal 2 3 2 2 3 2 4 3 5" xfId="19901" xr:uid="{00000000-0005-0000-0000-0000BB4D0000}"/>
    <cellStyle name="Normal 2 3 2 2 3 2 4 3 5 2" xfId="19902" xr:uid="{00000000-0005-0000-0000-0000BC4D0000}"/>
    <cellStyle name="Normal 2 3 2 2 3 2 4 3 6" xfId="19903" xr:uid="{00000000-0005-0000-0000-0000BD4D0000}"/>
    <cellStyle name="Normal 2 3 2 2 3 2 4 3 6 2" xfId="19904" xr:uid="{00000000-0005-0000-0000-0000BE4D0000}"/>
    <cellStyle name="Normal 2 3 2 2 3 2 4 3 7" xfId="19905" xr:uid="{00000000-0005-0000-0000-0000BF4D0000}"/>
    <cellStyle name="Normal 2 3 2 2 3 2 4 3 7 2" xfId="19906" xr:uid="{00000000-0005-0000-0000-0000C04D0000}"/>
    <cellStyle name="Normal 2 3 2 2 3 2 4 3 8" xfId="19907" xr:uid="{00000000-0005-0000-0000-0000C14D0000}"/>
    <cellStyle name="Normal 2 3 2 2 3 2 4 3 8 2" xfId="19908" xr:uid="{00000000-0005-0000-0000-0000C24D0000}"/>
    <cellStyle name="Normal 2 3 2 2 3 2 4 3 9" xfId="19909" xr:uid="{00000000-0005-0000-0000-0000C34D0000}"/>
    <cellStyle name="Normal 2 3 2 2 3 2 4 3 9 2" xfId="19910" xr:uid="{00000000-0005-0000-0000-0000C44D0000}"/>
    <cellStyle name="Normal 2 3 2 2 3 2 4 4" xfId="19911" xr:uid="{00000000-0005-0000-0000-0000C54D0000}"/>
    <cellStyle name="Normal 2 3 2 2 3 2 4 4 2" xfId="19912" xr:uid="{00000000-0005-0000-0000-0000C64D0000}"/>
    <cellStyle name="Normal 2 3 2 2 3 2 4 5" xfId="19913" xr:uid="{00000000-0005-0000-0000-0000C74D0000}"/>
    <cellStyle name="Normal 2 3 2 2 3 2 4 5 2" xfId="19914" xr:uid="{00000000-0005-0000-0000-0000C84D0000}"/>
    <cellStyle name="Normal 2 3 2 2 3 2 4 6" xfId="19915" xr:uid="{00000000-0005-0000-0000-0000C94D0000}"/>
    <cellStyle name="Normal 2 3 2 2 3 2 4 6 2" xfId="19916" xr:uid="{00000000-0005-0000-0000-0000CA4D0000}"/>
    <cellStyle name="Normal 2 3 2 2 3 2 4 7" xfId="19917" xr:uid="{00000000-0005-0000-0000-0000CB4D0000}"/>
    <cellStyle name="Normal 2 3 2 2 3 2 4 7 2" xfId="19918" xr:uid="{00000000-0005-0000-0000-0000CC4D0000}"/>
    <cellStyle name="Normal 2 3 2 2 3 2 4 8" xfId="19919" xr:uid="{00000000-0005-0000-0000-0000CD4D0000}"/>
    <cellStyle name="Normal 2 3 2 2 3 2 4 8 2" xfId="19920" xr:uid="{00000000-0005-0000-0000-0000CE4D0000}"/>
    <cellStyle name="Normal 2 3 2 2 3 2 4 9" xfId="19921" xr:uid="{00000000-0005-0000-0000-0000CF4D0000}"/>
    <cellStyle name="Normal 2 3 2 2 3 2 4 9 2" xfId="19922" xr:uid="{00000000-0005-0000-0000-0000D04D0000}"/>
    <cellStyle name="Normal 2 3 2 2 3 2 5" xfId="19923" xr:uid="{00000000-0005-0000-0000-0000D14D0000}"/>
    <cellStyle name="Normal 2 3 2 2 3 2 5 10" xfId="19924" xr:uid="{00000000-0005-0000-0000-0000D24D0000}"/>
    <cellStyle name="Normal 2 3 2 2 3 2 5 10 2" xfId="19925" xr:uid="{00000000-0005-0000-0000-0000D34D0000}"/>
    <cellStyle name="Normal 2 3 2 2 3 2 5 11" xfId="19926" xr:uid="{00000000-0005-0000-0000-0000D44D0000}"/>
    <cellStyle name="Normal 2 3 2 2 3 2 5 11 2" xfId="19927" xr:uid="{00000000-0005-0000-0000-0000D54D0000}"/>
    <cellStyle name="Normal 2 3 2 2 3 2 5 12" xfId="19928" xr:uid="{00000000-0005-0000-0000-0000D64D0000}"/>
    <cellStyle name="Normal 2 3 2 2 3 2 5 12 2" xfId="19929" xr:uid="{00000000-0005-0000-0000-0000D74D0000}"/>
    <cellStyle name="Normal 2 3 2 2 3 2 5 13" xfId="19930" xr:uid="{00000000-0005-0000-0000-0000D84D0000}"/>
    <cellStyle name="Normal 2 3 2 2 3 2 5 2" xfId="19931" xr:uid="{00000000-0005-0000-0000-0000D94D0000}"/>
    <cellStyle name="Normal 2 3 2 2 3 2 5 2 10" xfId="19932" xr:uid="{00000000-0005-0000-0000-0000DA4D0000}"/>
    <cellStyle name="Normal 2 3 2 2 3 2 5 2 10 2" xfId="19933" xr:uid="{00000000-0005-0000-0000-0000DB4D0000}"/>
    <cellStyle name="Normal 2 3 2 2 3 2 5 2 11" xfId="19934" xr:uid="{00000000-0005-0000-0000-0000DC4D0000}"/>
    <cellStyle name="Normal 2 3 2 2 3 2 5 2 11 2" xfId="19935" xr:uid="{00000000-0005-0000-0000-0000DD4D0000}"/>
    <cellStyle name="Normal 2 3 2 2 3 2 5 2 12" xfId="19936" xr:uid="{00000000-0005-0000-0000-0000DE4D0000}"/>
    <cellStyle name="Normal 2 3 2 2 3 2 5 2 2" xfId="19937" xr:uid="{00000000-0005-0000-0000-0000DF4D0000}"/>
    <cellStyle name="Normal 2 3 2 2 3 2 5 2 2 10" xfId="19938" xr:uid="{00000000-0005-0000-0000-0000E04D0000}"/>
    <cellStyle name="Normal 2 3 2 2 3 2 5 2 2 10 2" xfId="19939" xr:uid="{00000000-0005-0000-0000-0000E14D0000}"/>
    <cellStyle name="Normal 2 3 2 2 3 2 5 2 2 11" xfId="19940" xr:uid="{00000000-0005-0000-0000-0000E24D0000}"/>
    <cellStyle name="Normal 2 3 2 2 3 2 5 2 2 2" xfId="19941" xr:uid="{00000000-0005-0000-0000-0000E34D0000}"/>
    <cellStyle name="Normal 2 3 2 2 3 2 5 2 2 2 2" xfId="19942" xr:uid="{00000000-0005-0000-0000-0000E44D0000}"/>
    <cellStyle name="Normal 2 3 2 2 3 2 5 2 2 3" xfId="19943" xr:uid="{00000000-0005-0000-0000-0000E54D0000}"/>
    <cellStyle name="Normal 2 3 2 2 3 2 5 2 2 3 2" xfId="19944" xr:uid="{00000000-0005-0000-0000-0000E64D0000}"/>
    <cellStyle name="Normal 2 3 2 2 3 2 5 2 2 4" xfId="19945" xr:uid="{00000000-0005-0000-0000-0000E74D0000}"/>
    <cellStyle name="Normal 2 3 2 2 3 2 5 2 2 4 2" xfId="19946" xr:uid="{00000000-0005-0000-0000-0000E84D0000}"/>
    <cellStyle name="Normal 2 3 2 2 3 2 5 2 2 5" xfId="19947" xr:uid="{00000000-0005-0000-0000-0000E94D0000}"/>
    <cellStyle name="Normal 2 3 2 2 3 2 5 2 2 5 2" xfId="19948" xr:uid="{00000000-0005-0000-0000-0000EA4D0000}"/>
    <cellStyle name="Normal 2 3 2 2 3 2 5 2 2 6" xfId="19949" xr:uid="{00000000-0005-0000-0000-0000EB4D0000}"/>
    <cellStyle name="Normal 2 3 2 2 3 2 5 2 2 6 2" xfId="19950" xr:uid="{00000000-0005-0000-0000-0000EC4D0000}"/>
    <cellStyle name="Normal 2 3 2 2 3 2 5 2 2 7" xfId="19951" xr:uid="{00000000-0005-0000-0000-0000ED4D0000}"/>
    <cellStyle name="Normal 2 3 2 2 3 2 5 2 2 7 2" xfId="19952" xr:uid="{00000000-0005-0000-0000-0000EE4D0000}"/>
    <cellStyle name="Normal 2 3 2 2 3 2 5 2 2 8" xfId="19953" xr:uid="{00000000-0005-0000-0000-0000EF4D0000}"/>
    <cellStyle name="Normal 2 3 2 2 3 2 5 2 2 8 2" xfId="19954" xr:uid="{00000000-0005-0000-0000-0000F04D0000}"/>
    <cellStyle name="Normal 2 3 2 2 3 2 5 2 2 9" xfId="19955" xr:uid="{00000000-0005-0000-0000-0000F14D0000}"/>
    <cellStyle name="Normal 2 3 2 2 3 2 5 2 2 9 2" xfId="19956" xr:uid="{00000000-0005-0000-0000-0000F24D0000}"/>
    <cellStyle name="Normal 2 3 2 2 3 2 5 2 3" xfId="19957" xr:uid="{00000000-0005-0000-0000-0000F34D0000}"/>
    <cellStyle name="Normal 2 3 2 2 3 2 5 2 3 2" xfId="19958" xr:uid="{00000000-0005-0000-0000-0000F44D0000}"/>
    <cellStyle name="Normal 2 3 2 2 3 2 5 2 4" xfId="19959" xr:uid="{00000000-0005-0000-0000-0000F54D0000}"/>
    <cellStyle name="Normal 2 3 2 2 3 2 5 2 4 2" xfId="19960" xr:uid="{00000000-0005-0000-0000-0000F64D0000}"/>
    <cellStyle name="Normal 2 3 2 2 3 2 5 2 5" xfId="19961" xr:uid="{00000000-0005-0000-0000-0000F74D0000}"/>
    <cellStyle name="Normal 2 3 2 2 3 2 5 2 5 2" xfId="19962" xr:uid="{00000000-0005-0000-0000-0000F84D0000}"/>
    <cellStyle name="Normal 2 3 2 2 3 2 5 2 6" xfId="19963" xr:uid="{00000000-0005-0000-0000-0000F94D0000}"/>
    <cellStyle name="Normal 2 3 2 2 3 2 5 2 6 2" xfId="19964" xr:uid="{00000000-0005-0000-0000-0000FA4D0000}"/>
    <cellStyle name="Normal 2 3 2 2 3 2 5 2 7" xfId="19965" xr:uid="{00000000-0005-0000-0000-0000FB4D0000}"/>
    <cellStyle name="Normal 2 3 2 2 3 2 5 2 7 2" xfId="19966" xr:uid="{00000000-0005-0000-0000-0000FC4D0000}"/>
    <cellStyle name="Normal 2 3 2 2 3 2 5 2 8" xfId="19967" xr:uid="{00000000-0005-0000-0000-0000FD4D0000}"/>
    <cellStyle name="Normal 2 3 2 2 3 2 5 2 8 2" xfId="19968" xr:uid="{00000000-0005-0000-0000-0000FE4D0000}"/>
    <cellStyle name="Normal 2 3 2 2 3 2 5 2 9" xfId="19969" xr:uid="{00000000-0005-0000-0000-0000FF4D0000}"/>
    <cellStyle name="Normal 2 3 2 2 3 2 5 2 9 2" xfId="19970" xr:uid="{00000000-0005-0000-0000-0000004E0000}"/>
    <cellStyle name="Normal 2 3 2 2 3 2 5 3" xfId="19971" xr:uid="{00000000-0005-0000-0000-0000014E0000}"/>
    <cellStyle name="Normal 2 3 2 2 3 2 5 3 10" xfId="19972" xr:uid="{00000000-0005-0000-0000-0000024E0000}"/>
    <cellStyle name="Normal 2 3 2 2 3 2 5 3 10 2" xfId="19973" xr:uid="{00000000-0005-0000-0000-0000034E0000}"/>
    <cellStyle name="Normal 2 3 2 2 3 2 5 3 11" xfId="19974" xr:uid="{00000000-0005-0000-0000-0000044E0000}"/>
    <cellStyle name="Normal 2 3 2 2 3 2 5 3 2" xfId="19975" xr:uid="{00000000-0005-0000-0000-0000054E0000}"/>
    <cellStyle name="Normal 2 3 2 2 3 2 5 3 2 2" xfId="19976" xr:uid="{00000000-0005-0000-0000-0000064E0000}"/>
    <cellStyle name="Normal 2 3 2 2 3 2 5 3 3" xfId="19977" xr:uid="{00000000-0005-0000-0000-0000074E0000}"/>
    <cellStyle name="Normal 2 3 2 2 3 2 5 3 3 2" xfId="19978" xr:uid="{00000000-0005-0000-0000-0000084E0000}"/>
    <cellStyle name="Normal 2 3 2 2 3 2 5 3 4" xfId="19979" xr:uid="{00000000-0005-0000-0000-0000094E0000}"/>
    <cellStyle name="Normal 2 3 2 2 3 2 5 3 4 2" xfId="19980" xr:uid="{00000000-0005-0000-0000-00000A4E0000}"/>
    <cellStyle name="Normal 2 3 2 2 3 2 5 3 5" xfId="19981" xr:uid="{00000000-0005-0000-0000-00000B4E0000}"/>
    <cellStyle name="Normal 2 3 2 2 3 2 5 3 5 2" xfId="19982" xr:uid="{00000000-0005-0000-0000-00000C4E0000}"/>
    <cellStyle name="Normal 2 3 2 2 3 2 5 3 6" xfId="19983" xr:uid="{00000000-0005-0000-0000-00000D4E0000}"/>
    <cellStyle name="Normal 2 3 2 2 3 2 5 3 6 2" xfId="19984" xr:uid="{00000000-0005-0000-0000-00000E4E0000}"/>
    <cellStyle name="Normal 2 3 2 2 3 2 5 3 7" xfId="19985" xr:uid="{00000000-0005-0000-0000-00000F4E0000}"/>
    <cellStyle name="Normal 2 3 2 2 3 2 5 3 7 2" xfId="19986" xr:uid="{00000000-0005-0000-0000-0000104E0000}"/>
    <cellStyle name="Normal 2 3 2 2 3 2 5 3 8" xfId="19987" xr:uid="{00000000-0005-0000-0000-0000114E0000}"/>
    <cellStyle name="Normal 2 3 2 2 3 2 5 3 8 2" xfId="19988" xr:uid="{00000000-0005-0000-0000-0000124E0000}"/>
    <cellStyle name="Normal 2 3 2 2 3 2 5 3 9" xfId="19989" xr:uid="{00000000-0005-0000-0000-0000134E0000}"/>
    <cellStyle name="Normal 2 3 2 2 3 2 5 3 9 2" xfId="19990" xr:uid="{00000000-0005-0000-0000-0000144E0000}"/>
    <cellStyle name="Normal 2 3 2 2 3 2 5 4" xfId="19991" xr:uid="{00000000-0005-0000-0000-0000154E0000}"/>
    <cellStyle name="Normal 2 3 2 2 3 2 5 4 2" xfId="19992" xr:uid="{00000000-0005-0000-0000-0000164E0000}"/>
    <cellStyle name="Normal 2 3 2 2 3 2 5 5" xfId="19993" xr:uid="{00000000-0005-0000-0000-0000174E0000}"/>
    <cellStyle name="Normal 2 3 2 2 3 2 5 5 2" xfId="19994" xr:uid="{00000000-0005-0000-0000-0000184E0000}"/>
    <cellStyle name="Normal 2 3 2 2 3 2 5 6" xfId="19995" xr:uid="{00000000-0005-0000-0000-0000194E0000}"/>
    <cellStyle name="Normal 2 3 2 2 3 2 5 6 2" xfId="19996" xr:uid="{00000000-0005-0000-0000-00001A4E0000}"/>
    <cellStyle name="Normal 2 3 2 2 3 2 5 7" xfId="19997" xr:uid="{00000000-0005-0000-0000-00001B4E0000}"/>
    <cellStyle name="Normal 2 3 2 2 3 2 5 7 2" xfId="19998" xr:uid="{00000000-0005-0000-0000-00001C4E0000}"/>
    <cellStyle name="Normal 2 3 2 2 3 2 5 8" xfId="19999" xr:uid="{00000000-0005-0000-0000-00001D4E0000}"/>
    <cellStyle name="Normal 2 3 2 2 3 2 5 8 2" xfId="20000" xr:uid="{00000000-0005-0000-0000-00001E4E0000}"/>
    <cellStyle name="Normal 2 3 2 2 3 2 5 9" xfId="20001" xr:uid="{00000000-0005-0000-0000-00001F4E0000}"/>
    <cellStyle name="Normal 2 3 2 2 3 2 5 9 2" xfId="20002" xr:uid="{00000000-0005-0000-0000-0000204E0000}"/>
    <cellStyle name="Normal 2 3 2 2 3 3" xfId="20003" xr:uid="{00000000-0005-0000-0000-0000214E0000}"/>
    <cellStyle name="Normal 2 3 2 2 3 4" xfId="20004" xr:uid="{00000000-0005-0000-0000-0000224E0000}"/>
    <cellStyle name="Normal 2 3 2 2 3 5" xfId="20005" xr:uid="{00000000-0005-0000-0000-0000234E0000}"/>
    <cellStyle name="Normal 2 3 2 2 3 6" xfId="20006" xr:uid="{00000000-0005-0000-0000-0000244E0000}"/>
    <cellStyle name="Normal 2 3 2 2 3 7" xfId="20007" xr:uid="{00000000-0005-0000-0000-0000254E0000}"/>
    <cellStyle name="Normal 2 3 2 2 3 7 10" xfId="20008" xr:uid="{00000000-0005-0000-0000-0000264E0000}"/>
    <cellStyle name="Normal 2 3 2 2 3 7 10 2" xfId="20009" xr:uid="{00000000-0005-0000-0000-0000274E0000}"/>
    <cellStyle name="Normal 2 3 2 2 3 7 11" xfId="20010" xr:uid="{00000000-0005-0000-0000-0000284E0000}"/>
    <cellStyle name="Normal 2 3 2 2 3 7 11 2" xfId="20011" xr:uid="{00000000-0005-0000-0000-0000294E0000}"/>
    <cellStyle name="Normal 2 3 2 2 3 7 12" xfId="20012" xr:uid="{00000000-0005-0000-0000-00002A4E0000}"/>
    <cellStyle name="Normal 2 3 2 2 3 7 2" xfId="20013" xr:uid="{00000000-0005-0000-0000-00002B4E0000}"/>
    <cellStyle name="Normal 2 3 2 2 3 7 2 10" xfId="20014" xr:uid="{00000000-0005-0000-0000-00002C4E0000}"/>
    <cellStyle name="Normal 2 3 2 2 3 7 2 10 2" xfId="20015" xr:uid="{00000000-0005-0000-0000-00002D4E0000}"/>
    <cellStyle name="Normal 2 3 2 2 3 7 2 11" xfId="20016" xr:uid="{00000000-0005-0000-0000-00002E4E0000}"/>
    <cellStyle name="Normal 2 3 2 2 3 7 2 2" xfId="20017" xr:uid="{00000000-0005-0000-0000-00002F4E0000}"/>
    <cellStyle name="Normal 2 3 2 2 3 7 2 2 2" xfId="20018" xr:uid="{00000000-0005-0000-0000-0000304E0000}"/>
    <cellStyle name="Normal 2 3 2 2 3 7 2 3" xfId="20019" xr:uid="{00000000-0005-0000-0000-0000314E0000}"/>
    <cellStyle name="Normal 2 3 2 2 3 7 2 3 2" xfId="20020" xr:uid="{00000000-0005-0000-0000-0000324E0000}"/>
    <cellStyle name="Normal 2 3 2 2 3 7 2 4" xfId="20021" xr:uid="{00000000-0005-0000-0000-0000334E0000}"/>
    <cellStyle name="Normal 2 3 2 2 3 7 2 4 2" xfId="20022" xr:uid="{00000000-0005-0000-0000-0000344E0000}"/>
    <cellStyle name="Normal 2 3 2 2 3 7 2 5" xfId="20023" xr:uid="{00000000-0005-0000-0000-0000354E0000}"/>
    <cellStyle name="Normal 2 3 2 2 3 7 2 5 2" xfId="20024" xr:uid="{00000000-0005-0000-0000-0000364E0000}"/>
    <cellStyle name="Normal 2 3 2 2 3 7 2 6" xfId="20025" xr:uid="{00000000-0005-0000-0000-0000374E0000}"/>
    <cellStyle name="Normal 2 3 2 2 3 7 2 6 2" xfId="20026" xr:uid="{00000000-0005-0000-0000-0000384E0000}"/>
    <cellStyle name="Normal 2 3 2 2 3 7 2 7" xfId="20027" xr:uid="{00000000-0005-0000-0000-0000394E0000}"/>
    <cellStyle name="Normal 2 3 2 2 3 7 2 7 2" xfId="20028" xr:uid="{00000000-0005-0000-0000-00003A4E0000}"/>
    <cellStyle name="Normal 2 3 2 2 3 7 2 8" xfId="20029" xr:uid="{00000000-0005-0000-0000-00003B4E0000}"/>
    <cellStyle name="Normal 2 3 2 2 3 7 2 8 2" xfId="20030" xr:uid="{00000000-0005-0000-0000-00003C4E0000}"/>
    <cellStyle name="Normal 2 3 2 2 3 7 2 9" xfId="20031" xr:uid="{00000000-0005-0000-0000-00003D4E0000}"/>
    <cellStyle name="Normal 2 3 2 2 3 7 2 9 2" xfId="20032" xr:uid="{00000000-0005-0000-0000-00003E4E0000}"/>
    <cellStyle name="Normal 2 3 2 2 3 7 3" xfId="20033" xr:uid="{00000000-0005-0000-0000-00003F4E0000}"/>
    <cellStyle name="Normal 2 3 2 2 3 7 3 2" xfId="20034" xr:uid="{00000000-0005-0000-0000-0000404E0000}"/>
    <cellStyle name="Normal 2 3 2 2 3 7 4" xfId="20035" xr:uid="{00000000-0005-0000-0000-0000414E0000}"/>
    <cellStyle name="Normal 2 3 2 2 3 7 4 2" xfId="20036" xr:uid="{00000000-0005-0000-0000-0000424E0000}"/>
    <cellStyle name="Normal 2 3 2 2 3 7 5" xfId="20037" xr:uid="{00000000-0005-0000-0000-0000434E0000}"/>
    <cellStyle name="Normal 2 3 2 2 3 7 5 2" xfId="20038" xr:uid="{00000000-0005-0000-0000-0000444E0000}"/>
    <cellStyle name="Normal 2 3 2 2 3 7 6" xfId="20039" xr:uid="{00000000-0005-0000-0000-0000454E0000}"/>
    <cellStyle name="Normal 2 3 2 2 3 7 6 2" xfId="20040" xr:uid="{00000000-0005-0000-0000-0000464E0000}"/>
    <cellStyle name="Normal 2 3 2 2 3 7 7" xfId="20041" xr:uid="{00000000-0005-0000-0000-0000474E0000}"/>
    <cellStyle name="Normal 2 3 2 2 3 7 7 2" xfId="20042" xr:uid="{00000000-0005-0000-0000-0000484E0000}"/>
    <cellStyle name="Normal 2 3 2 2 3 7 8" xfId="20043" xr:uid="{00000000-0005-0000-0000-0000494E0000}"/>
    <cellStyle name="Normal 2 3 2 2 3 7 8 2" xfId="20044" xr:uid="{00000000-0005-0000-0000-00004A4E0000}"/>
    <cellStyle name="Normal 2 3 2 2 3 7 9" xfId="20045" xr:uid="{00000000-0005-0000-0000-00004B4E0000}"/>
    <cellStyle name="Normal 2 3 2 2 3 7 9 2" xfId="20046" xr:uid="{00000000-0005-0000-0000-00004C4E0000}"/>
    <cellStyle name="Normal 2 3 2 2 3 8" xfId="20047" xr:uid="{00000000-0005-0000-0000-00004D4E0000}"/>
    <cellStyle name="Normal 2 3 2 2 3 8 10" xfId="20048" xr:uid="{00000000-0005-0000-0000-00004E4E0000}"/>
    <cellStyle name="Normal 2 3 2 2 3 8 10 2" xfId="20049" xr:uid="{00000000-0005-0000-0000-00004F4E0000}"/>
    <cellStyle name="Normal 2 3 2 2 3 8 11" xfId="20050" xr:uid="{00000000-0005-0000-0000-0000504E0000}"/>
    <cellStyle name="Normal 2 3 2 2 3 8 2" xfId="20051" xr:uid="{00000000-0005-0000-0000-0000514E0000}"/>
    <cellStyle name="Normal 2 3 2 2 3 8 2 2" xfId="20052" xr:uid="{00000000-0005-0000-0000-0000524E0000}"/>
    <cellStyle name="Normal 2 3 2 2 3 8 3" xfId="20053" xr:uid="{00000000-0005-0000-0000-0000534E0000}"/>
    <cellStyle name="Normal 2 3 2 2 3 8 3 2" xfId="20054" xr:uid="{00000000-0005-0000-0000-0000544E0000}"/>
    <cellStyle name="Normal 2 3 2 2 3 8 4" xfId="20055" xr:uid="{00000000-0005-0000-0000-0000554E0000}"/>
    <cellStyle name="Normal 2 3 2 2 3 8 4 2" xfId="20056" xr:uid="{00000000-0005-0000-0000-0000564E0000}"/>
    <cellStyle name="Normal 2 3 2 2 3 8 5" xfId="20057" xr:uid="{00000000-0005-0000-0000-0000574E0000}"/>
    <cellStyle name="Normal 2 3 2 2 3 8 5 2" xfId="20058" xr:uid="{00000000-0005-0000-0000-0000584E0000}"/>
    <cellStyle name="Normal 2 3 2 2 3 8 6" xfId="20059" xr:uid="{00000000-0005-0000-0000-0000594E0000}"/>
    <cellStyle name="Normal 2 3 2 2 3 8 6 2" xfId="20060" xr:uid="{00000000-0005-0000-0000-00005A4E0000}"/>
    <cellStyle name="Normal 2 3 2 2 3 8 7" xfId="20061" xr:uid="{00000000-0005-0000-0000-00005B4E0000}"/>
    <cellStyle name="Normal 2 3 2 2 3 8 7 2" xfId="20062" xr:uid="{00000000-0005-0000-0000-00005C4E0000}"/>
    <cellStyle name="Normal 2 3 2 2 3 8 8" xfId="20063" xr:uid="{00000000-0005-0000-0000-00005D4E0000}"/>
    <cellStyle name="Normal 2 3 2 2 3 8 8 2" xfId="20064" xr:uid="{00000000-0005-0000-0000-00005E4E0000}"/>
    <cellStyle name="Normal 2 3 2 2 3 8 9" xfId="20065" xr:uid="{00000000-0005-0000-0000-00005F4E0000}"/>
    <cellStyle name="Normal 2 3 2 2 3 8 9 2" xfId="20066" xr:uid="{00000000-0005-0000-0000-0000604E0000}"/>
    <cellStyle name="Normal 2 3 2 2 3 9" xfId="20067" xr:uid="{00000000-0005-0000-0000-0000614E0000}"/>
    <cellStyle name="Normal 2 3 2 2 3 9 2" xfId="20068" xr:uid="{00000000-0005-0000-0000-0000624E0000}"/>
    <cellStyle name="Normal 2 3 2 2 4" xfId="20069" xr:uid="{00000000-0005-0000-0000-0000634E0000}"/>
    <cellStyle name="Normal 2 3 2 2 5" xfId="20070" xr:uid="{00000000-0005-0000-0000-0000644E0000}"/>
    <cellStyle name="Normal 2 3 2 2 6" xfId="20071" xr:uid="{00000000-0005-0000-0000-0000654E0000}"/>
    <cellStyle name="Normal 2 3 2 2 6 10" xfId="20072" xr:uid="{00000000-0005-0000-0000-0000664E0000}"/>
    <cellStyle name="Normal 2 3 2 2 6 10 2" xfId="20073" xr:uid="{00000000-0005-0000-0000-0000674E0000}"/>
    <cellStyle name="Normal 2 3 2 2 6 11" xfId="20074" xr:uid="{00000000-0005-0000-0000-0000684E0000}"/>
    <cellStyle name="Normal 2 3 2 2 6 11 2" xfId="20075" xr:uid="{00000000-0005-0000-0000-0000694E0000}"/>
    <cellStyle name="Normal 2 3 2 2 6 12" xfId="20076" xr:uid="{00000000-0005-0000-0000-00006A4E0000}"/>
    <cellStyle name="Normal 2 3 2 2 6 12 2" xfId="20077" xr:uid="{00000000-0005-0000-0000-00006B4E0000}"/>
    <cellStyle name="Normal 2 3 2 2 6 13" xfId="20078" xr:uid="{00000000-0005-0000-0000-00006C4E0000}"/>
    <cellStyle name="Normal 2 3 2 2 6 13 2" xfId="20079" xr:uid="{00000000-0005-0000-0000-00006D4E0000}"/>
    <cellStyle name="Normal 2 3 2 2 6 14" xfId="20080" xr:uid="{00000000-0005-0000-0000-00006E4E0000}"/>
    <cellStyle name="Normal 2 3 2 2 6 14 2" xfId="20081" xr:uid="{00000000-0005-0000-0000-00006F4E0000}"/>
    <cellStyle name="Normal 2 3 2 2 6 15" xfId="20082" xr:uid="{00000000-0005-0000-0000-0000704E0000}"/>
    <cellStyle name="Normal 2 3 2 2 6 15 2" xfId="20083" xr:uid="{00000000-0005-0000-0000-0000714E0000}"/>
    <cellStyle name="Normal 2 3 2 2 6 16" xfId="20084" xr:uid="{00000000-0005-0000-0000-0000724E0000}"/>
    <cellStyle name="Normal 2 3 2 2 6 16 2" xfId="20085" xr:uid="{00000000-0005-0000-0000-0000734E0000}"/>
    <cellStyle name="Normal 2 3 2 2 6 17" xfId="20086" xr:uid="{00000000-0005-0000-0000-0000744E0000}"/>
    <cellStyle name="Normal 2 3 2 2 6 2" xfId="20087" xr:uid="{00000000-0005-0000-0000-0000754E0000}"/>
    <cellStyle name="Normal 2 3 2 2 6 3" xfId="20088" xr:uid="{00000000-0005-0000-0000-0000764E0000}"/>
    <cellStyle name="Normal 2 3 2 2 6 4" xfId="20089" xr:uid="{00000000-0005-0000-0000-0000774E0000}"/>
    <cellStyle name="Normal 2 3 2 2 6 5" xfId="20090" xr:uid="{00000000-0005-0000-0000-0000784E0000}"/>
    <cellStyle name="Normal 2 3 2 2 6 6" xfId="20091" xr:uid="{00000000-0005-0000-0000-0000794E0000}"/>
    <cellStyle name="Normal 2 3 2 2 6 6 10" xfId="20092" xr:uid="{00000000-0005-0000-0000-00007A4E0000}"/>
    <cellStyle name="Normal 2 3 2 2 6 6 10 2" xfId="20093" xr:uid="{00000000-0005-0000-0000-00007B4E0000}"/>
    <cellStyle name="Normal 2 3 2 2 6 6 11" xfId="20094" xr:uid="{00000000-0005-0000-0000-00007C4E0000}"/>
    <cellStyle name="Normal 2 3 2 2 6 6 11 2" xfId="20095" xr:uid="{00000000-0005-0000-0000-00007D4E0000}"/>
    <cellStyle name="Normal 2 3 2 2 6 6 12" xfId="20096" xr:uid="{00000000-0005-0000-0000-00007E4E0000}"/>
    <cellStyle name="Normal 2 3 2 2 6 6 2" xfId="20097" xr:uid="{00000000-0005-0000-0000-00007F4E0000}"/>
    <cellStyle name="Normal 2 3 2 2 6 6 2 10" xfId="20098" xr:uid="{00000000-0005-0000-0000-0000804E0000}"/>
    <cellStyle name="Normal 2 3 2 2 6 6 2 10 2" xfId="20099" xr:uid="{00000000-0005-0000-0000-0000814E0000}"/>
    <cellStyle name="Normal 2 3 2 2 6 6 2 11" xfId="20100" xr:uid="{00000000-0005-0000-0000-0000824E0000}"/>
    <cellStyle name="Normal 2 3 2 2 6 6 2 2" xfId="20101" xr:uid="{00000000-0005-0000-0000-0000834E0000}"/>
    <cellStyle name="Normal 2 3 2 2 6 6 2 2 2" xfId="20102" xr:uid="{00000000-0005-0000-0000-0000844E0000}"/>
    <cellStyle name="Normal 2 3 2 2 6 6 2 3" xfId="20103" xr:uid="{00000000-0005-0000-0000-0000854E0000}"/>
    <cellStyle name="Normal 2 3 2 2 6 6 2 3 2" xfId="20104" xr:uid="{00000000-0005-0000-0000-0000864E0000}"/>
    <cellStyle name="Normal 2 3 2 2 6 6 2 4" xfId="20105" xr:uid="{00000000-0005-0000-0000-0000874E0000}"/>
    <cellStyle name="Normal 2 3 2 2 6 6 2 4 2" xfId="20106" xr:uid="{00000000-0005-0000-0000-0000884E0000}"/>
    <cellStyle name="Normal 2 3 2 2 6 6 2 5" xfId="20107" xr:uid="{00000000-0005-0000-0000-0000894E0000}"/>
    <cellStyle name="Normal 2 3 2 2 6 6 2 5 2" xfId="20108" xr:uid="{00000000-0005-0000-0000-00008A4E0000}"/>
    <cellStyle name="Normal 2 3 2 2 6 6 2 6" xfId="20109" xr:uid="{00000000-0005-0000-0000-00008B4E0000}"/>
    <cellStyle name="Normal 2 3 2 2 6 6 2 6 2" xfId="20110" xr:uid="{00000000-0005-0000-0000-00008C4E0000}"/>
    <cellStyle name="Normal 2 3 2 2 6 6 2 7" xfId="20111" xr:uid="{00000000-0005-0000-0000-00008D4E0000}"/>
    <cellStyle name="Normal 2 3 2 2 6 6 2 7 2" xfId="20112" xr:uid="{00000000-0005-0000-0000-00008E4E0000}"/>
    <cellStyle name="Normal 2 3 2 2 6 6 2 8" xfId="20113" xr:uid="{00000000-0005-0000-0000-00008F4E0000}"/>
    <cellStyle name="Normal 2 3 2 2 6 6 2 8 2" xfId="20114" xr:uid="{00000000-0005-0000-0000-0000904E0000}"/>
    <cellStyle name="Normal 2 3 2 2 6 6 2 9" xfId="20115" xr:uid="{00000000-0005-0000-0000-0000914E0000}"/>
    <cellStyle name="Normal 2 3 2 2 6 6 2 9 2" xfId="20116" xr:uid="{00000000-0005-0000-0000-0000924E0000}"/>
    <cellStyle name="Normal 2 3 2 2 6 6 3" xfId="20117" xr:uid="{00000000-0005-0000-0000-0000934E0000}"/>
    <cellStyle name="Normal 2 3 2 2 6 6 3 2" xfId="20118" xr:uid="{00000000-0005-0000-0000-0000944E0000}"/>
    <cellStyle name="Normal 2 3 2 2 6 6 4" xfId="20119" xr:uid="{00000000-0005-0000-0000-0000954E0000}"/>
    <cellStyle name="Normal 2 3 2 2 6 6 4 2" xfId="20120" xr:uid="{00000000-0005-0000-0000-0000964E0000}"/>
    <cellStyle name="Normal 2 3 2 2 6 6 5" xfId="20121" xr:uid="{00000000-0005-0000-0000-0000974E0000}"/>
    <cellStyle name="Normal 2 3 2 2 6 6 5 2" xfId="20122" xr:uid="{00000000-0005-0000-0000-0000984E0000}"/>
    <cellStyle name="Normal 2 3 2 2 6 6 6" xfId="20123" xr:uid="{00000000-0005-0000-0000-0000994E0000}"/>
    <cellStyle name="Normal 2 3 2 2 6 6 6 2" xfId="20124" xr:uid="{00000000-0005-0000-0000-00009A4E0000}"/>
    <cellStyle name="Normal 2 3 2 2 6 6 7" xfId="20125" xr:uid="{00000000-0005-0000-0000-00009B4E0000}"/>
    <cellStyle name="Normal 2 3 2 2 6 6 7 2" xfId="20126" xr:uid="{00000000-0005-0000-0000-00009C4E0000}"/>
    <cellStyle name="Normal 2 3 2 2 6 6 8" xfId="20127" xr:uid="{00000000-0005-0000-0000-00009D4E0000}"/>
    <cellStyle name="Normal 2 3 2 2 6 6 8 2" xfId="20128" xr:uid="{00000000-0005-0000-0000-00009E4E0000}"/>
    <cellStyle name="Normal 2 3 2 2 6 6 9" xfId="20129" xr:uid="{00000000-0005-0000-0000-00009F4E0000}"/>
    <cellStyle name="Normal 2 3 2 2 6 6 9 2" xfId="20130" xr:uid="{00000000-0005-0000-0000-0000A04E0000}"/>
    <cellStyle name="Normal 2 3 2 2 6 7" xfId="20131" xr:uid="{00000000-0005-0000-0000-0000A14E0000}"/>
    <cellStyle name="Normal 2 3 2 2 6 7 10" xfId="20132" xr:uid="{00000000-0005-0000-0000-0000A24E0000}"/>
    <cellStyle name="Normal 2 3 2 2 6 7 10 2" xfId="20133" xr:uid="{00000000-0005-0000-0000-0000A34E0000}"/>
    <cellStyle name="Normal 2 3 2 2 6 7 11" xfId="20134" xr:uid="{00000000-0005-0000-0000-0000A44E0000}"/>
    <cellStyle name="Normal 2 3 2 2 6 7 2" xfId="20135" xr:uid="{00000000-0005-0000-0000-0000A54E0000}"/>
    <cellStyle name="Normal 2 3 2 2 6 7 2 2" xfId="20136" xr:uid="{00000000-0005-0000-0000-0000A64E0000}"/>
    <cellStyle name="Normal 2 3 2 2 6 7 3" xfId="20137" xr:uid="{00000000-0005-0000-0000-0000A74E0000}"/>
    <cellStyle name="Normal 2 3 2 2 6 7 3 2" xfId="20138" xr:uid="{00000000-0005-0000-0000-0000A84E0000}"/>
    <cellStyle name="Normal 2 3 2 2 6 7 4" xfId="20139" xr:uid="{00000000-0005-0000-0000-0000A94E0000}"/>
    <cellStyle name="Normal 2 3 2 2 6 7 4 2" xfId="20140" xr:uid="{00000000-0005-0000-0000-0000AA4E0000}"/>
    <cellStyle name="Normal 2 3 2 2 6 7 5" xfId="20141" xr:uid="{00000000-0005-0000-0000-0000AB4E0000}"/>
    <cellStyle name="Normal 2 3 2 2 6 7 5 2" xfId="20142" xr:uid="{00000000-0005-0000-0000-0000AC4E0000}"/>
    <cellStyle name="Normal 2 3 2 2 6 7 6" xfId="20143" xr:uid="{00000000-0005-0000-0000-0000AD4E0000}"/>
    <cellStyle name="Normal 2 3 2 2 6 7 6 2" xfId="20144" xr:uid="{00000000-0005-0000-0000-0000AE4E0000}"/>
    <cellStyle name="Normal 2 3 2 2 6 7 7" xfId="20145" xr:uid="{00000000-0005-0000-0000-0000AF4E0000}"/>
    <cellStyle name="Normal 2 3 2 2 6 7 7 2" xfId="20146" xr:uid="{00000000-0005-0000-0000-0000B04E0000}"/>
    <cellStyle name="Normal 2 3 2 2 6 7 8" xfId="20147" xr:uid="{00000000-0005-0000-0000-0000B14E0000}"/>
    <cellStyle name="Normal 2 3 2 2 6 7 8 2" xfId="20148" xr:uid="{00000000-0005-0000-0000-0000B24E0000}"/>
    <cellStyle name="Normal 2 3 2 2 6 7 9" xfId="20149" xr:uid="{00000000-0005-0000-0000-0000B34E0000}"/>
    <cellStyle name="Normal 2 3 2 2 6 7 9 2" xfId="20150" xr:uid="{00000000-0005-0000-0000-0000B44E0000}"/>
    <cellStyle name="Normal 2 3 2 2 6 8" xfId="20151" xr:uid="{00000000-0005-0000-0000-0000B54E0000}"/>
    <cellStyle name="Normal 2 3 2 2 6 8 2" xfId="20152" xr:uid="{00000000-0005-0000-0000-0000B64E0000}"/>
    <cellStyle name="Normal 2 3 2 2 6 9" xfId="20153" xr:uid="{00000000-0005-0000-0000-0000B74E0000}"/>
    <cellStyle name="Normal 2 3 2 2 6 9 2" xfId="20154" xr:uid="{00000000-0005-0000-0000-0000B84E0000}"/>
    <cellStyle name="Normal 2 3 2 2 7" xfId="20155" xr:uid="{00000000-0005-0000-0000-0000B94E0000}"/>
    <cellStyle name="Normal 2 3 2 2 7 10" xfId="20156" xr:uid="{00000000-0005-0000-0000-0000BA4E0000}"/>
    <cellStyle name="Normal 2 3 2 2 7 10 2" xfId="20157" xr:uid="{00000000-0005-0000-0000-0000BB4E0000}"/>
    <cellStyle name="Normal 2 3 2 2 7 11" xfId="20158" xr:uid="{00000000-0005-0000-0000-0000BC4E0000}"/>
    <cellStyle name="Normal 2 3 2 2 7 11 2" xfId="20159" xr:uid="{00000000-0005-0000-0000-0000BD4E0000}"/>
    <cellStyle name="Normal 2 3 2 2 7 12" xfId="20160" xr:uid="{00000000-0005-0000-0000-0000BE4E0000}"/>
    <cellStyle name="Normal 2 3 2 2 7 12 2" xfId="20161" xr:uid="{00000000-0005-0000-0000-0000BF4E0000}"/>
    <cellStyle name="Normal 2 3 2 2 7 13" xfId="20162" xr:uid="{00000000-0005-0000-0000-0000C04E0000}"/>
    <cellStyle name="Normal 2 3 2 2 7 2" xfId="20163" xr:uid="{00000000-0005-0000-0000-0000C14E0000}"/>
    <cellStyle name="Normal 2 3 2 2 7 2 10" xfId="20164" xr:uid="{00000000-0005-0000-0000-0000C24E0000}"/>
    <cellStyle name="Normal 2 3 2 2 7 2 10 2" xfId="20165" xr:uid="{00000000-0005-0000-0000-0000C34E0000}"/>
    <cellStyle name="Normal 2 3 2 2 7 2 11" xfId="20166" xr:uid="{00000000-0005-0000-0000-0000C44E0000}"/>
    <cellStyle name="Normal 2 3 2 2 7 2 11 2" xfId="20167" xr:uid="{00000000-0005-0000-0000-0000C54E0000}"/>
    <cellStyle name="Normal 2 3 2 2 7 2 12" xfId="20168" xr:uid="{00000000-0005-0000-0000-0000C64E0000}"/>
    <cellStyle name="Normal 2 3 2 2 7 2 2" xfId="20169" xr:uid="{00000000-0005-0000-0000-0000C74E0000}"/>
    <cellStyle name="Normal 2 3 2 2 7 2 2 10" xfId="20170" xr:uid="{00000000-0005-0000-0000-0000C84E0000}"/>
    <cellStyle name="Normal 2 3 2 2 7 2 2 10 2" xfId="20171" xr:uid="{00000000-0005-0000-0000-0000C94E0000}"/>
    <cellStyle name="Normal 2 3 2 2 7 2 2 11" xfId="20172" xr:uid="{00000000-0005-0000-0000-0000CA4E0000}"/>
    <cellStyle name="Normal 2 3 2 2 7 2 2 2" xfId="20173" xr:uid="{00000000-0005-0000-0000-0000CB4E0000}"/>
    <cellStyle name="Normal 2 3 2 2 7 2 2 2 2" xfId="20174" xr:uid="{00000000-0005-0000-0000-0000CC4E0000}"/>
    <cellStyle name="Normal 2 3 2 2 7 2 2 3" xfId="20175" xr:uid="{00000000-0005-0000-0000-0000CD4E0000}"/>
    <cellStyle name="Normal 2 3 2 2 7 2 2 3 2" xfId="20176" xr:uid="{00000000-0005-0000-0000-0000CE4E0000}"/>
    <cellStyle name="Normal 2 3 2 2 7 2 2 4" xfId="20177" xr:uid="{00000000-0005-0000-0000-0000CF4E0000}"/>
    <cellStyle name="Normal 2 3 2 2 7 2 2 4 2" xfId="20178" xr:uid="{00000000-0005-0000-0000-0000D04E0000}"/>
    <cellStyle name="Normal 2 3 2 2 7 2 2 5" xfId="20179" xr:uid="{00000000-0005-0000-0000-0000D14E0000}"/>
    <cellStyle name="Normal 2 3 2 2 7 2 2 5 2" xfId="20180" xr:uid="{00000000-0005-0000-0000-0000D24E0000}"/>
    <cellStyle name="Normal 2 3 2 2 7 2 2 6" xfId="20181" xr:uid="{00000000-0005-0000-0000-0000D34E0000}"/>
    <cellStyle name="Normal 2 3 2 2 7 2 2 6 2" xfId="20182" xr:uid="{00000000-0005-0000-0000-0000D44E0000}"/>
    <cellStyle name="Normal 2 3 2 2 7 2 2 7" xfId="20183" xr:uid="{00000000-0005-0000-0000-0000D54E0000}"/>
    <cellStyle name="Normal 2 3 2 2 7 2 2 7 2" xfId="20184" xr:uid="{00000000-0005-0000-0000-0000D64E0000}"/>
    <cellStyle name="Normal 2 3 2 2 7 2 2 8" xfId="20185" xr:uid="{00000000-0005-0000-0000-0000D74E0000}"/>
    <cellStyle name="Normal 2 3 2 2 7 2 2 8 2" xfId="20186" xr:uid="{00000000-0005-0000-0000-0000D84E0000}"/>
    <cellStyle name="Normal 2 3 2 2 7 2 2 9" xfId="20187" xr:uid="{00000000-0005-0000-0000-0000D94E0000}"/>
    <cellStyle name="Normal 2 3 2 2 7 2 2 9 2" xfId="20188" xr:uid="{00000000-0005-0000-0000-0000DA4E0000}"/>
    <cellStyle name="Normal 2 3 2 2 7 2 3" xfId="20189" xr:uid="{00000000-0005-0000-0000-0000DB4E0000}"/>
    <cellStyle name="Normal 2 3 2 2 7 2 3 2" xfId="20190" xr:uid="{00000000-0005-0000-0000-0000DC4E0000}"/>
    <cellStyle name="Normal 2 3 2 2 7 2 4" xfId="20191" xr:uid="{00000000-0005-0000-0000-0000DD4E0000}"/>
    <cellStyle name="Normal 2 3 2 2 7 2 4 2" xfId="20192" xr:uid="{00000000-0005-0000-0000-0000DE4E0000}"/>
    <cellStyle name="Normal 2 3 2 2 7 2 5" xfId="20193" xr:uid="{00000000-0005-0000-0000-0000DF4E0000}"/>
    <cellStyle name="Normal 2 3 2 2 7 2 5 2" xfId="20194" xr:uid="{00000000-0005-0000-0000-0000E04E0000}"/>
    <cellStyle name="Normal 2 3 2 2 7 2 6" xfId="20195" xr:uid="{00000000-0005-0000-0000-0000E14E0000}"/>
    <cellStyle name="Normal 2 3 2 2 7 2 6 2" xfId="20196" xr:uid="{00000000-0005-0000-0000-0000E24E0000}"/>
    <cellStyle name="Normal 2 3 2 2 7 2 7" xfId="20197" xr:uid="{00000000-0005-0000-0000-0000E34E0000}"/>
    <cellStyle name="Normal 2 3 2 2 7 2 7 2" xfId="20198" xr:uid="{00000000-0005-0000-0000-0000E44E0000}"/>
    <cellStyle name="Normal 2 3 2 2 7 2 8" xfId="20199" xr:uid="{00000000-0005-0000-0000-0000E54E0000}"/>
    <cellStyle name="Normal 2 3 2 2 7 2 8 2" xfId="20200" xr:uid="{00000000-0005-0000-0000-0000E64E0000}"/>
    <cellStyle name="Normal 2 3 2 2 7 2 9" xfId="20201" xr:uid="{00000000-0005-0000-0000-0000E74E0000}"/>
    <cellStyle name="Normal 2 3 2 2 7 2 9 2" xfId="20202" xr:uid="{00000000-0005-0000-0000-0000E84E0000}"/>
    <cellStyle name="Normal 2 3 2 2 7 3" xfId="20203" xr:uid="{00000000-0005-0000-0000-0000E94E0000}"/>
    <cellStyle name="Normal 2 3 2 2 7 3 10" xfId="20204" xr:uid="{00000000-0005-0000-0000-0000EA4E0000}"/>
    <cellStyle name="Normal 2 3 2 2 7 3 10 2" xfId="20205" xr:uid="{00000000-0005-0000-0000-0000EB4E0000}"/>
    <cellStyle name="Normal 2 3 2 2 7 3 11" xfId="20206" xr:uid="{00000000-0005-0000-0000-0000EC4E0000}"/>
    <cellStyle name="Normal 2 3 2 2 7 3 2" xfId="20207" xr:uid="{00000000-0005-0000-0000-0000ED4E0000}"/>
    <cellStyle name="Normal 2 3 2 2 7 3 2 2" xfId="20208" xr:uid="{00000000-0005-0000-0000-0000EE4E0000}"/>
    <cellStyle name="Normal 2 3 2 2 7 3 3" xfId="20209" xr:uid="{00000000-0005-0000-0000-0000EF4E0000}"/>
    <cellStyle name="Normal 2 3 2 2 7 3 3 2" xfId="20210" xr:uid="{00000000-0005-0000-0000-0000F04E0000}"/>
    <cellStyle name="Normal 2 3 2 2 7 3 4" xfId="20211" xr:uid="{00000000-0005-0000-0000-0000F14E0000}"/>
    <cellStyle name="Normal 2 3 2 2 7 3 4 2" xfId="20212" xr:uid="{00000000-0005-0000-0000-0000F24E0000}"/>
    <cellStyle name="Normal 2 3 2 2 7 3 5" xfId="20213" xr:uid="{00000000-0005-0000-0000-0000F34E0000}"/>
    <cellStyle name="Normal 2 3 2 2 7 3 5 2" xfId="20214" xr:uid="{00000000-0005-0000-0000-0000F44E0000}"/>
    <cellStyle name="Normal 2 3 2 2 7 3 6" xfId="20215" xr:uid="{00000000-0005-0000-0000-0000F54E0000}"/>
    <cellStyle name="Normal 2 3 2 2 7 3 6 2" xfId="20216" xr:uid="{00000000-0005-0000-0000-0000F64E0000}"/>
    <cellStyle name="Normal 2 3 2 2 7 3 7" xfId="20217" xr:uid="{00000000-0005-0000-0000-0000F74E0000}"/>
    <cellStyle name="Normal 2 3 2 2 7 3 7 2" xfId="20218" xr:uid="{00000000-0005-0000-0000-0000F84E0000}"/>
    <cellStyle name="Normal 2 3 2 2 7 3 8" xfId="20219" xr:uid="{00000000-0005-0000-0000-0000F94E0000}"/>
    <cellStyle name="Normal 2 3 2 2 7 3 8 2" xfId="20220" xr:uid="{00000000-0005-0000-0000-0000FA4E0000}"/>
    <cellStyle name="Normal 2 3 2 2 7 3 9" xfId="20221" xr:uid="{00000000-0005-0000-0000-0000FB4E0000}"/>
    <cellStyle name="Normal 2 3 2 2 7 3 9 2" xfId="20222" xr:uid="{00000000-0005-0000-0000-0000FC4E0000}"/>
    <cellStyle name="Normal 2 3 2 2 7 4" xfId="20223" xr:uid="{00000000-0005-0000-0000-0000FD4E0000}"/>
    <cellStyle name="Normal 2 3 2 2 7 4 2" xfId="20224" xr:uid="{00000000-0005-0000-0000-0000FE4E0000}"/>
    <cellStyle name="Normal 2 3 2 2 7 5" xfId="20225" xr:uid="{00000000-0005-0000-0000-0000FF4E0000}"/>
    <cellStyle name="Normal 2 3 2 2 7 5 2" xfId="20226" xr:uid="{00000000-0005-0000-0000-0000004F0000}"/>
    <cellStyle name="Normal 2 3 2 2 7 6" xfId="20227" xr:uid="{00000000-0005-0000-0000-0000014F0000}"/>
    <cellStyle name="Normal 2 3 2 2 7 6 2" xfId="20228" xr:uid="{00000000-0005-0000-0000-0000024F0000}"/>
    <cellStyle name="Normal 2 3 2 2 7 7" xfId="20229" xr:uid="{00000000-0005-0000-0000-0000034F0000}"/>
    <cellStyle name="Normal 2 3 2 2 7 7 2" xfId="20230" xr:uid="{00000000-0005-0000-0000-0000044F0000}"/>
    <cellStyle name="Normal 2 3 2 2 7 8" xfId="20231" xr:uid="{00000000-0005-0000-0000-0000054F0000}"/>
    <cellStyle name="Normal 2 3 2 2 7 8 2" xfId="20232" xr:uid="{00000000-0005-0000-0000-0000064F0000}"/>
    <cellStyle name="Normal 2 3 2 2 7 9" xfId="20233" xr:uid="{00000000-0005-0000-0000-0000074F0000}"/>
    <cellStyle name="Normal 2 3 2 2 7 9 2" xfId="20234" xr:uid="{00000000-0005-0000-0000-0000084F0000}"/>
    <cellStyle name="Normal 2 3 2 2 8" xfId="20235" xr:uid="{00000000-0005-0000-0000-0000094F0000}"/>
    <cellStyle name="Normal 2 3 2 2 8 10" xfId="20236" xr:uid="{00000000-0005-0000-0000-00000A4F0000}"/>
    <cellStyle name="Normal 2 3 2 2 8 10 2" xfId="20237" xr:uid="{00000000-0005-0000-0000-00000B4F0000}"/>
    <cellStyle name="Normal 2 3 2 2 8 11" xfId="20238" xr:uid="{00000000-0005-0000-0000-00000C4F0000}"/>
    <cellStyle name="Normal 2 3 2 2 8 11 2" xfId="20239" xr:uid="{00000000-0005-0000-0000-00000D4F0000}"/>
    <cellStyle name="Normal 2 3 2 2 8 12" xfId="20240" xr:uid="{00000000-0005-0000-0000-00000E4F0000}"/>
    <cellStyle name="Normal 2 3 2 2 8 12 2" xfId="20241" xr:uid="{00000000-0005-0000-0000-00000F4F0000}"/>
    <cellStyle name="Normal 2 3 2 2 8 13" xfId="20242" xr:uid="{00000000-0005-0000-0000-0000104F0000}"/>
    <cellStyle name="Normal 2 3 2 2 8 2" xfId="20243" xr:uid="{00000000-0005-0000-0000-0000114F0000}"/>
    <cellStyle name="Normal 2 3 2 2 8 2 10" xfId="20244" xr:uid="{00000000-0005-0000-0000-0000124F0000}"/>
    <cellStyle name="Normal 2 3 2 2 8 2 10 2" xfId="20245" xr:uid="{00000000-0005-0000-0000-0000134F0000}"/>
    <cellStyle name="Normal 2 3 2 2 8 2 11" xfId="20246" xr:uid="{00000000-0005-0000-0000-0000144F0000}"/>
    <cellStyle name="Normal 2 3 2 2 8 2 11 2" xfId="20247" xr:uid="{00000000-0005-0000-0000-0000154F0000}"/>
    <cellStyle name="Normal 2 3 2 2 8 2 12" xfId="20248" xr:uid="{00000000-0005-0000-0000-0000164F0000}"/>
    <cellStyle name="Normal 2 3 2 2 8 2 2" xfId="20249" xr:uid="{00000000-0005-0000-0000-0000174F0000}"/>
    <cellStyle name="Normal 2 3 2 2 8 2 2 10" xfId="20250" xr:uid="{00000000-0005-0000-0000-0000184F0000}"/>
    <cellStyle name="Normal 2 3 2 2 8 2 2 10 2" xfId="20251" xr:uid="{00000000-0005-0000-0000-0000194F0000}"/>
    <cellStyle name="Normal 2 3 2 2 8 2 2 11" xfId="20252" xr:uid="{00000000-0005-0000-0000-00001A4F0000}"/>
    <cellStyle name="Normal 2 3 2 2 8 2 2 2" xfId="20253" xr:uid="{00000000-0005-0000-0000-00001B4F0000}"/>
    <cellStyle name="Normal 2 3 2 2 8 2 2 2 2" xfId="20254" xr:uid="{00000000-0005-0000-0000-00001C4F0000}"/>
    <cellStyle name="Normal 2 3 2 2 8 2 2 3" xfId="20255" xr:uid="{00000000-0005-0000-0000-00001D4F0000}"/>
    <cellStyle name="Normal 2 3 2 2 8 2 2 3 2" xfId="20256" xr:uid="{00000000-0005-0000-0000-00001E4F0000}"/>
    <cellStyle name="Normal 2 3 2 2 8 2 2 4" xfId="20257" xr:uid="{00000000-0005-0000-0000-00001F4F0000}"/>
    <cellStyle name="Normal 2 3 2 2 8 2 2 4 2" xfId="20258" xr:uid="{00000000-0005-0000-0000-0000204F0000}"/>
    <cellStyle name="Normal 2 3 2 2 8 2 2 5" xfId="20259" xr:uid="{00000000-0005-0000-0000-0000214F0000}"/>
    <cellStyle name="Normal 2 3 2 2 8 2 2 5 2" xfId="20260" xr:uid="{00000000-0005-0000-0000-0000224F0000}"/>
    <cellStyle name="Normal 2 3 2 2 8 2 2 6" xfId="20261" xr:uid="{00000000-0005-0000-0000-0000234F0000}"/>
    <cellStyle name="Normal 2 3 2 2 8 2 2 6 2" xfId="20262" xr:uid="{00000000-0005-0000-0000-0000244F0000}"/>
    <cellStyle name="Normal 2 3 2 2 8 2 2 7" xfId="20263" xr:uid="{00000000-0005-0000-0000-0000254F0000}"/>
    <cellStyle name="Normal 2 3 2 2 8 2 2 7 2" xfId="20264" xr:uid="{00000000-0005-0000-0000-0000264F0000}"/>
    <cellStyle name="Normal 2 3 2 2 8 2 2 8" xfId="20265" xr:uid="{00000000-0005-0000-0000-0000274F0000}"/>
    <cellStyle name="Normal 2 3 2 2 8 2 2 8 2" xfId="20266" xr:uid="{00000000-0005-0000-0000-0000284F0000}"/>
    <cellStyle name="Normal 2 3 2 2 8 2 2 9" xfId="20267" xr:uid="{00000000-0005-0000-0000-0000294F0000}"/>
    <cellStyle name="Normal 2 3 2 2 8 2 2 9 2" xfId="20268" xr:uid="{00000000-0005-0000-0000-00002A4F0000}"/>
    <cellStyle name="Normal 2 3 2 2 8 2 3" xfId="20269" xr:uid="{00000000-0005-0000-0000-00002B4F0000}"/>
    <cellStyle name="Normal 2 3 2 2 8 2 3 2" xfId="20270" xr:uid="{00000000-0005-0000-0000-00002C4F0000}"/>
    <cellStyle name="Normal 2 3 2 2 8 2 4" xfId="20271" xr:uid="{00000000-0005-0000-0000-00002D4F0000}"/>
    <cellStyle name="Normal 2 3 2 2 8 2 4 2" xfId="20272" xr:uid="{00000000-0005-0000-0000-00002E4F0000}"/>
    <cellStyle name="Normal 2 3 2 2 8 2 5" xfId="20273" xr:uid="{00000000-0005-0000-0000-00002F4F0000}"/>
    <cellStyle name="Normal 2 3 2 2 8 2 5 2" xfId="20274" xr:uid="{00000000-0005-0000-0000-0000304F0000}"/>
    <cellStyle name="Normal 2 3 2 2 8 2 6" xfId="20275" xr:uid="{00000000-0005-0000-0000-0000314F0000}"/>
    <cellStyle name="Normal 2 3 2 2 8 2 6 2" xfId="20276" xr:uid="{00000000-0005-0000-0000-0000324F0000}"/>
    <cellStyle name="Normal 2 3 2 2 8 2 7" xfId="20277" xr:uid="{00000000-0005-0000-0000-0000334F0000}"/>
    <cellStyle name="Normal 2 3 2 2 8 2 7 2" xfId="20278" xr:uid="{00000000-0005-0000-0000-0000344F0000}"/>
    <cellStyle name="Normal 2 3 2 2 8 2 8" xfId="20279" xr:uid="{00000000-0005-0000-0000-0000354F0000}"/>
    <cellStyle name="Normal 2 3 2 2 8 2 8 2" xfId="20280" xr:uid="{00000000-0005-0000-0000-0000364F0000}"/>
    <cellStyle name="Normal 2 3 2 2 8 2 9" xfId="20281" xr:uid="{00000000-0005-0000-0000-0000374F0000}"/>
    <cellStyle name="Normal 2 3 2 2 8 2 9 2" xfId="20282" xr:uid="{00000000-0005-0000-0000-0000384F0000}"/>
    <cellStyle name="Normal 2 3 2 2 8 3" xfId="20283" xr:uid="{00000000-0005-0000-0000-0000394F0000}"/>
    <cellStyle name="Normal 2 3 2 2 8 3 10" xfId="20284" xr:uid="{00000000-0005-0000-0000-00003A4F0000}"/>
    <cellStyle name="Normal 2 3 2 2 8 3 10 2" xfId="20285" xr:uid="{00000000-0005-0000-0000-00003B4F0000}"/>
    <cellStyle name="Normal 2 3 2 2 8 3 11" xfId="20286" xr:uid="{00000000-0005-0000-0000-00003C4F0000}"/>
    <cellStyle name="Normal 2 3 2 2 8 3 2" xfId="20287" xr:uid="{00000000-0005-0000-0000-00003D4F0000}"/>
    <cellStyle name="Normal 2 3 2 2 8 3 2 2" xfId="20288" xr:uid="{00000000-0005-0000-0000-00003E4F0000}"/>
    <cellStyle name="Normal 2 3 2 2 8 3 3" xfId="20289" xr:uid="{00000000-0005-0000-0000-00003F4F0000}"/>
    <cellStyle name="Normal 2 3 2 2 8 3 3 2" xfId="20290" xr:uid="{00000000-0005-0000-0000-0000404F0000}"/>
    <cellStyle name="Normal 2 3 2 2 8 3 4" xfId="20291" xr:uid="{00000000-0005-0000-0000-0000414F0000}"/>
    <cellStyle name="Normal 2 3 2 2 8 3 4 2" xfId="20292" xr:uid="{00000000-0005-0000-0000-0000424F0000}"/>
    <cellStyle name="Normal 2 3 2 2 8 3 5" xfId="20293" xr:uid="{00000000-0005-0000-0000-0000434F0000}"/>
    <cellStyle name="Normal 2 3 2 2 8 3 5 2" xfId="20294" xr:uid="{00000000-0005-0000-0000-0000444F0000}"/>
    <cellStyle name="Normal 2 3 2 2 8 3 6" xfId="20295" xr:uid="{00000000-0005-0000-0000-0000454F0000}"/>
    <cellStyle name="Normal 2 3 2 2 8 3 6 2" xfId="20296" xr:uid="{00000000-0005-0000-0000-0000464F0000}"/>
    <cellStyle name="Normal 2 3 2 2 8 3 7" xfId="20297" xr:uid="{00000000-0005-0000-0000-0000474F0000}"/>
    <cellStyle name="Normal 2 3 2 2 8 3 7 2" xfId="20298" xr:uid="{00000000-0005-0000-0000-0000484F0000}"/>
    <cellStyle name="Normal 2 3 2 2 8 3 8" xfId="20299" xr:uid="{00000000-0005-0000-0000-0000494F0000}"/>
    <cellStyle name="Normal 2 3 2 2 8 3 8 2" xfId="20300" xr:uid="{00000000-0005-0000-0000-00004A4F0000}"/>
    <cellStyle name="Normal 2 3 2 2 8 3 9" xfId="20301" xr:uid="{00000000-0005-0000-0000-00004B4F0000}"/>
    <cellStyle name="Normal 2 3 2 2 8 3 9 2" xfId="20302" xr:uid="{00000000-0005-0000-0000-00004C4F0000}"/>
    <cellStyle name="Normal 2 3 2 2 8 4" xfId="20303" xr:uid="{00000000-0005-0000-0000-00004D4F0000}"/>
    <cellStyle name="Normal 2 3 2 2 8 4 2" xfId="20304" xr:uid="{00000000-0005-0000-0000-00004E4F0000}"/>
    <cellStyle name="Normal 2 3 2 2 8 5" xfId="20305" xr:uid="{00000000-0005-0000-0000-00004F4F0000}"/>
    <cellStyle name="Normal 2 3 2 2 8 5 2" xfId="20306" xr:uid="{00000000-0005-0000-0000-0000504F0000}"/>
    <cellStyle name="Normal 2 3 2 2 8 6" xfId="20307" xr:uid="{00000000-0005-0000-0000-0000514F0000}"/>
    <cellStyle name="Normal 2 3 2 2 8 6 2" xfId="20308" xr:uid="{00000000-0005-0000-0000-0000524F0000}"/>
    <cellStyle name="Normal 2 3 2 2 8 7" xfId="20309" xr:uid="{00000000-0005-0000-0000-0000534F0000}"/>
    <cellStyle name="Normal 2 3 2 2 8 7 2" xfId="20310" xr:uid="{00000000-0005-0000-0000-0000544F0000}"/>
    <cellStyle name="Normal 2 3 2 2 8 8" xfId="20311" xr:uid="{00000000-0005-0000-0000-0000554F0000}"/>
    <cellStyle name="Normal 2 3 2 2 8 8 2" xfId="20312" xr:uid="{00000000-0005-0000-0000-0000564F0000}"/>
    <cellStyle name="Normal 2 3 2 2 8 9" xfId="20313" xr:uid="{00000000-0005-0000-0000-0000574F0000}"/>
    <cellStyle name="Normal 2 3 2 2 8 9 2" xfId="20314" xr:uid="{00000000-0005-0000-0000-0000584F0000}"/>
    <cellStyle name="Normal 2 3 2 2 9" xfId="20315" xr:uid="{00000000-0005-0000-0000-0000594F0000}"/>
    <cellStyle name="Normal 2 3 2 2 9 10" xfId="20316" xr:uid="{00000000-0005-0000-0000-00005A4F0000}"/>
    <cellStyle name="Normal 2 3 2 2 9 10 2" xfId="20317" xr:uid="{00000000-0005-0000-0000-00005B4F0000}"/>
    <cellStyle name="Normal 2 3 2 2 9 11" xfId="20318" xr:uid="{00000000-0005-0000-0000-00005C4F0000}"/>
    <cellStyle name="Normal 2 3 2 2 9 11 2" xfId="20319" xr:uid="{00000000-0005-0000-0000-00005D4F0000}"/>
    <cellStyle name="Normal 2 3 2 2 9 12" xfId="20320" xr:uid="{00000000-0005-0000-0000-00005E4F0000}"/>
    <cellStyle name="Normal 2 3 2 2 9 12 2" xfId="20321" xr:uid="{00000000-0005-0000-0000-00005F4F0000}"/>
    <cellStyle name="Normal 2 3 2 2 9 13" xfId="20322" xr:uid="{00000000-0005-0000-0000-0000604F0000}"/>
    <cellStyle name="Normal 2 3 2 2 9 2" xfId="20323" xr:uid="{00000000-0005-0000-0000-0000614F0000}"/>
    <cellStyle name="Normal 2 3 2 2 9 2 10" xfId="20324" xr:uid="{00000000-0005-0000-0000-0000624F0000}"/>
    <cellStyle name="Normal 2 3 2 2 9 2 10 2" xfId="20325" xr:uid="{00000000-0005-0000-0000-0000634F0000}"/>
    <cellStyle name="Normal 2 3 2 2 9 2 11" xfId="20326" xr:uid="{00000000-0005-0000-0000-0000644F0000}"/>
    <cellStyle name="Normal 2 3 2 2 9 2 11 2" xfId="20327" xr:uid="{00000000-0005-0000-0000-0000654F0000}"/>
    <cellStyle name="Normal 2 3 2 2 9 2 12" xfId="20328" xr:uid="{00000000-0005-0000-0000-0000664F0000}"/>
    <cellStyle name="Normal 2 3 2 2 9 2 2" xfId="20329" xr:uid="{00000000-0005-0000-0000-0000674F0000}"/>
    <cellStyle name="Normal 2 3 2 2 9 2 2 10" xfId="20330" xr:uid="{00000000-0005-0000-0000-0000684F0000}"/>
    <cellStyle name="Normal 2 3 2 2 9 2 2 10 2" xfId="20331" xr:uid="{00000000-0005-0000-0000-0000694F0000}"/>
    <cellStyle name="Normal 2 3 2 2 9 2 2 11" xfId="20332" xr:uid="{00000000-0005-0000-0000-00006A4F0000}"/>
    <cellStyle name="Normal 2 3 2 2 9 2 2 2" xfId="20333" xr:uid="{00000000-0005-0000-0000-00006B4F0000}"/>
    <cellStyle name="Normal 2 3 2 2 9 2 2 2 2" xfId="20334" xr:uid="{00000000-0005-0000-0000-00006C4F0000}"/>
    <cellStyle name="Normal 2 3 2 2 9 2 2 3" xfId="20335" xr:uid="{00000000-0005-0000-0000-00006D4F0000}"/>
    <cellStyle name="Normal 2 3 2 2 9 2 2 3 2" xfId="20336" xr:uid="{00000000-0005-0000-0000-00006E4F0000}"/>
    <cellStyle name="Normal 2 3 2 2 9 2 2 4" xfId="20337" xr:uid="{00000000-0005-0000-0000-00006F4F0000}"/>
    <cellStyle name="Normal 2 3 2 2 9 2 2 4 2" xfId="20338" xr:uid="{00000000-0005-0000-0000-0000704F0000}"/>
    <cellStyle name="Normal 2 3 2 2 9 2 2 5" xfId="20339" xr:uid="{00000000-0005-0000-0000-0000714F0000}"/>
    <cellStyle name="Normal 2 3 2 2 9 2 2 5 2" xfId="20340" xr:uid="{00000000-0005-0000-0000-0000724F0000}"/>
    <cellStyle name="Normal 2 3 2 2 9 2 2 6" xfId="20341" xr:uid="{00000000-0005-0000-0000-0000734F0000}"/>
    <cellStyle name="Normal 2 3 2 2 9 2 2 6 2" xfId="20342" xr:uid="{00000000-0005-0000-0000-0000744F0000}"/>
    <cellStyle name="Normal 2 3 2 2 9 2 2 7" xfId="20343" xr:uid="{00000000-0005-0000-0000-0000754F0000}"/>
    <cellStyle name="Normal 2 3 2 2 9 2 2 7 2" xfId="20344" xr:uid="{00000000-0005-0000-0000-0000764F0000}"/>
    <cellStyle name="Normal 2 3 2 2 9 2 2 8" xfId="20345" xr:uid="{00000000-0005-0000-0000-0000774F0000}"/>
    <cellStyle name="Normal 2 3 2 2 9 2 2 8 2" xfId="20346" xr:uid="{00000000-0005-0000-0000-0000784F0000}"/>
    <cellStyle name="Normal 2 3 2 2 9 2 2 9" xfId="20347" xr:uid="{00000000-0005-0000-0000-0000794F0000}"/>
    <cellStyle name="Normal 2 3 2 2 9 2 2 9 2" xfId="20348" xr:uid="{00000000-0005-0000-0000-00007A4F0000}"/>
    <cellStyle name="Normal 2 3 2 2 9 2 3" xfId="20349" xr:uid="{00000000-0005-0000-0000-00007B4F0000}"/>
    <cellStyle name="Normal 2 3 2 2 9 2 3 2" xfId="20350" xr:uid="{00000000-0005-0000-0000-00007C4F0000}"/>
    <cellStyle name="Normal 2 3 2 2 9 2 4" xfId="20351" xr:uid="{00000000-0005-0000-0000-00007D4F0000}"/>
    <cellStyle name="Normal 2 3 2 2 9 2 4 2" xfId="20352" xr:uid="{00000000-0005-0000-0000-00007E4F0000}"/>
    <cellStyle name="Normal 2 3 2 2 9 2 5" xfId="20353" xr:uid="{00000000-0005-0000-0000-00007F4F0000}"/>
    <cellStyle name="Normal 2 3 2 2 9 2 5 2" xfId="20354" xr:uid="{00000000-0005-0000-0000-0000804F0000}"/>
    <cellStyle name="Normal 2 3 2 2 9 2 6" xfId="20355" xr:uid="{00000000-0005-0000-0000-0000814F0000}"/>
    <cellStyle name="Normal 2 3 2 2 9 2 6 2" xfId="20356" xr:uid="{00000000-0005-0000-0000-0000824F0000}"/>
    <cellStyle name="Normal 2 3 2 2 9 2 7" xfId="20357" xr:uid="{00000000-0005-0000-0000-0000834F0000}"/>
    <cellStyle name="Normal 2 3 2 2 9 2 7 2" xfId="20358" xr:uid="{00000000-0005-0000-0000-0000844F0000}"/>
    <cellStyle name="Normal 2 3 2 2 9 2 8" xfId="20359" xr:uid="{00000000-0005-0000-0000-0000854F0000}"/>
    <cellStyle name="Normal 2 3 2 2 9 2 8 2" xfId="20360" xr:uid="{00000000-0005-0000-0000-0000864F0000}"/>
    <cellStyle name="Normal 2 3 2 2 9 2 9" xfId="20361" xr:uid="{00000000-0005-0000-0000-0000874F0000}"/>
    <cellStyle name="Normal 2 3 2 2 9 2 9 2" xfId="20362" xr:uid="{00000000-0005-0000-0000-0000884F0000}"/>
    <cellStyle name="Normal 2 3 2 2 9 3" xfId="20363" xr:uid="{00000000-0005-0000-0000-0000894F0000}"/>
    <cellStyle name="Normal 2 3 2 2 9 3 10" xfId="20364" xr:uid="{00000000-0005-0000-0000-00008A4F0000}"/>
    <cellStyle name="Normal 2 3 2 2 9 3 10 2" xfId="20365" xr:uid="{00000000-0005-0000-0000-00008B4F0000}"/>
    <cellStyle name="Normal 2 3 2 2 9 3 11" xfId="20366" xr:uid="{00000000-0005-0000-0000-00008C4F0000}"/>
    <cellStyle name="Normal 2 3 2 2 9 3 2" xfId="20367" xr:uid="{00000000-0005-0000-0000-00008D4F0000}"/>
    <cellStyle name="Normal 2 3 2 2 9 3 2 2" xfId="20368" xr:uid="{00000000-0005-0000-0000-00008E4F0000}"/>
    <cellStyle name="Normal 2 3 2 2 9 3 3" xfId="20369" xr:uid="{00000000-0005-0000-0000-00008F4F0000}"/>
    <cellStyle name="Normal 2 3 2 2 9 3 3 2" xfId="20370" xr:uid="{00000000-0005-0000-0000-0000904F0000}"/>
    <cellStyle name="Normal 2 3 2 2 9 3 4" xfId="20371" xr:uid="{00000000-0005-0000-0000-0000914F0000}"/>
    <cellStyle name="Normal 2 3 2 2 9 3 4 2" xfId="20372" xr:uid="{00000000-0005-0000-0000-0000924F0000}"/>
    <cellStyle name="Normal 2 3 2 2 9 3 5" xfId="20373" xr:uid="{00000000-0005-0000-0000-0000934F0000}"/>
    <cellStyle name="Normal 2 3 2 2 9 3 5 2" xfId="20374" xr:uid="{00000000-0005-0000-0000-0000944F0000}"/>
    <cellStyle name="Normal 2 3 2 2 9 3 6" xfId="20375" xr:uid="{00000000-0005-0000-0000-0000954F0000}"/>
    <cellStyle name="Normal 2 3 2 2 9 3 6 2" xfId="20376" xr:uid="{00000000-0005-0000-0000-0000964F0000}"/>
    <cellStyle name="Normal 2 3 2 2 9 3 7" xfId="20377" xr:uid="{00000000-0005-0000-0000-0000974F0000}"/>
    <cellStyle name="Normal 2 3 2 2 9 3 7 2" xfId="20378" xr:uid="{00000000-0005-0000-0000-0000984F0000}"/>
    <cellStyle name="Normal 2 3 2 2 9 3 8" xfId="20379" xr:uid="{00000000-0005-0000-0000-0000994F0000}"/>
    <cellStyle name="Normal 2 3 2 2 9 3 8 2" xfId="20380" xr:uid="{00000000-0005-0000-0000-00009A4F0000}"/>
    <cellStyle name="Normal 2 3 2 2 9 3 9" xfId="20381" xr:uid="{00000000-0005-0000-0000-00009B4F0000}"/>
    <cellStyle name="Normal 2 3 2 2 9 3 9 2" xfId="20382" xr:uid="{00000000-0005-0000-0000-00009C4F0000}"/>
    <cellStyle name="Normal 2 3 2 2 9 4" xfId="20383" xr:uid="{00000000-0005-0000-0000-00009D4F0000}"/>
    <cellStyle name="Normal 2 3 2 2 9 4 2" xfId="20384" xr:uid="{00000000-0005-0000-0000-00009E4F0000}"/>
    <cellStyle name="Normal 2 3 2 2 9 5" xfId="20385" xr:uid="{00000000-0005-0000-0000-00009F4F0000}"/>
    <cellStyle name="Normal 2 3 2 2 9 5 2" xfId="20386" xr:uid="{00000000-0005-0000-0000-0000A04F0000}"/>
    <cellStyle name="Normal 2 3 2 2 9 6" xfId="20387" xr:uid="{00000000-0005-0000-0000-0000A14F0000}"/>
    <cellStyle name="Normal 2 3 2 2 9 6 2" xfId="20388" xr:uid="{00000000-0005-0000-0000-0000A24F0000}"/>
    <cellStyle name="Normal 2 3 2 2 9 7" xfId="20389" xr:uid="{00000000-0005-0000-0000-0000A34F0000}"/>
    <cellStyle name="Normal 2 3 2 2 9 7 2" xfId="20390" xr:uid="{00000000-0005-0000-0000-0000A44F0000}"/>
    <cellStyle name="Normal 2 3 2 2 9 8" xfId="20391" xr:uid="{00000000-0005-0000-0000-0000A54F0000}"/>
    <cellStyle name="Normal 2 3 2 2 9 8 2" xfId="20392" xr:uid="{00000000-0005-0000-0000-0000A64F0000}"/>
    <cellStyle name="Normal 2 3 2 2 9 9" xfId="20393" xr:uid="{00000000-0005-0000-0000-0000A74F0000}"/>
    <cellStyle name="Normal 2 3 2 2 9 9 2" xfId="20394" xr:uid="{00000000-0005-0000-0000-0000A84F0000}"/>
    <cellStyle name="Normal 2 3 2 20" xfId="20395" xr:uid="{00000000-0005-0000-0000-0000A94F0000}"/>
    <cellStyle name="Normal 2 3 2 21" xfId="20396" xr:uid="{00000000-0005-0000-0000-0000AA4F0000}"/>
    <cellStyle name="Normal 2 3 2 22" xfId="20397" xr:uid="{00000000-0005-0000-0000-0000AB4F0000}"/>
    <cellStyle name="Normal 2 3 2 23" xfId="20398" xr:uid="{00000000-0005-0000-0000-0000AC4F0000}"/>
    <cellStyle name="Normal 2 3 2 24" xfId="20399" xr:uid="{00000000-0005-0000-0000-0000AD4F0000}"/>
    <cellStyle name="Normal 2 3 2 25" xfId="20400" xr:uid="{00000000-0005-0000-0000-0000AE4F0000}"/>
    <cellStyle name="Normal 2 3 2 26" xfId="20401" xr:uid="{00000000-0005-0000-0000-0000AF4F0000}"/>
    <cellStyle name="Normal 2 3 2 27" xfId="20402" xr:uid="{00000000-0005-0000-0000-0000B04F0000}"/>
    <cellStyle name="Normal 2 3 2 28" xfId="20403" xr:uid="{00000000-0005-0000-0000-0000B14F0000}"/>
    <cellStyle name="Normal 2 3 2 29" xfId="20404" xr:uid="{00000000-0005-0000-0000-0000B24F0000}"/>
    <cellStyle name="Normal 2 3 2 3" xfId="20405" xr:uid="{00000000-0005-0000-0000-0000B34F0000}"/>
    <cellStyle name="Normal 2 3 2 3 10" xfId="20406" xr:uid="{00000000-0005-0000-0000-0000B44F0000}"/>
    <cellStyle name="Normal 2 3 2 3 10 2" xfId="20407" xr:uid="{00000000-0005-0000-0000-0000B54F0000}"/>
    <cellStyle name="Normal 2 3 2 3 11" xfId="20408" xr:uid="{00000000-0005-0000-0000-0000B64F0000}"/>
    <cellStyle name="Normal 2 3 2 3 11 2" xfId="20409" xr:uid="{00000000-0005-0000-0000-0000B74F0000}"/>
    <cellStyle name="Normal 2 3 2 3 12" xfId="20410" xr:uid="{00000000-0005-0000-0000-0000B84F0000}"/>
    <cellStyle name="Normal 2 3 2 3 12 2" xfId="20411" xr:uid="{00000000-0005-0000-0000-0000B94F0000}"/>
    <cellStyle name="Normal 2 3 2 3 13" xfId="20412" xr:uid="{00000000-0005-0000-0000-0000BA4F0000}"/>
    <cellStyle name="Normal 2 3 2 3 2" xfId="20413" xr:uid="{00000000-0005-0000-0000-0000BB4F0000}"/>
    <cellStyle name="Normal 2 3 2 3 2 10" xfId="20414" xr:uid="{00000000-0005-0000-0000-0000BC4F0000}"/>
    <cellStyle name="Normal 2 3 2 3 2 10 2" xfId="20415" xr:uid="{00000000-0005-0000-0000-0000BD4F0000}"/>
    <cellStyle name="Normal 2 3 2 3 2 11" xfId="20416" xr:uid="{00000000-0005-0000-0000-0000BE4F0000}"/>
    <cellStyle name="Normal 2 3 2 3 2 11 2" xfId="20417" xr:uid="{00000000-0005-0000-0000-0000BF4F0000}"/>
    <cellStyle name="Normal 2 3 2 3 2 12" xfId="20418" xr:uid="{00000000-0005-0000-0000-0000C04F0000}"/>
    <cellStyle name="Normal 2 3 2 3 2 2" xfId="20419" xr:uid="{00000000-0005-0000-0000-0000C14F0000}"/>
    <cellStyle name="Normal 2 3 2 3 2 2 10" xfId="20420" xr:uid="{00000000-0005-0000-0000-0000C24F0000}"/>
    <cellStyle name="Normal 2 3 2 3 2 2 10 2" xfId="20421" xr:uid="{00000000-0005-0000-0000-0000C34F0000}"/>
    <cellStyle name="Normal 2 3 2 3 2 2 11" xfId="20422" xr:uid="{00000000-0005-0000-0000-0000C44F0000}"/>
    <cellStyle name="Normal 2 3 2 3 2 2 2" xfId="20423" xr:uid="{00000000-0005-0000-0000-0000C54F0000}"/>
    <cellStyle name="Normal 2 3 2 3 2 2 2 2" xfId="20424" xr:uid="{00000000-0005-0000-0000-0000C64F0000}"/>
    <cellStyle name="Normal 2 3 2 3 2 2 3" xfId="20425" xr:uid="{00000000-0005-0000-0000-0000C74F0000}"/>
    <cellStyle name="Normal 2 3 2 3 2 2 3 2" xfId="20426" xr:uid="{00000000-0005-0000-0000-0000C84F0000}"/>
    <cellStyle name="Normal 2 3 2 3 2 2 4" xfId="20427" xr:uid="{00000000-0005-0000-0000-0000C94F0000}"/>
    <cellStyle name="Normal 2 3 2 3 2 2 4 2" xfId="20428" xr:uid="{00000000-0005-0000-0000-0000CA4F0000}"/>
    <cellStyle name="Normal 2 3 2 3 2 2 5" xfId="20429" xr:uid="{00000000-0005-0000-0000-0000CB4F0000}"/>
    <cellStyle name="Normal 2 3 2 3 2 2 5 2" xfId="20430" xr:uid="{00000000-0005-0000-0000-0000CC4F0000}"/>
    <cellStyle name="Normal 2 3 2 3 2 2 6" xfId="20431" xr:uid="{00000000-0005-0000-0000-0000CD4F0000}"/>
    <cellStyle name="Normal 2 3 2 3 2 2 6 2" xfId="20432" xr:uid="{00000000-0005-0000-0000-0000CE4F0000}"/>
    <cellStyle name="Normal 2 3 2 3 2 2 7" xfId="20433" xr:uid="{00000000-0005-0000-0000-0000CF4F0000}"/>
    <cellStyle name="Normal 2 3 2 3 2 2 7 2" xfId="20434" xr:uid="{00000000-0005-0000-0000-0000D04F0000}"/>
    <cellStyle name="Normal 2 3 2 3 2 2 8" xfId="20435" xr:uid="{00000000-0005-0000-0000-0000D14F0000}"/>
    <cellStyle name="Normal 2 3 2 3 2 2 8 2" xfId="20436" xr:uid="{00000000-0005-0000-0000-0000D24F0000}"/>
    <cellStyle name="Normal 2 3 2 3 2 2 9" xfId="20437" xr:uid="{00000000-0005-0000-0000-0000D34F0000}"/>
    <cellStyle name="Normal 2 3 2 3 2 2 9 2" xfId="20438" xr:uid="{00000000-0005-0000-0000-0000D44F0000}"/>
    <cellStyle name="Normal 2 3 2 3 2 3" xfId="20439" xr:uid="{00000000-0005-0000-0000-0000D54F0000}"/>
    <cellStyle name="Normal 2 3 2 3 2 3 2" xfId="20440" xr:uid="{00000000-0005-0000-0000-0000D64F0000}"/>
    <cellStyle name="Normal 2 3 2 3 2 4" xfId="20441" xr:uid="{00000000-0005-0000-0000-0000D74F0000}"/>
    <cellStyle name="Normal 2 3 2 3 2 4 2" xfId="20442" xr:uid="{00000000-0005-0000-0000-0000D84F0000}"/>
    <cellStyle name="Normal 2 3 2 3 2 5" xfId="20443" xr:uid="{00000000-0005-0000-0000-0000D94F0000}"/>
    <cellStyle name="Normal 2 3 2 3 2 5 2" xfId="20444" xr:uid="{00000000-0005-0000-0000-0000DA4F0000}"/>
    <cellStyle name="Normal 2 3 2 3 2 6" xfId="20445" xr:uid="{00000000-0005-0000-0000-0000DB4F0000}"/>
    <cellStyle name="Normal 2 3 2 3 2 6 2" xfId="20446" xr:uid="{00000000-0005-0000-0000-0000DC4F0000}"/>
    <cellStyle name="Normal 2 3 2 3 2 7" xfId="20447" xr:uid="{00000000-0005-0000-0000-0000DD4F0000}"/>
    <cellStyle name="Normal 2 3 2 3 2 7 2" xfId="20448" xr:uid="{00000000-0005-0000-0000-0000DE4F0000}"/>
    <cellStyle name="Normal 2 3 2 3 2 8" xfId="20449" xr:uid="{00000000-0005-0000-0000-0000DF4F0000}"/>
    <cellStyle name="Normal 2 3 2 3 2 8 2" xfId="20450" xr:uid="{00000000-0005-0000-0000-0000E04F0000}"/>
    <cellStyle name="Normal 2 3 2 3 2 9" xfId="20451" xr:uid="{00000000-0005-0000-0000-0000E14F0000}"/>
    <cellStyle name="Normal 2 3 2 3 2 9 2" xfId="20452" xr:uid="{00000000-0005-0000-0000-0000E24F0000}"/>
    <cellStyle name="Normal 2 3 2 3 3" xfId="20453" xr:uid="{00000000-0005-0000-0000-0000E34F0000}"/>
    <cellStyle name="Normal 2 3 2 3 3 10" xfId="20454" xr:uid="{00000000-0005-0000-0000-0000E44F0000}"/>
    <cellStyle name="Normal 2 3 2 3 3 10 2" xfId="20455" xr:uid="{00000000-0005-0000-0000-0000E54F0000}"/>
    <cellStyle name="Normal 2 3 2 3 3 11" xfId="20456" xr:uid="{00000000-0005-0000-0000-0000E64F0000}"/>
    <cellStyle name="Normal 2 3 2 3 3 2" xfId="20457" xr:uid="{00000000-0005-0000-0000-0000E74F0000}"/>
    <cellStyle name="Normal 2 3 2 3 3 2 2" xfId="20458" xr:uid="{00000000-0005-0000-0000-0000E84F0000}"/>
    <cellStyle name="Normal 2 3 2 3 3 3" xfId="20459" xr:uid="{00000000-0005-0000-0000-0000E94F0000}"/>
    <cellStyle name="Normal 2 3 2 3 3 3 2" xfId="20460" xr:uid="{00000000-0005-0000-0000-0000EA4F0000}"/>
    <cellStyle name="Normal 2 3 2 3 3 4" xfId="20461" xr:uid="{00000000-0005-0000-0000-0000EB4F0000}"/>
    <cellStyle name="Normal 2 3 2 3 3 4 2" xfId="20462" xr:uid="{00000000-0005-0000-0000-0000EC4F0000}"/>
    <cellStyle name="Normal 2 3 2 3 3 5" xfId="20463" xr:uid="{00000000-0005-0000-0000-0000ED4F0000}"/>
    <cellStyle name="Normal 2 3 2 3 3 5 2" xfId="20464" xr:uid="{00000000-0005-0000-0000-0000EE4F0000}"/>
    <cellStyle name="Normal 2 3 2 3 3 6" xfId="20465" xr:uid="{00000000-0005-0000-0000-0000EF4F0000}"/>
    <cellStyle name="Normal 2 3 2 3 3 6 2" xfId="20466" xr:uid="{00000000-0005-0000-0000-0000F04F0000}"/>
    <cellStyle name="Normal 2 3 2 3 3 7" xfId="20467" xr:uid="{00000000-0005-0000-0000-0000F14F0000}"/>
    <cellStyle name="Normal 2 3 2 3 3 7 2" xfId="20468" xr:uid="{00000000-0005-0000-0000-0000F24F0000}"/>
    <cellStyle name="Normal 2 3 2 3 3 8" xfId="20469" xr:uid="{00000000-0005-0000-0000-0000F34F0000}"/>
    <cellStyle name="Normal 2 3 2 3 3 8 2" xfId="20470" xr:uid="{00000000-0005-0000-0000-0000F44F0000}"/>
    <cellStyle name="Normal 2 3 2 3 3 9" xfId="20471" xr:uid="{00000000-0005-0000-0000-0000F54F0000}"/>
    <cellStyle name="Normal 2 3 2 3 3 9 2" xfId="20472" xr:uid="{00000000-0005-0000-0000-0000F64F0000}"/>
    <cellStyle name="Normal 2 3 2 3 4" xfId="20473" xr:uid="{00000000-0005-0000-0000-0000F74F0000}"/>
    <cellStyle name="Normal 2 3 2 3 4 2" xfId="20474" xr:uid="{00000000-0005-0000-0000-0000F84F0000}"/>
    <cellStyle name="Normal 2 3 2 3 5" xfId="20475" xr:uid="{00000000-0005-0000-0000-0000F94F0000}"/>
    <cellStyle name="Normal 2 3 2 3 5 2" xfId="20476" xr:uid="{00000000-0005-0000-0000-0000FA4F0000}"/>
    <cellStyle name="Normal 2 3 2 3 6" xfId="20477" xr:uid="{00000000-0005-0000-0000-0000FB4F0000}"/>
    <cellStyle name="Normal 2 3 2 3 6 2" xfId="20478" xr:uid="{00000000-0005-0000-0000-0000FC4F0000}"/>
    <cellStyle name="Normal 2 3 2 3 7" xfId="20479" xr:uid="{00000000-0005-0000-0000-0000FD4F0000}"/>
    <cellStyle name="Normal 2 3 2 3 7 2" xfId="20480" xr:uid="{00000000-0005-0000-0000-0000FE4F0000}"/>
    <cellStyle name="Normal 2 3 2 3 8" xfId="20481" xr:uid="{00000000-0005-0000-0000-0000FF4F0000}"/>
    <cellStyle name="Normal 2 3 2 3 8 2" xfId="20482" xr:uid="{00000000-0005-0000-0000-000000500000}"/>
    <cellStyle name="Normal 2 3 2 3 9" xfId="20483" xr:uid="{00000000-0005-0000-0000-000001500000}"/>
    <cellStyle name="Normal 2 3 2 3 9 2" xfId="20484" xr:uid="{00000000-0005-0000-0000-000002500000}"/>
    <cellStyle name="Normal 2 3 2 4" xfId="20485" xr:uid="{00000000-0005-0000-0000-000003500000}"/>
    <cellStyle name="Normal 2 3 2 4 10" xfId="20486" xr:uid="{00000000-0005-0000-0000-000004500000}"/>
    <cellStyle name="Normal 2 3 2 4 10 2" xfId="20487" xr:uid="{00000000-0005-0000-0000-000005500000}"/>
    <cellStyle name="Normal 2 3 2 4 11" xfId="20488" xr:uid="{00000000-0005-0000-0000-000006500000}"/>
    <cellStyle name="Normal 2 3 2 4 11 2" xfId="20489" xr:uid="{00000000-0005-0000-0000-000007500000}"/>
    <cellStyle name="Normal 2 3 2 4 12" xfId="20490" xr:uid="{00000000-0005-0000-0000-000008500000}"/>
    <cellStyle name="Normal 2 3 2 4 12 2" xfId="20491" xr:uid="{00000000-0005-0000-0000-000009500000}"/>
    <cellStyle name="Normal 2 3 2 4 13" xfId="20492" xr:uid="{00000000-0005-0000-0000-00000A500000}"/>
    <cellStyle name="Normal 2 3 2 4 2" xfId="20493" xr:uid="{00000000-0005-0000-0000-00000B500000}"/>
    <cellStyle name="Normal 2 3 2 4 2 10" xfId="20494" xr:uid="{00000000-0005-0000-0000-00000C500000}"/>
    <cellStyle name="Normal 2 3 2 4 2 10 2" xfId="20495" xr:uid="{00000000-0005-0000-0000-00000D500000}"/>
    <cellStyle name="Normal 2 3 2 4 2 11" xfId="20496" xr:uid="{00000000-0005-0000-0000-00000E500000}"/>
    <cellStyle name="Normal 2 3 2 4 2 11 2" xfId="20497" xr:uid="{00000000-0005-0000-0000-00000F500000}"/>
    <cellStyle name="Normal 2 3 2 4 2 12" xfId="20498" xr:uid="{00000000-0005-0000-0000-000010500000}"/>
    <cellStyle name="Normal 2 3 2 4 2 2" xfId="20499" xr:uid="{00000000-0005-0000-0000-000011500000}"/>
    <cellStyle name="Normal 2 3 2 4 2 2 10" xfId="20500" xr:uid="{00000000-0005-0000-0000-000012500000}"/>
    <cellStyle name="Normal 2 3 2 4 2 2 10 2" xfId="20501" xr:uid="{00000000-0005-0000-0000-000013500000}"/>
    <cellStyle name="Normal 2 3 2 4 2 2 11" xfId="20502" xr:uid="{00000000-0005-0000-0000-000014500000}"/>
    <cellStyle name="Normal 2 3 2 4 2 2 2" xfId="20503" xr:uid="{00000000-0005-0000-0000-000015500000}"/>
    <cellStyle name="Normal 2 3 2 4 2 2 2 2" xfId="20504" xr:uid="{00000000-0005-0000-0000-000016500000}"/>
    <cellStyle name="Normal 2 3 2 4 2 2 3" xfId="20505" xr:uid="{00000000-0005-0000-0000-000017500000}"/>
    <cellStyle name="Normal 2 3 2 4 2 2 3 2" xfId="20506" xr:uid="{00000000-0005-0000-0000-000018500000}"/>
    <cellStyle name="Normal 2 3 2 4 2 2 4" xfId="20507" xr:uid="{00000000-0005-0000-0000-000019500000}"/>
    <cellStyle name="Normal 2 3 2 4 2 2 4 2" xfId="20508" xr:uid="{00000000-0005-0000-0000-00001A500000}"/>
    <cellStyle name="Normal 2 3 2 4 2 2 5" xfId="20509" xr:uid="{00000000-0005-0000-0000-00001B500000}"/>
    <cellStyle name="Normal 2 3 2 4 2 2 5 2" xfId="20510" xr:uid="{00000000-0005-0000-0000-00001C500000}"/>
    <cellStyle name="Normal 2 3 2 4 2 2 6" xfId="20511" xr:uid="{00000000-0005-0000-0000-00001D500000}"/>
    <cellStyle name="Normal 2 3 2 4 2 2 6 2" xfId="20512" xr:uid="{00000000-0005-0000-0000-00001E500000}"/>
    <cellStyle name="Normal 2 3 2 4 2 2 7" xfId="20513" xr:uid="{00000000-0005-0000-0000-00001F500000}"/>
    <cellStyle name="Normal 2 3 2 4 2 2 7 2" xfId="20514" xr:uid="{00000000-0005-0000-0000-000020500000}"/>
    <cellStyle name="Normal 2 3 2 4 2 2 8" xfId="20515" xr:uid="{00000000-0005-0000-0000-000021500000}"/>
    <cellStyle name="Normal 2 3 2 4 2 2 8 2" xfId="20516" xr:uid="{00000000-0005-0000-0000-000022500000}"/>
    <cellStyle name="Normal 2 3 2 4 2 2 9" xfId="20517" xr:uid="{00000000-0005-0000-0000-000023500000}"/>
    <cellStyle name="Normal 2 3 2 4 2 2 9 2" xfId="20518" xr:uid="{00000000-0005-0000-0000-000024500000}"/>
    <cellStyle name="Normal 2 3 2 4 2 3" xfId="20519" xr:uid="{00000000-0005-0000-0000-000025500000}"/>
    <cellStyle name="Normal 2 3 2 4 2 3 2" xfId="20520" xr:uid="{00000000-0005-0000-0000-000026500000}"/>
    <cellStyle name="Normal 2 3 2 4 2 4" xfId="20521" xr:uid="{00000000-0005-0000-0000-000027500000}"/>
    <cellStyle name="Normal 2 3 2 4 2 4 2" xfId="20522" xr:uid="{00000000-0005-0000-0000-000028500000}"/>
    <cellStyle name="Normal 2 3 2 4 2 5" xfId="20523" xr:uid="{00000000-0005-0000-0000-000029500000}"/>
    <cellStyle name="Normal 2 3 2 4 2 5 2" xfId="20524" xr:uid="{00000000-0005-0000-0000-00002A500000}"/>
    <cellStyle name="Normal 2 3 2 4 2 6" xfId="20525" xr:uid="{00000000-0005-0000-0000-00002B500000}"/>
    <cellStyle name="Normal 2 3 2 4 2 6 2" xfId="20526" xr:uid="{00000000-0005-0000-0000-00002C500000}"/>
    <cellStyle name="Normal 2 3 2 4 2 7" xfId="20527" xr:uid="{00000000-0005-0000-0000-00002D500000}"/>
    <cellStyle name="Normal 2 3 2 4 2 7 2" xfId="20528" xr:uid="{00000000-0005-0000-0000-00002E500000}"/>
    <cellStyle name="Normal 2 3 2 4 2 8" xfId="20529" xr:uid="{00000000-0005-0000-0000-00002F500000}"/>
    <cellStyle name="Normal 2 3 2 4 2 8 2" xfId="20530" xr:uid="{00000000-0005-0000-0000-000030500000}"/>
    <cellStyle name="Normal 2 3 2 4 2 9" xfId="20531" xr:uid="{00000000-0005-0000-0000-000031500000}"/>
    <cellStyle name="Normal 2 3 2 4 2 9 2" xfId="20532" xr:uid="{00000000-0005-0000-0000-000032500000}"/>
    <cellStyle name="Normal 2 3 2 4 3" xfId="20533" xr:uid="{00000000-0005-0000-0000-000033500000}"/>
    <cellStyle name="Normal 2 3 2 4 3 10" xfId="20534" xr:uid="{00000000-0005-0000-0000-000034500000}"/>
    <cellStyle name="Normal 2 3 2 4 3 10 2" xfId="20535" xr:uid="{00000000-0005-0000-0000-000035500000}"/>
    <cellStyle name="Normal 2 3 2 4 3 11" xfId="20536" xr:uid="{00000000-0005-0000-0000-000036500000}"/>
    <cellStyle name="Normal 2 3 2 4 3 2" xfId="20537" xr:uid="{00000000-0005-0000-0000-000037500000}"/>
    <cellStyle name="Normal 2 3 2 4 3 2 2" xfId="20538" xr:uid="{00000000-0005-0000-0000-000038500000}"/>
    <cellStyle name="Normal 2 3 2 4 3 3" xfId="20539" xr:uid="{00000000-0005-0000-0000-000039500000}"/>
    <cellStyle name="Normal 2 3 2 4 3 3 2" xfId="20540" xr:uid="{00000000-0005-0000-0000-00003A500000}"/>
    <cellStyle name="Normal 2 3 2 4 3 4" xfId="20541" xr:uid="{00000000-0005-0000-0000-00003B500000}"/>
    <cellStyle name="Normal 2 3 2 4 3 4 2" xfId="20542" xr:uid="{00000000-0005-0000-0000-00003C500000}"/>
    <cellStyle name="Normal 2 3 2 4 3 5" xfId="20543" xr:uid="{00000000-0005-0000-0000-00003D500000}"/>
    <cellStyle name="Normal 2 3 2 4 3 5 2" xfId="20544" xr:uid="{00000000-0005-0000-0000-00003E500000}"/>
    <cellStyle name="Normal 2 3 2 4 3 6" xfId="20545" xr:uid="{00000000-0005-0000-0000-00003F500000}"/>
    <cellStyle name="Normal 2 3 2 4 3 6 2" xfId="20546" xr:uid="{00000000-0005-0000-0000-000040500000}"/>
    <cellStyle name="Normal 2 3 2 4 3 7" xfId="20547" xr:uid="{00000000-0005-0000-0000-000041500000}"/>
    <cellStyle name="Normal 2 3 2 4 3 7 2" xfId="20548" xr:uid="{00000000-0005-0000-0000-000042500000}"/>
    <cellStyle name="Normal 2 3 2 4 3 8" xfId="20549" xr:uid="{00000000-0005-0000-0000-000043500000}"/>
    <cellStyle name="Normal 2 3 2 4 3 8 2" xfId="20550" xr:uid="{00000000-0005-0000-0000-000044500000}"/>
    <cellStyle name="Normal 2 3 2 4 3 9" xfId="20551" xr:uid="{00000000-0005-0000-0000-000045500000}"/>
    <cellStyle name="Normal 2 3 2 4 3 9 2" xfId="20552" xr:uid="{00000000-0005-0000-0000-000046500000}"/>
    <cellStyle name="Normal 2 3 2 4 4" xfId="20553" xr:uid="{00000000-0005-0000-0000-000047500000}"/>
    <cellStyle name="Normal 2 3 2 4 4 2" xfId="20554" xr:uid="{00000000-0005-0000-0000-000048500000}"/>
    <cellStyle name="Normal 2 3 2 4 5" xfId="20555" xr:uid="{00000000-0005-0000-0000-000049500000}"/>
    <cellStyle name="Normal 2 3 2 4 5 2" xfId="20556" xr:uid="{00000000-0005-0000-0000-00004A500000}"/>
    <cellStyle name="Normal 2 3 2 4 6" xfId="20557" xr:uid="{00000000-0005-0000-0000-00004B500000}"/>
    <cellStyle name="Normal 2 3 2 4 6 2" xfId="20558" xr:uid="{00000000-0005-0000-0000-00004C500000}"/>
    <cellStyle name="Normal 2 3 2 4 7" xfId="20559" xr:uid="{00000000-0005-0000-0000-00004D500000}"/>
    <cellStyle name="Normal 2 3 2 4 7 2" xfId="20560" xr:uid="{00000000-0005-0000-0000-00004E500000}"/>
    <cellStyle name="Normal 2 3 2 4 8" xfId="20561" xr:uid="{00000000-0005-0000-0000-00004F500000}"/>
    <cellStyle name="Normal 2 3 2 4 8 2" xfId="20562" xr:uid="{00000000-0005-0000-0000-000050500000}"/>
    <cellStyle name="Normal 2 3 2 4 9" xfId="20563" xr:uid="{00000000-0005-0000-0000-000051500000}"/>
    <cellStyle name="Normal 2 3 2 4 9 2" xfId="20564" xr:uid="{00000000-0005-0000-0000-000052500000}"/>
    <cellStyle name="Normal 2 3 2 5" xfId="20565" xr:uid="{00000000-0005-0000-0000-000053500000}"/>
    <cellStyle name="Normal 2 3 2 5 10" xfId="20566" xr:uid="{00000000-0005-0000-0000-000054500000}"/>
    <cellStyle name="Normal 2 3 2 5 10 2" xfId="20567" xr:uid="{00000000-0005-0000-0000-000055500000}"/>
    <cellStyle name="Normal 2 3 2 5 11" xfId="20568" xr:uid="{00000000-0005-0000-0000-000056500000}"/>
    <cellStyle name="Normal 2 3 2 5 11 2" xfId="20569" xr:uid="{00000000-0005-0000-0000-000057500000}"/>
    <cellStyle name="Normal 2 3 2 5 12" xfId="20570" xr:uid="{00000000-0005-0000-0000-000058500000}"/>
    <cellStyle name="Normal 2 3 2 5 12 2" xfId="20571" xr:uid="{00000000-0005-0000-0000-000059500000}"/>
    <cellStyle name="Normal 2 3 2 5 13" xfId="20572" xr:uid="{00000000-0005-0000-0000-00005A500000}"/>
    <cellStyle name="Normal 2 3 2 5 2" xfId="20573" xr:uid="{00000000-0005-0000-0000-00005B500000}"/>
    <cellStyle name="Normal 2 3 2 5 2 10" xfId="20574" xr:uid="{00000000-0005-0000-0000-00005C500000}"/>
    <cellStyle name="Normal 2 3 2 5 2 10 2" xfId="20575" xr:uid="{00000000-0005-0000-0000-00005D500000}"/>
    <cellStyle name="Normal 2 3 2 5 2 11" xfId="20576" xr:uid="{00000000-0005-0000-0000-00005E500000}"/>
    <cellStyle name="Normal 2 3 2 5 2 11 2" xfId="20577" xr:uid="{00000000-0005-0000-0000-00005F500000}"/>
    <cellStyle name="Normal 2 3 2 5 2 12" xfId="20578" xr:uid="{00000000-0005-0000-0000-000060500000}"/>
    <cellStyle name="Normal 2 3 2 5 2 2" xfId="20579" xr:uid="{00000000-0005-0000-0000-000061500000}"/>
    <cellStyle name="Normal 2 3 2 5 2 2 10" xfId="20580" xr:uid="{00000000-0005-0000-0000-000062500000}"/>
    <cellStyle name="Normal 2 3 2 5 2 2 10 2" xfId="20581" xr:uid="{00000000-0005-0000-0000-000063500000}"/>
    <cellStyle name="Normal 2 3 2 5 2 2 11" xfId="20582" xr:uid="{00000000-0005-0000-0000-000064500000}"/>
    <cellStyle name="Normal 2 3 2 5 2 2 2" xfId="20583" xr:uid="{00000000-0005-0000-0000-000065500000}"/>
    <cellStyle name="Normal 2 3 2 5 2 2 2 2" xfId="20584" xr:uid="{00000000-0005-0000-0000-000066500000}"/>
    <cellStyle name="Normal 2 3 2 5 2 2 3" xfId="20585" xr:uid="{00000000-0005-0000-0000-000067500000}"/>
    <cellStyle name="Normal 2 3 2 5 2 2 3 2" xfId="20586" xr:uid="{00000000-0005-0000-0000-000068500000}"/>
    <cellStyle name="Normal 2 3 2 5 2 2 4" xfId="20587" xr:uid="{00000000-0005-0000-0000-000069500000}"/>
    <cellStyle name="Normal 2 3 2 5 2 2 4 2" xfId="20588" xr:uid="{00000000-0005-0000-0000-00006A500000}"/>
    <cellStyle name="Normal 2 3 2 5 2 2 5" xfId="20589" xr:uid="{00000000-0005-0000-0000-00006B500000}"/>
    <cellStyle name="Normal 2 3 2 5 2 2 5 2" xfId="20590" xr:uid="{00000000-0005-0000-0000-00006C500000}"/>
    <cellStyle name="Normal 2 3 2 5 2 2 6" xfId="20591" xr:uid="{00000000-0005-0000-0000-00006D500000}"/>
    <cellStyle name="Normal 2 3 2 5 2 2 6 2" xfId="20592" xr:uid="{00000000-0005-0000-0000-00006E500000}"/>
    <cellStyle name="Normal 2 3 2 5 2 2 7" xfId="20593" xr:uid="{00000000-0005-0000-0000-00006F500000}"/>
    <cellStyle name="Normal 2 3 2 5 2 2 7 2" xfId="20594" xr:uid="{00000000-0005-0000-0000-000070500000}"/>
    <cellStyle name="Normal 2 3 2 5 2 2 8" xfId="20595" xr:uid="{00000000-0005-0000-0000-000071500000}"/>
    <cellStyle name="Normal 2 3 2 5 2 2 8 2" xfId="20596" xr:uid="{00000000-0005-0000-0000-000072500000}"/>
    <cellStyle name="Normal 2 3 2 5 2 2 9" xfId="20597" xr:uid="{00000000-0005-0000-0000-000073500000}"/>
    <cellStyle name="Normal 2 3 2 5 2 2 9 2" xfId="20598" xr:uid="{00000000-0005-0000-0000-000074500000}"/>
    <cellStyle name="Normal 2 3 2 5 2 3" xfId="20599" xr:uid="{00000000-0005-0000-0000-000075500000}"/>
    <cellStyle name="Normal 2 3 2 5 2 3 2" xfId="20600" xr:uid="{00000000-0005-0000-0000-000076500000}"/>
    <cellStyle name="Normal 2 3 2 5 2 4" xfId="20601" xr:uid="{00000000-0005-0000-0000-000077500000}"/>
    <cellStyle name="Normal 2 3 2 5 2 4 2" xfId="20602" xr:uid="{00000000-0005-0000-0000-000078500000}"/>
    <cellStyle name="Normal 2 3 2 5 2 5" xfId="20603" xr:uid="{00000000-0005-0000-0000-000079500000}"/>
    <cellStyle name="Normal 2 3 2 5 2 5 2" xfId="20604" xr:uid="{00000000-0005-0000-0000-00007A500000}"/>
    <cellStyle name="Normal 2 3 2 5 2 6" xfId="20605" xr:uid="{00000000-0005-0000-0000-00007B500000}"/>
    <cellStyle name="Normal 2 3 2 5 2 6 2" xfId="20606" xr:uid="{00000000-0005-0000-0000-00007C500000}"/>
    <cellStyle name="Normal 2 3 2 5 2 7" xfId="20607" xr:uid="{00000000-0005-0000-0000-00007D500000}"/>
    <cellStyle name="Normal 2 3 2 5 2 7 2" xfId="20608" xr:uid="{00000000-0005-0000-0000-00007E500000}"/>
    <cellStyle name="Normal 2 3 2 5 2 8" xfId="20609" xr:uid="{00000000-0005-0000-0000-00007F500000}"/>
    <cellStyle name="Normal 2 3 2 5 2 8 2" xfId="20610" xr:uid="{00000000-0005-0000-0000-000080500000}"/>
    <cellStyle name="Normal 2 3 2 5 2 9" xfId="20611" xr:uid="{00000000-0005-0000-0000-000081500000}"/>
    <cellStyle name="Normal 2 3 2 5 2 9 2" xfId="20612" xr:uid="{00000000-0005-0000-0000-000082500000}"/>
    <cellStyle name="Normal 2 3 2 5 3" xfId="20613" xr:uid="{00000000-0005-0000-0000-000083500000}"/>
    <cellStyle name="Normal 2 3 2 5 3 10" xfId="20614" xr:uid="{00000000-0005-0000-0000-000084500000}"/>
    <cellStyle name="Normal 2 3 2 5 3 10 2" xfId="20615" xr:uid="{00000000-0005-0000-0000-000085500000}"/>
    <cellStyle name="Normal 2 3 2 5 3 11" xfId="20616" xr:uid="{00000000-0005-0000-0000-000086500000}"/>
    <cellStyle name="Normal 2 3 2 5 3 2" xfId="20617" xr:uid="{00000000-0005-0000-0000-000087500000}"/>
    <cellStyle name="Normal 2 3 2 5 3 2 2" xfId="20618" xr:uid="{00000000-0005-0000-0000-000088500000}"/>
    <cellStyle name="Normal 2 3 2 5 3 3" xfId="20619" xr:uid="{00000000-0005-0000-0000-000089500000}"/>
    <cellStyle name="Normal 2 3 2 5 3 3 2" xfId="20620" xr:uid="{00000000-0005-0000-0000-00008A500000}"/>
    <cellStyle name="Normal 2 3 2 5 3 4" xfId="20621" xr:uid="{00000000-0005-0000-0000-00008B500000}"/>
    <cellStyle name="Normal 2 3 2 5 3 4 2" xfId="20622" xr:uid="{00000000-0005-0000-0000-00008C500000}"/>
    <cellStyle name="Normal 2 3 2 5 3 5" xfId="20623" xr:uid="{00000000-0005-0000-0000-00008D500000}"/>
    <cellStyle name="Normal 2 3 2 5 3 5 2" xfId="20624" xr:uid="{00000000-0005-0000-0000-00008E500000}"/>
    <cellStyle name="Normal 2 3 2 5 3 6" xfId="20625" xr:uid="{00000000-0005-0000-0000-00008F500000}"/>
    <cellStyle name="Normal 2 3 2 5 3 6 2" xfId="20626" xr:uid="{00000000-0005-0000-0000-000090500000}"/>
    <cellStyle name="Normal 2 3 2 5 3 7" xfId="20627" xr:uid="{00000000-0005-0000-0000-000091500000}"/>
    <cellStyle name="Normal 2 3 2 5 3 7 2" xfId="20628" xr:uid="{00000000-0005-0000-0000-000092500000}"/>
    <cellStyle name="Normal 2 3 2 5 3 8" xfId="20629" xr:uid="{00000000-0005-0000-0000-000093500000}"/>
    <cellStyle name="Normal 2 3 2 5 3 8 2" xfId="20630" xr:uid="{00000000-0005-0000-0000-000094500000}"/>
    <cellStyle name="Normal 2 3 2 5 3 9" xfId="20631" xr:uid="{00000000-0005-0000-0000-000095500000}"/>
    <cellStyle name="Normal 2 3 2 5 3 9 2" xfId="20632" xr:uid="{00000000-0005-0000-0000-000096500000}"/>
    <cellStyle name="Normal 2 3 2 5 4" xfId="20633" xr:uid="{00000000-0005-0000-0000-000097500000}"/>
    <cellStyle name="Normal 2 3 2 5 4 2" xfId="20634" xr:uid="{00000000-0005-0000-0000-000098500000}"/>
    <cellStyle name="Normal 2 3 2 5 5" xfId="20635" xr:uid="{00000000-0005-0000-0000-000099500000}"/>
    <cellStyle name="Normal 2 3 2 5 5 2" xfId="20636" xr:uid="{00000000-0005-0000-0000-00009A500000}"/>
    <cellStyle name="Normal 2 3 2 5 6" xfId="20637" xr:uid="{00000000-0005-0000-0000-00009B500000}"/>
    <cellStyle name="Normal 2 3 2 5 6 2" xfId="20638" xr:uid="{00000000-0005-0000-0000-00009C500000}"/>
    <cellStyle name="Normal 2 3 2 5 7" xfId="20639" xr:uid="{00000000-0005-0000-0000-00009D500000}"/>
    <cellStyle name="Normal 2 3 2 5 7 2" xfId="20640" xr:uid="{00000000-0005-0000-0000-00009E500000}"/>
    <cellStyle name="Normal 2 3 2 5 8" xfId="20641" xr:uid="{00000000-0005-0000-0000-00009F500000}"/>
    <cellStyle name="Normal 2 3 2 5 8 2" xfId="20642" xr:uid="{00000000-0005-0000-0000-0000A0500000}"/>
    <cellStyle name="Normal 2 3 2 5 9" xfId="20643" xr:uid="{00000000-0005-0000-0000-0000A1500000}"/>
    <cellStyle name="Normal 2 3 2 5 9 2" xfId="20644" xr:uid="{00000000-0005-0000-0000-0000A2500000}"/>
    <cellStyle name="Normal 2 3 2 6" xfId="20645" xr:uid="{00000000-0005-0000-0000-0000A3500000}"/>
    <cellStyle name="Normal 2 3 2 6 10" xfId="20646" xr:uid="{00000000-0005-0000-0000-0000A4500000}"/>
    <cellStyle name="Normal 2 3 2 6 10 2" xfId="20647" xr:uid="{00000000-0005-0000-0000-0000A5500000}"/>
    <cellStyle name="Normal 2 3 2 6 11" xfId="20648" xr:uid="{00000000-0005-0000-0000-0000A6500000}"/>
    <cellStyle name="Normal 2 3 2 6 11 2" xfId="20649" xr:uid="{00000000-0005-0000-0000-0000A7500000}"/>
    <cellStyle name="Normal 2 3 2 6 12" xfId="20650" xr:uid="{00000000-0005-0000-0000-0000A8500000}"/>
    <cellStyle name="Normal 2 3 2 6 12 2" xfId="20651" xr:uid="{00000000-0005-0000-0000-0000A9500000}"/>
    <cellStyle name="Normal 2 3 2 6 13" xfId="20652" xr:uid="{00000000-0005-0000-0000-0000AA500000}"/>
    <cellStyle name="Normal 2 3 2 6 2" xfId="20653" xr:uid="{00000000-0005-0000-0000-0000AB500000}"/>
    <cellStyle name="Normal 2 3 2 6 2 10" xfId="20654" xr:uid="{00000000-0005-0000-0000-0000AC500000}"/>
    <cellStyle name="Normal 2 3 2 6 2 10 2" xfId="20655" xr:uid="{00000000-0005-0000-0000-0000AD500000}"/>
    <cellStyle name="Normal 2 3 2 6 2 11" xfId="20656" xr:uid="{00000000-0005-0000-0000-0000AE500000}"/>
    <cellStyle name="Normal 2 3 2 6 2 11 2" xfId="20657" xr:uid="{00000000-0005-0000-0000-0000AF500000}"/>
    <cellStyle name="Normal 2 3 2 6 2 12" xfId="20658" xr:uid="{00000000-0005-0000-0000-0000B0500000}"/>
    <cellStyle name="Normal 2 3 2 6 2 2" xfId="20659" xr:uid="{00000000-0005-0000-0000-0000B1500000}"/>
    <cellStyle name="Normal 2 3 2 6 2 2 10" xfId="20660" xr:uid="{00000000-0005-0000-0000-0000B2500000}"/>
    <cellStyle name="Normal 2 3 2 6 2 2 10 2" xfId="20661" xr:uid="{00000000-0005-0000-0000-0000B3500000}"/>
    <cellStyle name="Normal 2 3 2 6 2 2 11" xfId="20662" xr:uid="{00000000-0005-0000-0000-0000B4500000}"/>
    <cellStyle name="Normal 2 3 2 6 2 2 2" xfId="20663" xr:uid="{00000000-0005-0000-0000-0000B5500000}"/>
    <cellStyle name="Normal 2 3 2 6 2 2 2 2" xfId="20664" xr:uid="{00000000-0005-0000-0000-0000B6500000}"/>
    <cellStyle name="Normal 2 3 2 6 2 2 3" xfId="20665" xr:uid="{00000000-0005-0000-0000-0000B7500000}"/>
    <cellStyle name="Normal 2 3 2 6 2 2 3 2" xfId="20666" xr:uid="{00000000-0005-0000-0000-0000B8500000}"/>
    <cellStyle name="Normal 2 3 2 6 2 2 4" xfId="20667" xr:uid="{00000000-0005-0000-0000-0000B9500000}"/>
    <cellStyle name="Normal 2 3 2 6 2 2 4 2" xfId="20668" xr:uid="{00000000-0005-0000-0000-0000BA500000}"/>
    <cellStyle name="Normal 2 3 2 6 2 2 5" xfId="20669" xr:uid="{00000000-0005-0000-0000-0000BB500000}"/>
    <cellStyle name="Normal 2 3 2 6 2 2 5 2" xfId="20670" xr:uid="{00000000-0005-0000-0000-0000BC500000}"/>
    <cellStyle name="Normal 2 3 2 6 2 2 6" xfId="20671" xr:uid="{00000000-0005-0000-0000-0000BD500000}"/>
    <cellStyle name="Normal 2 3 2 6 2 2 6 2" xfId="20672" xr:uid="{00000000-0005-0000-0000-0000BE500000}"/>
    <cellStyle name="Normal 2 3 2 6 2 2 7" xfId="20673" xr:uid="{00000000-0005-0000-0000-0000BF500000}"/>
    <cellStyle name="Normal 2 3 2 6 2 2 7 2" xfId="20674" xr:uid="{00000000-0005-0000-0000-0000C0500000}"/>
    <cellStyle name="Normal 2 3 2 6 2 2 8" xfId="20675" xr:uid="{00000000-0005-0000-0000-0000C1500000}"/>
    <cellStyle name="Normal 2 3 2 6 2 2 8 2" xfId="20676" xr:uid="{00000000-0005-0000-0000-0000C2500000}"/>
    <cellStyle name="Normal 2 3 2 6 2 2 9" xfId="20677" xr:uid="{00000000-0005-0000-0000-0000C3500000}"/>
    <cellStyle name="Normal 2 3 2 6 2 2 9 2" xfId="20678" xr:uid="{00000000-0005-0000-0000-0000C4500000}"/>
    <cellStyle name="Normal 2 3 2 6 2 3" xfId="20679" xr:uid="{00000000-0005-0000-0000-0000C5500000}"/>
    <cellStyle name="Normal 2 3 2 6 2 3 2" xfId="20680" xr:uid="{00000000-0005-0000-0000-0000C6500000}"/>
    <cellStyle name="Normal 2 3 2 6 2 4" xfId="20681" xr:uid="{00000000-0005-0000-0000-0000C7500000}"/>
    <cellStyle name="Normal 2 3 2 6 2 4 2" xfId="20682" xr:uid="{00000000-0005-0000-0000-0000C8500000}"/>
    <cellStyle name="Normal 2 3 2 6 2 5" xfId="20683" xr:uid="{00000000-0005-0000-0000-0000C9500000}"/>
    <cellStyle name="Normal 2 3 2 6 2 5 2" xfId="20684" xr:uid="{00000000-0005-0000-0000-0000CA500000}"/>
    <cellStyle name="Normal 2 3 2 6 2 6" xfId="20685" xr:uid="{00000000-0005-0000-0000-0000CB500000}"/>
    <cellStyle name="Normal 2 3 2 6 2 6 2" xfId="20686" xr:uid="{00000000-0005-0000-0000-0000CC500000}"/>
    <cellStyle name="Normal 2 3 2 6 2 7" xfId="20687" xr:uid="{00000000-0005-0000-0000-0000CD500000}"/>
    <cellStyle name="Normal 2 3 2 6 2 7 2" xfId="20688" xr:uid="{00000000-0005-0000-0000-0000CE500000}"/>
    <cellStyle name="Normal 2 3 2 6 2 8" xfId="20689" xr:uid="{00000000-0005-0000-0000-0000CF500000}"/>
    <cellStyle name="Normal 2 3 2 6 2 8 2" xfId="20690" xr:uid="{00000000-0005-0000-0000-0000D0500000}"/>
    <cellStyle name="Normal 2 3 2 6 2 9" xfId="20691" xr:uid="{00000000-0005-0000-0000-0000D1500000}"/>
    <cellStyle name="Normal 2 3 2 6 2 9 2" xfId="20692" xr:uid="{00000000-0005-0000-0000-0000D2500000}"/>
    <cellStyle name="Normal 2 3 2 6 3" xfId="20693" xr:uid="{00000000-0005-0000-0000-0000D3500000}"/>
    <cellStyle name="Normal 2 3 2 6 3 10" xfId="20694" xr:uid="{00000000-0005-0000-0000-0000D4500000}"/>
    <cellStyle name="Normal 2 3 2 6 3 10 2" xfId="20695" xr:uid="{00000000-0005-0000-0000-0000D5500000}"/>
    <cellStyle name="Normal 2 3 2 6 3 11" xfId="20696" xr:uid="{00000000-0005-0000-0000-0000D6500000}"/>
    <cellStyle name="Normal 2 3 2 6 3 2" xfId="20697" xr:uid="{00000000-0005-0000-0000-0000D7500000}"/>
    <cellStyle name="Normal 2 3 2 6 3 2 2" xfId="20698" xr:uid="{00000000-0005-0000-0000-0000D8500000}"/>
    <cellStyle name="Normal 2 3 2 6 3 3" xfId="20699" xr:uid="{00000000-0005-0000-0000-0000D9500000}"/>
    <cellStyle name="Normal 2 3 2 6 3 3 2" xfId="20700" xr:uid="{00000000-0005-0000-0000-0000DA500000}"/>
    <cellStyle name="Normal 2 3 2 6 3 4" xfId="20701" xr:uid="{00000000-0005-0000-0000-0000DB500000}"/>
    <cellStyle name="Normal 2 3 2 6 3 4 2" xfId="20702" xr:uid="{00000000-0005-0000-0000-0000DC500000}"/>
    <cellStyle name="Normal 2 3 2 6 3 5" xfId="20703" xr:uid="{00000000-0005-0000-0000-0000DD500000}"/>
    <cellStyle name="Normal 2 3 2 6 3 5 2" xfId="20704" xr:uid="{00000000-0005-0000-0000-0000DE500000}"/>
    <cellStyle name="Normal 2 3 2 6 3 6" xfId="20705" xr:uid="{00000000-0005-0000-0000-0000DF500000}"/>
    <cellStyle name="Normal 2 3 2 6 3 6 2" xfId="20706" xr:uid="{00000000-0005-0000-0000-0000E0500000}"/>
    <cellStyle name="Normal 2 3 2 6 3 7" xfId="20707" xr:uid="{00000000-0005-0000-0000-0000E1500000}"/>
    <cellStyle name="Normal 2 3 2 6 3 7 2" xfId="20708" xr:uid="{00000000-0005-0000-0000-0000E2500000}"/>
    <cellStyle name="Normal 2 3 2 6 3 8" xfId="20709" xr:uid="{00000000-0005-0000-0000-0000E3500000}"/>
    <cellStyle name="Normal 2 3 2 6 3 8 2" xfId="20710" xr:uid="{00000000-0005-0000-0000-0000E4500000}"/>
    <cellStyle name="Normal 2 3 2 6 3 9" xfId="20711" xr:uid="{00000000-0005-0000-0000-0000E5500000}"/>
    <cellStyle name="Normal 2 3 2 6 3 9 2" xfId="20712" xr:uid="{00000000-0005-0000-0000-0000E6500000}"/>
    <cellStyle name="Normal 2 3 2 6 4" xfId="20713" xr:uid="{00000000-0005-0000-0000-0000E7500000}"/>
    <cellStyle name="Normal 2 3 2 6 4 2" xfId="20714" xr:uid="{00000000-0005-0000-0000-0000E8500000}"/>
    <cellStyle name="Normal 2 3 2 6 5" xfId="20715" xr:uid="{00000000-0005-0000-0000-0000E9500000}"/>
    <cellStyle name="Normal 2 3 2 6 5 2" xfId="20716" xr:uid="{00000000-0005-0000-0000-0000EA500000}"/>
    <cellStyle name="Normal 2 3 2 6 6" xfId="20717" xr:uid="{00000000-0005-0000-0000-0000EB500000}"/>
    <cellStyle name="Normal 2 3 2 6 6 2" xfId="20718" xr:uid="{00000000-0005-0000-0000-0000EC500000}"/>
    <cellStyle name="Normal 2 3 2 6 7" xfId="20719" xr:uid="{00000000-0005-0000-0000-0000ED500000}"/>
    <cellStyle name="Normal 2 3 2 6 7 2" xfId="20720" xr:uid="{00000000-0005-0000-0000-0000EE500000}"/>
    <cellStyle name="Normal 2 3 2 6 8" xfId="20721" xr:uid="{00000000-0005-0000-0000-0000EF500000}"/>
    <cellStyle name="Normal 2 3 2 6 8 2" xfId="20722" xr:uid="{00000000-0005-0000-0000-0000F0500000}"/>
    <cellStyle name="Normal 2 3 2 6 9" xfId="20723" xr:uid="{00000000-0005-0000-0000-0000F1500000}"/>
    <cellStyle name="Normal 2 3 2 6 9 2" xfId="20724" xr:uid="{00000000-0005-0000-0000-0000F2500000}"/>
    <cellStyle name="Normal 2 3 2 7" xfId="20725" xr:uid="{00000000-0005-0000-0000-0000F3500000}"/>
    <cellStyle name="Normal 2 3 2 7 10" xfId="20726" xr:uid="{00000000-0005-0000-0000-0000F4500000}"/>
    <cellStyle name="Normal 2 3 2 7 10 2" xfId="20727" xr:uid="{00000000-0005-0000-0000-0000F5500000}"/>
    <cellStyle name="Normal 2 3 2 7 11" xfId="20728" xr:uid="{00000000-0005-0000-0000-0000F6500000}"/>
    <cellStyle name="Normal 2 3 2 7 11 2" xfId="20729" xr:uid="{00000000-0005-0000-0000-0000F7500000}"/>
    <cellStyle name="Normal 2 3 2 7 12" xfId="20730" xr:uid="{00000000-0005-0000-0000-0000F8500000}"/>
    <cellStyle name="Normal 2 3 2 7 12 2" xfId="20731" xr:uid="{00000000-0005-0000-0000-0000F9500000}"/>
    <cellStyle name="Normal 2 3 2 7 13" xfId="20732" xr:uid="{00000000-0005-0000-0000-0000FA500000}"/>
    <cellStyle name="Normal 2 3 2 7 2" xfId="20733" xr:uid="{00000000-0005-0000-0000-0000FB500000}"/>
    <cellStyle name="Normal 2 3 2 7 2 10" xfId="20734" xr:uid="{00000000-0005-0000-0000-0000FC500000}"/>
    <cellStyle name="Normal 2 3 2 7 2 10 2" xfId="20735" xr:uid="{00000000-0005-0000-0000-0000FD500000}"/>
    <cellStyle name="Normal 2 3 2 7 2 11" xfId="20736" xr:uid="{00000000-0005-0000-0000-0000FE500000}"/>
    <cellStyle name="Normal 2 3 2 7 2 11 2" xfId="20737" xr:uid="{00000000-0005-0000-0000-0000FF500000}"/>
    <cellStyle name="Normal 2 3 2 7 2 12" xfId="20738" xr:uid="{00000000-0005-0000-0000-000000510000}"/>
    <cellStyle name="Normal 2 3 2 7 2 2" xfId="20739" xr:uid="{00000000-0005-0000-0000-000001510000}"/>
    <cellStyle name="Normal 2 3 2 7 2 2 10" xfId="20740" xr:uid="{00000000-0005-0000-0000-000002510000}"/>
    <cellStyle name="Normal 2 3 2 7 2 2 10 2" xfId="20741" xr:uid="{00000000-0005-0000-0000-000003510000}"/>
    <cellStyle name="Normal 2 3 2 7 2 2 11" xfId="20742" xr:uid="{00000000-0005-0000-0000-000004510000}"/>
    <cellStyle name="Normal 2 3 2 7 2 2 2" xfId="20743" xr:uid="{00000000-0005-0000-0000-000005510000}"/>
    <cellStyle name="Normal 2 3 2 7 2 2 2 2" xfId="20744" xr:uid="{00000000-0005-0000-0000-000006510000}"/>
    <cellStyle name="Normal 2 3 2 7 2 2 3" xfId="20745" xr:uid="{00000000-0005-0000-0000-000007510000}"/>
    <cellStyle name="Normal 2 3 2 7 2 2 3 2" xfId="20746" xr:uid="{00000000-0005-0000-0000-000008510000}"/>
    <cellStyle name="Normal 2 3 2 7 2 2 4" xfId="20747" xr:uid="{00000000-0005-0000-0000-000009510000}"/>
    <cellStyle name="Normal 2 3 2 7 2 2 4 2" xfId="20748" xr:uid="{00000000-0005-0000-0000-00000A510000}"/>
    <cellStyle name="Normal 2 3 2 7 2 2 5" xfId="20749" xr:uid="{00000000-0005-0000-0000-00000B510000}"/>
    <cellStyle name="Normal 2 3 2 7 2 2 5 2" xfId="20750" xr:uid="{00000000-0005-0000-0000-00000C510000}"/>
    <cellStyle name="Normal 2 3 2 7 2 2 6" xfId="20751" xr:uid="{00000000-0005-0000-0000-00000D510000}"/>
    <cellStyle name="Normal 2 3 2 7 2 2 6 2" xfId="20752" xr:uid="{00000000-0005-0000-0000-00000E510000}"/>
    <cellStyle name="Normal 2 3 2 7 2 2 7" xfId="20753" xr:uid="{00000000-0005-0000-0000-00000F510000}"/>
    <cellStyle name="Normal 2 3 2 7 2 2 7 2" xfId="20754" xr:uid="{00000000-0005-0000-0000-000010510000}"/>
    <cellStyle name="Normal 2 3 2 7 2 2 8" xfId="20755" xr:uid="{00000000-0005-0000-0000-000011510000}"/>
    <cellStyle name="Normal 2 3 2 7 2 2 8 2" xfId="20756" xr:uid="{00000000-0005-0000-0000-000012510000}"/>
    <cellStyle name="Normal 2 3 2 7 2 2 9" xfId="20757" xr:uid="{00000000-0005-0000-0000-000013510000}"/>
    <cellStyle name="Normal 2 3 2 7 2 2 9 2" xfId="20758" xr:uid="{00000000-0005-0000-0000-000014510000}"/>
    <cellStyle name="Normal 2 3 2 7 2 3" xfId="20759" xr:uid="{00000000-0005-0000-0000-000015510000}"/>
    <cellStyle name="Normal 2 3 2 7 2 3 2" xfId="20760" xr:uid="{00000000-0005-0000-0000-000016510000}"/>
    <cellStyle name="Normal 2 3 2 7 2 4" xfId="20761" xr:uid="{00000000-0005-0000-0000-000017510000}"/>
    <cellStyle name="Normal 2 3 2 7 2 4 2" xfId="20762" xr:uid="{00000000-0005-0000-0000-000018510000}"/>
    <cellStyle name="Normal 2 3 2 7 2 5" xfId="20763" xr:uid="{00000000-0005-0000-0000-000019510000}"/>
    <cellStyle name="Normal 2 3 2 7 2 5 2" xfId="20764" xr:uid="{00000000-0005-0000-0000-00001A510000}"/>
    <cellStyle name="Normal 2 3 2 7 2 6" xfId="20765" xr:uid="{00000000-0005-0000-0000-00001B510000}"/>
    <cellStyle name="Normal 2 3 2 7 2 6 2" xfId="20766" xr:uid="{00000000-0005-0000-0000-00001C510000}"/>
    <cellStyle name="Normal 2 3 2 7 2 7" xfId="20767" xr:uid="{00000000-0005-0000-0000-00001D510000}"/>
    <cellStyle name="Normal 2 3 2 7 2 7 2" xfId="20768" xr:uid="{00000000-0005-0000-0000-00001E510000}"/>
    <cellStyle name="Normal 2 3 2 7 2 8" xfId="20769" xr:uid="{00000000-0005-0000-0000-00001F510000}"/>
    <cellStyle name="Normal 2 3 2 7 2 8 2" xfId="20770" xr:uid="{00000000-0005-0000-0000-000020510000}"/>
    <cellStyle name="Normal 2 3 2 7 2 9" xfId="20771" xr:uid="{00000000-0005-0000-0000-000021510000}"/>
    <cellStyle name="Normal 2 3 2 7 2 9 2" xfId="20772" xr:uid="{00000000-0005-0000-0000-000022510000}"/>
    <cellStyle name="Normal 2 3 2 7 3" xfId="20773" xr:uid="{00000000-0005-0000-0000-000023510000}"/>
    <cellStyle name="Normal 2 3 2 7 3 10" xfId="20774" xr:uid="{00000000-0005-0000-0000-000024510000}"/>
    <cellStyle name="Normal 2 3 2 7 3 10 2" xfId="20775" xr:uid="{00000000-0005-0000-0000-000025510000}"/>
    <cellStyle name="Normal 2 3 2 7 3 11" xfId="20776" xr:uid="{00000000-0005-0000-0000-000026510000}"/>
    <cellStyle name="Normal 2 3 2 7 3 2" xfId="20777" xr:uid="{00000000-0005-0000-0000-000027510000}"/>
    <cellStyle name="Normal 2 3 2 7 3 2 2" xfId="20778" xr:uid="{00000000-0005-0000-0000-000028510000}"/>
    <cellStyle name="Normal 2 3 2 7 3 3" xfId="20779" xr:uid="{00000000-0005-0000-0000-000029510000}"/>
    <cellStyle name="Normal 2 3 2 7 3 3 2" xfId="20780" xr:uid="{00000000-0005-0000-0000-00002A510000}"/>
    <cellStyle name="Normal 2 3 2 7 3 4" xfId="20781" xr:uid="{00000000-0005-0000-0000-00002B510000}"/>
    <cellStyle name="Normal 2 3 2 7 3 4 2" xfId="20782" xr:uid="{00000000-0005-0000-0000-00002C510000}"/>
    <cellStyle name="Normal 2 3 2 7 3 5" xfId="20783" xr:uid="{00000000-0005-0000-0000-00002D510000}"/>
    <cellStyle name="Normal 2 3 2 7 3 5 2" xfId="20784" xr:uid="{00000000-0005-0000-0000-00002E510000}"/>
    <cellStyle name="Normal 2 3 2 7 3 6" xfId="20785" xr:uid="{00000000-0005-0000-0000-00002F510000}"/>
    <cellStyle name="Normal 2 3 2 7 3 6 2" xfId="20786" xr:uid="{00000000-0005-0000-0000-000030510000}"/>
    <cellStyle name="Normal 2 3 2 7 3 7" xfId="20787" xr:uid="{00000000-0005-0000-0000-000031510000}"/>
    <cellStyle name="Normal 2 3 2 7 3 7 2" xfId="20788" xr:uid="{00000000-0005-0000-0000-000032510000}"/>
    <cellStyle name="Normal 2 3 2 7 3 8" xfId="20789" xr:uid="{00000000-0005-0000-0000-000033510000}"/>
    <cellStyle name="Normal 2 3 2 7 3 8 2" xfId="20790" xr:uid="{00000000-0005-0000-0000-000034510000}"/>
    <cellStyle name="Normal 2 3 2 7 3 9" xfId="20791" xr:uid="{00000000-0005-0000-0000-000035510000}"/>
    <cellStyle name="Normal 2 3 2 7 3 9 2" xfId="20792" xr:uid="{00000000-0005-0000-0000-000036510000}"/>
    <cellStyle name="Normal 2 3 2 7 4" xfId="20793" xr:uid="{00000000-0005-0000-0000-000037510000}"/>
    <cellStyle name="Normal 2 3 2 7 4 2" xfId="20794" xr:uid="{00000000-0005-0000-0000-000038510000}"/>
    <cellStyle name="Normal 2 3 2 7 5" xfId="20795" xr:uid="{00000000-0005-0000-0000-000039510000}"/>
    <cellStyle name="Normal 2 3 2 7 5 2" xfId="20796" xr:uid="{00000000-0005-0000-0000-00003A510000}"/>
    <cellStyle name="Normal 2 3 2 7 6" xfId="20797" xr:uid="{00000000-0005-0000-0000-00003B510000}"/>
    <cellStyle name="Normal 2 3 2 7 6 2" xfId="20798" xr:uid="{00000000-0005-0000-0000-00003C510000}"/>
    <cellStyle name="Normal 2 3 2 7 7" xfId="20799" xr:uid="{00000000-0005-0000-0000-00003D510000}"/>
    <cellStyle name="Normal 2 3 2 7 7 2" xfId="20800" xr:uid="{00000000-0005-0000-0000-00003E510000}"/>
    <cellStyle name="Normal 2 3 2 7 8" xfId="20801" xr:uid="{00000000-0005-0000-0000-00003F510000}"/>
    <cellStyle name="Normal 2 3 2 7 8 2" xfId="20802" xr:uid="{00000000-0005-0000-0000-000040510000}"/>
    <cellStyle name="Normal 2 3 2 7 9" xfId="20803" xr:uid="{00000000-0005-0000-0000-000041510000}"/>
    <cellStyle name="Normal 2 3 2 7 9 2" xfId="20804" xr:uid="{00000000-0005-0000-0000-000042510000}"/>
    <cellStyle name="Normal 2 3 2 8" xfId="20805" xr:uid="{00000000-0005-0000-0000-000043510000}"/>
    <cellStyle name="Normal 2 3 2 8 10" xfId="20806" xr:uid="{00000000-0005-0000-0000-000044510000}"/>
    <cellStyle name="Normal 2 3 2 8 10 2" xfId="20807" xr:uid="{00000000-0005-0000-0000-000045510000}"/>
    <cellStyle name="Normal 2 3 2 8 11" xfId="20808" xr:uid="{00000000-0005-0000-0000-000046510000}"/>
    <cellStyle name="Normal 2 3 2 8 11 2" xfId="20809" xr:uid="{00000000-0005-0000-0000-000047510000}"/>
    <cellStyle name="Normal 2 3 2 8 12" xfId="20810" xr:uid="{00000000-0005-0000-0000-000048510000}"/>
    <cellStyle name="Normal 2 3 2 8 12 2" xfId="20811" xr:uid="{00000000-0005-0000-0000-000049510000}"/>
    <cellStyle name="Normal 2 3 2 8 13" xfId="20812" xr:uid="{00000000-0005-0000-0000-00004A510000}"/>
    <cellStyle name="Normal 2 3 2 8 2" xfId="20813" xr:uid="{00000000-0005-0000-0000-00004B510000}"/>
    <cellStyle name="Normal 2 3 2 8 2 10" xfId="20814" xr:uid="{00000000-0005-0000-0000-00004C510000}"/>
    <cellStyle name="Normal 2 3 2 8 2 10 2" xfId="20815" xr:uid="{00000000-0005-0000-0000-00004D510000}"/>
    <cellStyle name="Normal 2 3 2 8 2 11" xfId="20816" xr:uid="{00000000-0005-0000-0000-00004E510000}"/>
    <cellStyle name="Normal 2 3 2 8 2 11 2" xfId="20817" xr:uid="{00000000-0005-0000-0000-00004F510000}"/>
    <cellStyle name="Normal 2 3 2 8 2 12" xfId="20818" xr:uid="{00000000-0005-0000-0000-000050510000}"/>
    <cellStyle name="Normal 2 3 2 8 2 2" xfId="20819" xr:uid="{00000000-0005-0000-0000-000051510000}"/>
    <cellStyle name="Normal 2 3 2 8 2 2 10" xfId="20820" xr:uid="{00000000-0005-0000-0000-000052510000}"/>
    <cellStyle name="Normal 2 3 2 8 2 2 10 2" xfId="20821" xr:uid="{00000000-0005-0000-0000-000053510000}"/>
    <cellStyle name="Normal 2 3 2 8 2 2 11" xfId="20822" xr:uid="{00000000-0005-0000-0000-000054510000}"/>
    <cellStyle name="Normal 2 3 2 8 2 2 2" xfId="20823" xr:uid="{00000000-0005-0000-0000-000055510000}"/>
    <cellStyle name="Normal 2 3 2 8 2 2 2 2" xfId="20824" xr:uid="{00000000-0005-0000-0000-000056510000}"/>
    <cellStyle name="Normal 2 3 2 8 2 2 3" xfId="20825" xr:uid="{00000000-0005-0000-0000-000057510000}"/>
    <cellStyle name="Normal 2 3 2 8 2 2 3 2" xfId="20826" xr:uid="{00000000-0005-0000-0000-000058510000}"/>
    <cellStyle name="Normal 2 3 2 8 2 2 4" xfId="20827" xr:uid="{00000000-0005-0000-0000-000059510000}"/>
    <cellStyle name="Normal 2 3 2 8 2 2 4 2" xfId="20828" xr:uid="{00000000-0005-0000-0000-00005A510000}"/>
    <cellStyle name="Normal 2 3 2 8 2 2 5" xfId="20829" xr:uid="{00000000-0005-0000-0000-00005B510000}"/>
    <cellStyle name="Normal 2 3 2 8 2 2 5 2" xfId="20830" xr:uid="{00000000-0005-0000-0000-00005C510000}"/>
    <cellStyle name="Normal 2 3 2 8 2 2 6" xfId="20831" xr:uid="{00000000-0005-0000-0000-00005D510000}"/>
    <cellStyle name="Normal 2 3 2 8 2 2 6 2" xfId="20832" xr:uid="{00000000-0005-0000-0000-00005E510000}"/>
    <cellStyle name="Normal 2 3 2 8 2 2 7" xfId="20833" xr:uid="{00000000-0005-0000-0000-00005F510000}"/>
    <cellStyle name="Normal 2 3 2 8 2 2 7 2" xfId="20834" xr:uid="{00000000-0005-0000-0000-000060510000}"/>
    <cellStyle name="Normal 2 3 2 8 2 2 8" xfId="20835" xr:uid="{00000000-0005-0000-0000-000061510000}"/>
    <cellStyle name="Normal 2 3 2 8 2 2 8 2" xfId="20836" xr:uid="{00000000-0005-0000-0000-000062510000}"/>
    <cellStyle name="Normal 2 3 2 8 2 2 9" xfId="20837" xr:uid="{00000000-0005-0000-0000-000063510000}"/>
    <cellStyle name="Normal 2 3 2 8 2 2 9 2" xfId="20838" xr:uid="{00000000-0005-0000-0000-000064510000}"/>
    <cellStyle name="Normal 2 3 2 8 2 3" xfId="20839" xr:uid="{00000000-0005-0000-0000-000065510000}"/>
    <cellStyle name="Normal 2 3 2 8 2 3 2" xfId="20840" xr:uid="{00000000-0005-0000-0000-000066510000}"/>
    <cellStyle name="Normal 2 3 2 8 2 4" xfId="20841" xr:uid="{00000000-0005-0000-0000-000067510000}"/>
    <cellStyle name="Normal 2 3 2 8 2 4 2" xfId="20842" xr:uid="{00000000-0005-0000-0000-000068510000}"/>
    <cellStyle name="Normal 2 3 2 8 2 5" xfId="20843" xr:uid="{00000000-0005-0000-0000-000069510000}"/>
    <cellStyle name="Normal 2 3 2 8 2 5 2" xfId="20844" xr:uid="{00000000-0005-0000-0000-00006A510000}"/>
    <cellStyle name="Normal 2 3 2 8 2 6" xfId="20845" xr:uid="{00000000-0005-0000-0000-00006B510000}"/>
    <cellStyle name="Normal 2 3 2 8 2 6 2" xfId="20846" xr:uid="{00000000-0005-0000-0000-00006C510000}"/>
    <cellStyle name="Normal 2 3 2 8 2 7" xfId="20847" xr:uid="{00000000-0005-0000-0000-00006D510000}"/>
    <cellStyle name="Normal 2 3 2 8 2 7 2" xfId="20848" xr:uid="{00000000-0005-0000-0000-00006E510000}"/>
    <cellStyle name="Normal 2 3 2 8 2 8" xfId="20849" xr:uid="{00000000-0005-0000-0000-00006F510000}"/>
    <cellStyle name="Normal 2 3 2 8 2 8 2" xfId="20850" xr:uid="{00000000-0005-0000-0000-000070510000}"/>
    <cellStyle name="Normal 2 3 2 8 2 9" xfId="20851" xr:uid="{00000000-0005-0000-0000-000071510000}"/>
    <cellStyle name="Normal 2 3 2 8 2 9 2" xfId="20852" xr:uid="{00000000-0005-0000-0000-000072510000}"/>
    <cellStyle name="Normal 2 3 2 8 3" xfId="20853" xr:uid="{00000000-0005-0000-0000-000073510000}"/>
    <cellStyle name="Normal 2 3 2 8 3 10" xfId="20854" xr:uid="{00000000-0005-0000-0000-000074510000}"/>
    <cellStyle name="Normal 2 3 2 8 3 10 2" xfId="20855" xr:uid="{00000000-0005-0000-0000-000075510000}"/>
    <cellStyle name="Normal 2 3 2 8 3 11" xfId="20856" xr:uid="{00000000-0005-0000-0000-000076510000}"/>
    <cellStyle name="Normal 2 3 2 8 3 2" xfId="20857" xr:uid="{00000000-0005-0000-0000-000077510000}"/>
    <cellStyle name="Normal 2 3 2 8 3 2 2" xfId="20858" xr:uid="{00000000-0005-0000-0000-000078510000}"/>
    <cellStyle name="Normal 2 3 2 8 3 3" xfId="20859" xr:uid="{00000000-0005-0000-0000-000079510000}"/>
    <cellStyle name="Normal 2 3 2 8 3 3 2" xfId="20860" xr:uid="{00000000-0005-0000-0000-00007A510000}"/>
    <cellStyle name="Normal 2 3 2 8 3 4" xfId="20861" xr:uid="{00000000-0005-0000-0000-00007B510000}"/>
    <cellStyle name="Normal 2 3 2 8 3 4 2" xfId="20862" xr:uid="{00000000-0005-0000-0000-00007C510000}"/>
    <cellStyle name="Normal 2 3 2 8 3 5" xfId="20863" xr:uid="{00000000-0005-0000-0000-00007D510000}"/>
    <cellStyle name="Normal 2 3 2 8 3 5 2" xfId="20864" xr:uid="{00000000-0005-0000-0000-00007E510000}"/>
    <cellStyle name="Normal 2 3 2 8 3 6" xfId="20865" xr:uid="{00000000-0005-0000-0000-00007F510000}"/>
    <cellStyle name="Normal 2 3 2 8 3 6 2" xfId="20866" xr:uid="{00000000-0005-0000-0000-000080510000}"/>
    <cellStyle name="Normal 2 3 2 8 3 7" xfId="20867" xr:uid="{00000000-0005-0000-0000-000081510000}"/>
    <cellStyle name="Normal 2 3 2 8 3 7 2" xfId="20868" xr:uid="{00000000-0005-0000-0000-000082510000}"/>
    <cellStyle name="Normal 2 3 2 8 3 8" xfId="20869" xr:uid="{00000000-0005-0000-0000-000083510000}"/>
    <cellStyle name="Normal 2 3 2 8 3 8 2" xfId="20870" xr:uid="{00000000-0005-0000-0000-000084510000}"/>
    <cellStyle name="Normal 2 3 2 8 3 9" xfId="20871" xr:uid="{00000000-0005-0000-0000-000085510000}"/>
    <cellStyle name="Normal 2 3 2 8 3 9 2" xfId="20872" xr:uid="{00000000-0005-0000-0000-000086510000}"/>
    <cellStyle name="Normal 2 3 2 8 4" xfId="20873" xr:uid="{00000000-0005-0000-0000-000087510000}"/>
    <cellStyle name="Normal 2 3 2 8 4 2" xfId="20874" xr:uid="{00000000-0005-0000-0000-000088510000}"/>
    <cellStyle name="Normal 2 3 2 8 5" xfId="20875" xr:uid="{00000000-0005-0000-0000-000089510000}"/>
    <cellStyle name="Normal 2 3 2 8 5 2" xfId="20876" xr:uid="{00000000-0005-0000-0000-00008A510000}"/>
    <cellStyle name="Normal 2 3 2 8 6" xfId="20877" xr:uid="{00000000-0005-0000-0000-00008B510000}"/>
    <cellStyle name="Normal 2 3 2 8 6 2" xfId="20878" xr:uid="{00000000-0005-0000-0000-00008C510000}"/>
    <cellStyle name="Normal 2 3 2 8 7" xfId="20879" xr:uid="{00000000-0005-0000-0000-00008D510000}"/>
    <cellStyle name="Normal 2 3 2 8 7 2" xfId="20880" xr:uid="{00000000-0005-0000-0000-00008E510000}"/>
    <cellStyle name="Normal 2 3 2 8 8" xfId="20881" xr:uid="{00000000-0005-0000-0000-00008F510000}"/>
    <cellStyle name="Normal 2 3 2 8 8 2" xfId="20882" xr:uid="{00000000-0005-0000-0000-000090510000}"/>
    <cellStyle name="Normal 2 3 2 8 9" xfId="20883" xr:uid="{00000000-0005-0000-0000-000091510000}"/>
    <cellStyle name="Normal 2 3 2 8 9 2" xfId="20884" xr:uid="{00000000-0005-0000-0000-000092510000}"/>
    <cellStyle name="Normal 2 3 2 9" xfId="20885" xr:uid="{00000000-0005-0000-0000-000093510000}"/>
    <cellStyle name="Normal 2 3 2 9 2" xfId="20886" xr:uid="{00000000-0005-0000-0000-000094510000}"/>
    <cellStyle name="Normal 2 3 2 9 2 10" xfId="20887" xr:uid="{00000000-0005-0000-0000-000095510000}"/>
    <cellStyle name="Normal 2 3 2 9 2 10 2" xfId="20888" xr:uid="{00000000-0005-0000-0000-000096510000}"/>
    <cellStyle name="Normal 2 3 2 9 2 11" xfId="20889" xr:uid="{00000000-0005-0000-0000-000097510000}"/>
    <cellStyle name="Normal 2 3 2 9 2 11 2" xfId="20890" xr:uid="{00000000-0005-0000-0000-000098510000}"/>
    <cellStyle name="Normal 2 3 2 9 2 12" xfId="20891" xr:uid="{00000000-0005-0000-0000-000099510000}"/>
    <cellStyle name="Normal 2 3 2 9 2 12 2" xfId="20892" xr:uid="{00000000-0005-0000-0000-00009A510000}"/>
    <cellStyle name="Normal 2 3 2 9 2 13" xfId="20893" xr:uid="{00000000-0005-0000-0000-00009B510000}"/>
    <cellStyle name="Normal 2 3 2 9 2 13 2" xfId="20894" xr:uid="{00000000-0005-0000-0000-00009C510000}"/>
    <cellStyle name="Normal 2 3 2 9 2 14" xfId="20895" xr:uid="{00000000-0005-0000-0000-00009D510000}"/>
    <cellStyle name="Normal 2 3 2 9 2 14 2" xfId="20896" xr:uid="{00000000-0005-0000-0000-00009E510000}"/>
    <cellStyle name="Normal 2 3 2 9 2 15" xfId="20897" xr:uid="{00000000-0005-0000-0000-00009F510000}"/>
    <cellStyle name="Normal 2 3 2 9 2 15 2" xfId="20898" xr:uid="{00000000-0005-0000-0000-0000A0510000}"/>
    <cellStyle name="Normal 2 3 2 9 2 16" xfId="20899" xr:uid="{00000000-0005-0000-0000-0000A1510000}"/>
    <cellStyle name="Normal 2 3 2 9 2 16 2" xfId="20900" xr:uid="{00000000-0005-0000-0000-0000A2510000}"/>
    <cellStyle name="Normal 2 3 2 9 2 17" xfId="20901" xr:uid="{00000000-0005-0000-0000-0000A3510000}"/>
    <cellStyle name="Normal 2 3 2 9 2 2" xfId="20902" xr:uid="{00000000-0005-0000-0000-0000A4510000}"/>
    <cellStyle name="Normal 2 3 2 9 2 2 2" xfId="20903" xr:uid="{00000000-0005-0000-0000-0000A5510000}"/>
    <cellStyle name="Normal 2 3 2 9 2 2 2 10" xfId="20904" xr:uid="{00000000-0005-0000-0000-0000A6510000}"/>
    <cellStyle name="Normal 2 3 2 9 2 2 2 10 2" xfId="20905" xr:uid="{00000000-0005-0000-0000-0000A7510000}"/>
    <cellStyle name="Normal 2 3 2 9 2 2 2 11" xfId="20906" xr:uid="{00000000-0005-0000-0000-0000A8510000}"/>
    <cellStyle name="Normal 2 3 2 9 2 2 2 11 2" xfId="20907" xr:uid="{00000000-0005-0000-0000-0000A9510000}"/>
    <cellStyle name="Normal 2 3 2 9 2 2 2 12" xfId="20908" xr:uid="{00000000-0005-0000-0000-0000AA510000}"/>
    <cellStyle name="Normal 2 3 2 9 2 2 2 12 2" xfId="20909" xr:uid="{00000000-0005-0000-0000-0000AB510000}"/>
    <cellStyle name="Normal 2 3 2 9 2 2 2 13" xfId="20910" xr:uid="{00000000-0005-0000-0000-0000AC510000}"/>
    <cellStyle name="Normal 2 3 2 9 2 2 2 2" xfId="20911" xr:uid="{00000000-0005-0000-0000-0000AD510000}"/>
    <cellStyle name="Normal 2 3 2 9 2 2 2 2 10" xfId="20912" xr:uid="{00000000-0005-0000-0000-0000AE510000}"/>
    <cellStyle name="Normal 2 3 2 9 2 2 2 2 10 2" xfId="20913" xr:uid="{00000000-0005-0000-0000-0000AF510000}"/>
    <cellStyle name="Normal 2 3 2 9 2 2 2 2 11" xfId="20914" xr:uid="{00000000-0005-0000-0000-0000B0510000}"/>
    <cellStyle name="Normal 2 3 2 9 2 2 2 2 11 2" xfId="20915" xr:uid="{00000000-0005-0000-0000-0000B1510000}"/>
    <cellStyle name="Normal 2 3 2 9 2 2 2 2 12" xfId="20916" xr:uid="{00000000-0005-0000-0000-0000B2510000}"/>
    <cellStyle name="Normal 2 3 2 9 2 2 2 2 2" xfId="20917" xr:uid="{00000000-0005-0000-0000-0000B3510000}"/>
    <cellStyle name="Normal 2 3 2 9 2 2 2 2 2 10" xfId="20918" xr:uid="{00000000-0005-0000-0000-0000B4510000}"/>
    <cellStyle name="Normal 2 3 2 9 2 2 2 2 2 10 2" xfId="20919" xr:uid="{00000000-0005-0000-0000-0000B5510000}"/>
    <cellStyle name="Normal 2 3 2 9 2 2 2 2 2 11" xfId="20920" xr:uid="{00000000-0005-0000-0000-0000B6510000}"/>
    <cellStyle name="Normal 2 3 2 9 2 2 2 2 2 2" xfId="20921" xr:uid="{00000000-0005-0000-0000-0000B7510000}"/>
    <cellStyle name="Normal 2 3 2 9 2 2 2 2 2 2 2" xfId="20922" xr:uid="{00000000-0005-0000-0000-0000B8510000}"/>
    <cellStyle name="Normal 2 3 2 9 2 2 2 2 2 3" xfId="20923" xr:uid="{00000000-0005-0000-0000-0000B9510000}"/>
    <cellStyle name="Normal 2 3 2 9 2 2 2 2 2 3 2" xfId="20924" xr:uid="{00000000-0005-0000-0000-0000BA510000}"/>
    <cellStyle name="Normal 2 3 2 9 2 2 2 2 2 4" xfId="20925" xr:uid="{00000000-0005-0000-0000-0000BB510000}"/>
    <cellStyle name="Normal 2 3 2 9 2 2 2 2 2 4 2" xfId="20926" xr:uid="{00000000-0005-0000-0000-0000BC510000}"/>
    <cellStyle name="Normal 2 3 2 9 2 2 2 2 2 5" xfId="20927" xr:uid="{00000000-0005-0000-0000-0000BD510000}"/>
    <cellStyle name="Normal 2 3 2 9 2 2 2 2 2 5 2" xfId="20928" xr:uid="{00000000-0005-0000-0000-0000BE510000}"/>
    <cellStyle name="Normal 2 3 2 9 2 2 2 2 2 6" xfId="20929" xr:uid="{00000000-0005-0000-0000-0000BF510000}"/>
    <cellStyle name="Normal 2 3 2 9 2 2 2 2 2 6 2" xfId="20930" xr:uid="{00000000-0005-0000-0000-0000C0510000}"/>
    <cellStyle name="Normal 2 3 2 9 2 2 2 2 2 7" xfId="20931" xr:uid="{00000000-0005-0000-0000-0000C1510000}"/>
    <cellStyle name="Normal 2 3 2 9 2 2 2 2 2 7 2" xfId="20932" xr:uid="{00000000-0005-0000-0000-0000C2510000}"/>
    <cellStyle name="Normal 2 3 2 9 2 2 2 2 2 8" xfId="20933" xr:uid="{00000000-0005-0000-0000-0000C3510000}"/>
    <cellStyle name="Normal 2 3 2 9 2 2 2 2 2 8 2" xfId="20934" xr:uid="{00000000-0005-0000-0000-0000C4510000}"/>
    <cellStyle name="Normal 2 3 2 9 2 2 2 2 2 9" xfId="20935" xr:uid="{00000000-0005-0000-0000-0000C5510000}"/>
    <cellStyle name="Normal 2 3 2 9 2 2 2 2 2 9 2" xfId="20936" xr:uid="{00000000-0005-0000-0000-0000C6510000}"/>
    <cellStyle name="Normal 2 3 2 9 2 2 2 2 3" xfId="20937" xr:uid="{00000000-0005-0000-0000-0000C7510000}"/>
    <cellStyle name="Normal 2 3 2 9 2 2 2 2 3 2" xfId="20938" xr:uid="{00000000-0005-0000-0000-0000C8510000}"/>
    <cellStyle name="Normal 2 3 2 9 2 2 2 2 4" xfId="20939" xr:uid="{00000000-0005-0000-0000-0000C9510000}"/>
    <cellStyle name="Normal 2 3 2 9 2 2 2 2 4 2" xfId="20940" xr:uid="{00000000-0005-0000-0000-0000CA510000}"/>
    <cellStyle name="Normal 2 3 2 9 2 2 2 2 5" xfId="20941" xr:uid="{00000000-0005-0000-0000-0000CB510000}"/>
    <cellStyle name="Normal 2 3 2 9 2 2 2 2 5 2" xfId="20942" xr:uid="{00000000-0005-0000-0000-0000CC510000}"/>
    <cellStyle name="Normal 2 3 2 9 2 2 2 2 6" xfId="20943" xr:uid="{00000000-0005-0000-0000-0000CD510000}"/>
    <cellStyle name="Normal 2 3 2 9 2 2 2 2 6 2" xfId="20944" xr:uid="{00000000-0005-0000-0000-0000CE510000}"/>
    <cellStyle name="Normal 2 3 2 9 2 2 2 2 7" xfId="20945" xr:uid="{00000000-0005-0000-0000-0000CF510000}"/>
    <cellStyle name="Normal 2 3 2 9 2 2 2 2 7 2" xfId="20946" xr:uid="{00000000-0005-0000-0000-0000D0510000}"/>
    <cellStyle name="Normal 2 3 2 9 2 2 2 2 8" xfId="20947" xr:uid="{00000000-0005-0000-0000-0000D1510000}"/>
    <cellStyle name="Normal 2 3 2 9 2 2 2 2 8 2" xfId="20948" xr:uid="{00000000-0005-0000-0000-0000D2510000}"/>
    <cellStyle name="Normal 2 3 2 9 2 2 2 2 9" xfId="20949" xr:uid="{00000000-0005-0000-0000-0000D3510000}"/>
    <cellStyle name="Normal 2 3 2 9 2 2 2 2 9 2" xfId="20950" xr:uid="{00000000-0005-0000-0000-0000D4510000}"/>
    <cellStyle name="Normal 2 3 2 9 2 2 2 3" xfId="20951" xr:uid="{00000000-0005-0000-0000-0000D5510000}"/>
    <cellStyle name="Normal 2 3 2 9 2 2 2 3 10" xfId="20952" xr:uid="{00000000-0005-0000-0000-0000D6510000}"/>
    <cellStyle name="Normal 2 3 2 9 2 2 2 3 10 2" xfId="20953" xr:uid="{00000000-0005-0000-0000-0000D7510000}"/>
    <cellStyle name="Normal 2 3 2 9 2 2 2 3 11" xfId="20954" xr:uid="{00000000-0005-0000-0000-0000D8510000}"/>
    <cellStyle name="Normal 2 3 2 9 2 2 2 3 2" xfId="20955" xr:uid="{00000000-0005-0000-0000-0000D9510000}"/>
    <cellStyle name="Normal 2 3 2 9 2 2 2 3 2 2" xfId="20956" xr:uid="{00000000-0005-0000-0000-0000DA510000}"/>
    <cellStyle name="Normal 2 3 2 9 2 2 2 3 3" xfId="20957" xr:uid="{00000000-0005-0000-0000-0000DB510000}"/>
    <cellStyle name="Normal 2 3 2 9 2 2 2 3 3 2" xfId="20958" xr:uid="{00000000-0005-0000-0000-0000DC510000}"/>
    <cellStyle name="Normal 2 3 2 9 2 2 2 3 4" xfId="20959" xr:uid="{00000000-0005-0000-0000-0000DD510000}"/>
    <cellStyle name="Normal 2 3 2 9 2 2 2 3 4 2" xfId="20960" xr:uid="{00000000-0005-0000-0000-0000DE510000}"/>
    <cellStyle name="Normal 2 3 2 9 2 2 2 3 5" xfId="20961" xr:uid="{00000000-0005-0000-0000-0000DF510000}"/>
    <cellStyle name="Normal 2 3 2 9 2 2 2 3 5 2" xfId="20962" xr:uid="{00000000-0005-0000-0000-0000E0510000}"/>
    <cellStyle name="Normal 2 3 2 9 2 2 2 3 6" xfId="20963" xr:uid="{00000000-0005-0000-0000-0000E1510000}"/>
    <cellStyle name="Normal 2 3 2 9 2 2 2 3 6 2" xfId="20964" xr:uid="{00000000-0005-0000-0000-0000E2510000}"/>
    <cellStyle name="Normal 2 3 2 9 2 2 2 3 7" xfId="20965" xr:uid="{00000000-0005-0000-0000-0000E3510000}"/>
    <cellStyle name="Normal 2 3 2 9 2 2 2 3 7 2" xfId="20966" xr:uid="{00000000-0005-0000-0000-0000E4510000}"/>
    <cellStyle name="Normal 2 3 2 9 2 2 2 3 8" xfId="20967" xr:uid="{00000000-0005-0000-0000-0000E5510000}"/>
    <cellStyle name="Normal 2 3 2 9 2 2 2 3 8 2" xfId="20968" xr:uid="{00000000-0005-0000-0000-0000E6510000}"/>
    <cellStyle name="Normal 2 3 2 9 2 2 2 3 9" xfId="20969" xr:uid="{00000000-0005-0000-0000-0000E7510000}"/>
    <cellStyle name="Normal 2 3 2 9 2 2 2 3 9 2" xfId="20970" xr:uid="{00000000-0005-0000-0000-0000E8510000}"/>
    <cellStyle name="Normal 2 3 2 9 2 2 2 4" xfId="20971" xr:uid="{00000000-0005-0000-0000-0000E9510000}"/>
    <cellStyle name="Normal 2 3 2 9 2 2 2 4 2" xfId="20972" xr:uid="{00000000-0005-0000-0000-0000EA510000}"/>
    <cellStyle name="Normal 2 3 2 9 2 2 2 5" xfId="20973" xr:uid="{00000000-0005-0000-0000-0000EB510000}"/>
    <cellStyle name="Normal 2 3 2 9 2 2 2 5 2" xfId="20974" xr:uid="{00000000-0005-0000-0000-0000EC510000}"/>
    <cellStyle name="Normal 2 3 2 9 2 2 2 6" xfId="20975" xr:uid="{00000000-0005-0000-0000-0000ED510000}"/>
    <cellStyle name="Normal 2 3 2 9 2 2 2 6 2" xfId="20976" xr:uid="{00000000-0005-0000-0000-0000EE510000}"/>
    <cellStyle name="Normal 2 3 2 9 2 2 2 7" xfId="20977" xr:uid="{00000000-0005-0000-0000-0000EF510000}"/>
    <cellStyle name="Normal 2 3 2 9 2 2 2 7 2" xfId="20978" xr:uid="{00000000-0005-0000-0000-0000F0510000}"/>
    <cellStyle name="Normal 2 3 2 9 2 2 2 8" xfId="20979" xr:uid="{00000000-0005-0000-0000-0000F1510000}"/>
    <cellStyle name="Normal 2 3 2 9 2 2 2 8 2" xfId="20980" xr:uid="{00000000-0005-0000-0000-0000F2510000}"/>
    <cellStyle name="Normal 2 3 2 9 2 2 2 9" xfId="20981" xr:uid="{00000000-0005-0000-0000-0000F3510000}"/>
    <cellStyle name="Normal 2 3 2 9 2 2 2 9 2" xfId="20982" xr:uid="{00000000-0005-0000-0000-0000F4510000}"/>
    <cellStyle name="Normal 2 3 2 9 2 2 3" xfId="20983" xr:uid="{00000000-0005-0000-0000-0000F5510000}"/>
    <cellStyle name="Normal 2 3 2 9 2 2 3 10" xfId="20984" xr:uid="{00000000-0005-0000-0000-0000F6510000}"/>
    <cellStyle name="Normal 2 3 2 9 2 2 3 10 2" xfId="20985" xr:uid="{00000000-0005-0000-0000-0000F7510000}"/>
    <cellStyle name="Normal 2 3 2 9 2 2 3 11" xfId="20986" xr:uid="{00000000-0005-0000-0000-0000F8510000}"/>
    <cellStyle name="Normal 2 3 2 9 2 2 3 11 2" xfId="20987" xr:uid="{00000000-0005-0000-0000-0000F9510000}"/>
    <cellStyle name="Normal 2 3 2 9 2 2 3 12" xfId="20988" xr:uid="{00000000-0005-0000-0000-0000FA510000}"/>
    <cellStyle name="Normal 2 3 2 9 2 2 3 12 2" xfId="20989" xr:uid="{00000000-0005-0000-0000-0000FB510000}"/>
    <cellStyle name="Normal 2 3 2 9 2 2 3 13" xfId="20990" xr:uid="{00000000-0005-0000-0000-0000FC510000}"/>
    <cellStyle name="Normal 2 3 2 9 2 2 3 2" xfId="20991" xr:uid="{00000000-0005-0000-0000-0000FD510000}"/>
    <cellStyle name="Normal 2 3 2 9 2 2 3 2 10" xfId="20992" xr:uid="{00000000-0005-0000-0000-0000FE510000}"/>
    <cellStyle name="Normal 2 3 2 9 2 2 3 2 10 2" xfId="20993" xr:uid="{00000000-0005-0000-0000-0000FF510000}"/>
    <cellStyle name="Normal 2 3 2 9 2 2 3 2 11" xfId="20994" xr:uid="{00000000-0005-0000-0000-000000520000}"/>
    <cellStyle name="Normal 2 3 2 9 2 2 3 2 11 2" xfId="20995" xr:uid="{00000000-0005-0000-0000-000001520000}"/>
    <cellStyle name="Normal 2 3 2 9 2 2 3 2 12" xfId="20996" xr:uid="{00000000-0005-0000-0000-000002520000}"/>
    <cellStyle name="Normal 2 3 2 9 2 2 3 2 2" xfId="20997" xr:uid="{00000000-0005-0000-0000-000003520000}"/>
    <cellStyle name="Normal 2 3 2 9 2 2 3 2 2 10" xfId="20998" xr:uid="{00000000-0005-0000-0000-000004520000}"/>
    <cellStyle name="Normal 2 3 2 9 2 2 3 2 2 10 2" xfId="20999" xr:uid="{00000000-0005-0000-0000-000005520000}"/>
    <cellStyle name="Normal 2 3 2 9 2 2 3 2 2 11" xfId="21000" xr:uid="{00000000-0005-0000-0000-000006520000}"/>
    <cellStyle name="Normal 2 3 2 9 2 2 3 2 2 2" xfId="21001" xr:uid="{00000000-0005-0000-0000-000007520000}"/>
    <cellStyle name="Normal 2 3 2 9 2 2 3 2 2 2 2" xfId="21002" xr:uid="{00000000-0005-0000-0000-000008520000}"/>
    <cellStyle name="Normal 2 3 2 9 2 2 3 2 2 3" xfId="21003" xr:uid="{00000000-0005-0000-0000-000009520000}"/>
    <cellStyle name="Normal 2 3 2 9 2 2 3 2 2 3 2" xfId="21004" xr:uid="{00000000-0005-0000-0000-00000A520000}"/>
    <cellStyle name="Normal 2 3 2 9 2 2 3 2 2 4" xfId="21005" xr:uid="{00000000-0005-0000-0000-00000B520000}"/>
    <cellStyle name="Normal 2 3 2 9 2 2 3 2 2 4 2" xfId="21006" xr:uid="{00000000-0005-0000-0000-00000C520000}"/>
    <cellStyle name="Normal 2 3 2 9 2 2 3 2 2 5" xfId="21007" xr:uid="{00000000-0005-0000-0000-00000D520000}"/>
    <cellStyle name="Normal 2 3 2 9 2 2 3 2 2 5 2" xfId="21008" xr:uid="{00000000-0005-0000-0000-00000E520000}"/>
    <cellStyle name="Normal 2 3 2 9 2 2 3 2 2 6" xfId="21009" xr:uid="{00000000-0005-0000-0000-00000F520000}"/>
    <cellStyle name="Normal 2 3 2 9 2 2 3 2 2 6 2" xfId="21010" xr:uid="{00000000-0005-0000-0000-000010520000}"/>
    <cellStyle name="Normal 2 3 2 9 2 2 3 2 2 7" xfId="21011" xr:uid="{00000000-0005-0000-0000-000011520000}"/>
    <cellStyle name="Normal 2 3 2 9 2 2 3 2 2 7 2" xfId="21012" xr:uid="{00000000-0005-0000-0000-000012520000}"/>
    <cellStyle name="Normal 2 3 2 9 2 2 3 2 2 8" xfId="21013" xr:uid="{00000000-0005-0000-0000-000013520000}"/>
    <cellStyle name="Normal 2 3 2 9 2 2 3 2 2 8 2" xfId="21014" xr:uid="{00000000-0005-0000-0000-000014520000}"/>
    <cellStyle name="Normal 2 3 2 9 2 2 3 2 2 9" xfId="21015" xr:uid="{00000000-0005-0000-0000-000015520000}"/>
    <cellStyle name="Normal 2 3 2 9 2 2 3 2 2 9 2" xfId="21016" xr:uid="{00000000-0005-0000-0000-000016520000}"/>
    <cellStyle name="Normal 2 3 2 9 2 2 3 2 3" xfId="21017" xr:uid="{00000000-0005-0000-0000-000017520000}"/>
    <cellStyle name="Normal 2 3 2 9 2 2 3 2 3 2" xfId="21018" xr:uid="{00000000-0005-0000-0000-000018520000}"/>
    <cellStyle name="Normal 2 3 2 9 2 2 3 2 4" xfId="21019" xr:uid="{00000000-0005-0000-0000-000019520000}"/>
    <cellStyle name="Normal 2 3 2 9 2 2 3 2 4 2" xfId="21020" xr:uid="{00000000-0005-0000-0000-00001A520000}"/>
    <cellStyle name="Normal 2 3 2 9 2 2 3 2 5" xfId="21021" xr:uid="{00000000-0005-0000-0000-00001B520000}"/>
    <cellStyle name="Normal 2 3 2 9 2 2 3 2 5 2" xfId="21022" xr:uid="{00000000-0005-0000-0000-00001C520000}"/>
    <cellStyle name="Normal 2 3 2 9 2 2 3 2 6" xfId="21023" xr:uid="{00000000-0005-0000-0000-00001D520000}"/>
    <cellStyle name="Normal 2 3 2 9 2 2 3 2 6 2" xfId="21024" xr:uid="{00000000-0005-0000-0000-00001E520000}"/>
    <cellStyle name="Normal 2 3 2 9 2 2 3 2 7" xfId="21025" xr:uid="{00000000-0005-0000-0000-00001F520000}"/>
    <cellStyle name="Normal 2 3 2 9 2 2 3 2 7 2" xfId="21026" xr:uid="{00000000-0005-0000-0000-000020520000}"/>
    <cellStyle name="Normal 2 3 2 9 2 2 3 2 8" xfId="21027" xr:uid="{00000000-0005-0000-0000-000021520000}"/>
    <cellStyle name="Normal 2 3 2 9 2 2 3 2 8 2" xfId="21028" xr:uid="{00000000-0005-0000-0000-000022520000}"/>
    <cellStyle name="Normal 2 3 2 9 2 2 3 2 9" xfId="21029" xr:uid="{00000000-0005-0000-0000-000023520000}"/>
    <cellStyle name="Normal 2 3 2 9 2 2 3 2 9 2" xfId="21030" xr:uid="{00000000-0005-0000-0000-000024520000}"/>
    <cellStyle name="Normal 2 3 2 9 2 2 3 3" xfId="21031" xr:uid="{00000000-0005-0000-0000-000025520000}"/>
    <cellStyle name="Normal 2 3 2 9 2 2 3 3 10" xfId="21032" xr:uid="{00000000-0005-0000-0000-000026520000}"/>
    <cellStyle name="Normal 2 3 2 9 2 2 3 3 10 2" xfId="21033" xr:uid="{00000000-0005-0000-0000-000027520000}"/>
    <cellStyle name="Normal 2 3 2 9 2 2 3 3 11" xfId="21034" xr:uid="{00000000-0005-0000-0000-000028520000}"/>
    <cellStyle name="Normal 2 3 2 9 2 2 3 3 2" xfId="21035" xr:uid="{00000000-0005-0000-0000-000029520000}"/>
    <cellStyle name="Normal 2 3 2 9 2 2 3 3 2 2" xfId="21036" xr:uid="{00000000-0005-0000-0000-00002A520000}"/>
    <cellStyle name="Normal 2 3 2 9 2 2 3 3 3" xfId="21037" xr:uid="{00000000-0005-0000-0000-00002B520000}"/>
    <cellStyle name="Normal 2 3 2 9 2 2 3 3 3 2" xfId="21038" xr:uid="{00000000-0005-0000-0000-00002C520000}"/>
    <cellStyle name="Normal 2 3 2 9 2 2 3 3 4" xfId="21039" xr:uid="{00000000-0005-0000-0000-00002D520000}"/>
    <cellStyle name="Normal 2 3 2 9 2 2 3 3 4 2" xfId="21040" xr:uid="{00000000-0005-0000-0000-00002E520000}"/>
    <cellStyle name="Normal 2 3 2 9 2 2 3 3 5" xfId="21041" xr:uid="{00000000-0005-0000-0000-00002F520000}"/>
    <cellStyle name="Normal 2 3 2 9 2 2 3 3 5 2" xfId="21042" xr:uid="{00000000-0005-0000-0000-000030520000}"/>
    <cellStyle name="Normal 2 3 2 9 2 2 3 3 6" xfId="21043" xr:uid="{00000000-0005-0000-0000-000031520000}"/>
    <cellStyle name="Normal 2 3 2 9 2 2 3 3 6 2" xfId="21044" xr:uid="{00000000-0005-0000-0000-000032520000}"/>
    <cellStyle name="Normal 2 3 2 9 2 2 3 3 7" xfId="21045" xr:uid="{00000000-0005-0000-0000-000033520000}"/>
    <cellStyle name="Normal 2 3 2 9 2 2 3 3 7 2" xfId="21046" xr:uid="{00000000-0005-0000-0000-000034520000}"/>
    <cellStyle name="Normal 2 3 2 9 2 2 3 3 8" xfId="21047" xr:uid="{00000000-0005-0000-0000-000035520000}"/>
    <cellStyle name="Normal 2 3 2 9 2 2 3 3 8 2" xfId="21048" xr:uid="{00000000-0005-0000-0000-000036520000}"/>
    <cellStyle name="Normal 2 3 2 9 2 2 3 3 9" xfId="21049" xr:uid="{00000000-0005-0000-0000-000037520000}"/>
    <cellStyle name="Normal 2 3 2 9 2 2 3 3 9 2" xfId="21050" xr:uid="{00000000-0005-0000-0000-000038520000}"/>
    <cellStyle name="Normal 2 3 2 9 2 2 3 4" xfId="21051" xr:uid="{00000000-0005-0000-0000-000039520000}"/>
    <cellStyle name="Normal 2 3 2 9 2 2 3 4 2" xfId="21052" xr:uid="{00000000-0005-0000-0000-00003A520000}"/>
    <cellStyle name="Normal 2 3 2 9 2 2 3 5" xfId="21053" xr:uid="{00000000-0005-0000-0000-00003B520000}"/>
    <cellStyle name="Normal 2 3 2 9 2 2 3 5 2" xfId="21054" xr:uid="{00000000-0005-0000-0000-00003C520000}"/>
    <cellStyle name="Normal 2 3 2 9 2 2 3 6" xfId="21055" xr:uid="{00000000-0005-0000-0000-00003D520000}"/>
    <cellStyle name="Normal 2 3 2 9 2 2 3 6 2" xfId="21056" xr:uid="{00000000-0005-0000-0000-00003E520000}"/>
    <cellStyle name="Normal 2 3 2 9 2 2 3 7" xfId="21057" xr:uid="{00000000-0005-0000-0000-00003F520000}"/>
    <cellStyle name="Normal 2 3 2 9 2 2 3 7 2" xfId="21058" xr:uid="{00000000-0005-0000-0000-000040520000}"/>
    <cellStyle name="Normal 2 3 2 9 2 2 3 8" xfId="21059" xr:uid="{00000000-0005-0000-0000-000041520000}"/>
    <cellStyle name="Normal 2 3 2 9 2 2 3 8 2" xfId="21060" xr:uid="{00000000-0005-0000-0000-000042520000}"/>
    <cellStyle name="Normal 2 3 2 9 2 2 3 9" xfId="21061" xr:uid="{00000000-0005-0000-0000-000043520000}"/>
    <cellStyle name="Normal 2 3 2 9 2 2 3 9 2" xfId="21062" xr:uid="{00000000-0005-0000-0000-000044520000}"/>
    <cellStyle name="Normal 2 3 2 9 2 2 4" xfId="21063" xr:uid="{00000000-0005-0000-0000-000045520000}"/>
    <cellStyle name="Normal 2 3 2 9 2 2 4 10" xfId="21064" xr:uid="{00000000-0005-0000-0000-000046520000}"/>
    <cellStyle name="Normal 2 3 2 9 2 2 4 10 2" xfId="21065" xr:uid="{00000000-0005-0000-0000-000047520000}"/>
    <cellStyle name="Normal 2 3 2 9 2 2 4 11" xfId="21066" xr:uid="{00000000-0005-0000-0000-000048520000}"/>
    <cellStyle name="Normal 2 3 2 9 2 2 4 11 2" xfId="21067" xr:uid="{00000000-0005-0000-0000-000049520000}"/>
    <cellStyle name="Normal 2 3 2 9 2 2 4 12" xfId="21068" xr:uid="{00000000-0005-0000-0000-00004A520000}"/>
    <cellStyle name="Normal 2 3 2 9 2 2 4 12 2" xfId="21069" xr:uid="{00000000-0005-0000-0000-00004B520000}"/>
    <cellStyle name="Normal 2 3 2 9 2 2 4 13" xfId="21070" xr:uid="{00000000-0005-0000-0000-00004C520000}"/>
    <cellStyle name="Normal 2 3 2 9 2 2 4 2" xfId="21071" xr:uid="{00000000-0005-0000-0000-00004D520000}"/>
    <cellStyle name="Normal 2 3 2 9 2 2 4 2 10" xfId="21072" xr:uid="{00000000-0005-0000-0000-00004E520000}"/>
    <cellStyle name="Normal 2 3 2 9 2 2 4 2 10 2" xfId="21073" xr:uid="{00000000-0005-0000-0000-00004F520000}"/>
    <cellStyle name="Normal 2 3 2 9 2 2 4 2 11" xfId="21074" xr:uid="{00000000-0005-0000-0000-000050520000}"/>
    <cellStyle name="Normal 2 3 2 9 2 2 4 2 11 2" xfId="21075" xr:uid="{00000000-0005-0000-0000-000051520000}"/>
    <cellStyle name="Normal 2 3 2 9 2 2 4 2 12" xfId="21076" xr:uid="{00000000-0005-0000-0000-000052520000}"/>
    <cellStyle name="Normal 2 3 2 9 2 2 4 2 2" xfId="21077" xr:uid="{00000000-0005-0000-0000-000053520000}"/>
    <cellStyle name="Normal 2 3 2 9 2 2 4 2 2 10" xfId="21078" xr:uid="{00000000-0005-0000-0000-000054520000}"/>
    <cellStyle name="Normal 2 3 2 9 2 2 4 2 2 10 2" xfId="21079" xr:uid="{00000000-0005-0000-0000-000055520000}"/>
    <cellStyle name="Normal 2 3 2 9 2 2 4 2 2 11" xfId="21080" xr:uid="{00000000-0005-0000-0000-000056520000}"/>
    <cellStyle name="Normal 2 3 2 9 2 2 4 2 2 2" xfId="21081" xr:uid="{00000000-0005-0000-0000-000057520000}"/>
    <cellStyle name="Normal 2 3 2 9 2 2 4 2 2 2 2" xfId="21082" xr:uid="{00000000-0005-0000-0000-000058520000}"/>
    <cellStyle name="Normal 2 3 2 9 2 2 4 2 2 3" xfId="21083" xr:uid="{00000000-0005-0000-0000-000059520000}"/>
    <cellStyle name="Normal 2 3 2 9 2 2 4 2 2 3 2" xfId="21084" xr:uid="{00000000-0005-0000-0000-00005A520000}"/>
    <cellStyle name="Normal 2 3 2 9 2 2 4 2 2 4" xfId="21085" xr:uid="{00000000-0005-0000-0000-00005B520000}"/>
    <cellStyle name="Normal 2 3 2 9 2 2 4 2 2 4 2" xfId="21086" xr:uid="{00000000-0005-0000-0000-00005C520000}"/>
    <cellStyle name="Normal 2 3 2 9 2 2 4 2 2 5" xfId="21087" xr:uid="{00000000-0005-0000-0000-00005D520000}"/>
    <cellStyle name="Normal 2 3 2 9 2 2 4 2 2 5 2" xfId="21088" xr:uid="{00000000-0005-0000-0000-00005E520000}"/>
    <cellStyle name="Normal 2 3 2 9 2 2 4 2 2 6" xfId="21089" xr:uid="{00000000-0005-0000-0000-00005F520000}"/>
    <cellStyle name="Normal 2 3 2 9 2 2 4 2 2 6 2" xfId="21090" xr:uid="{00000000-0005-0000-0000-000060520000}"/>
    <cellStyle name="Normal 2 3 2 9 2 2 4 2 2 7" xfId="21091" xr:uid="{00000000-0005-0000-0000-000061520000}"/>
    <cellStyle name="Normal 2 3 2 9 2 2 4 2 2 7 2" xfId="21092" xr:uid="{00000000-0005-0000-0000-000062520000}"/>
    <cellStyle name="Normal 2 3 2 9 2 2 4 2 2 8" xfId="21093" xr:uid="{00000000-0005-0000-0000-000063520000}"/>
    <cellStyle name="Normal 2 3 2 9 2 2 4 2 2 8 2" xfId="21094" xr:uid="{00000000-0005-0000-0000-000064520000}"/>
    <cellStyle name="Normal 2 3 2 9 2 2 4 2 2 9" xfId="21095" xr:uid="{00000000-0005-0000-0000-000065520000}"/>
    <cellStyle name="Normal 2 3 2 9 2 2 4 2 2 9 2" xfId="21096" xr:uid="{00000000-0005-0000-0000-000066520000}"/>
    <cellStyle name="Normal 2 3 2 9 2 2 4 2 3" xfId="21097" xr:uid="{00000000-0005-0000-0000-000067520000}"/>
    <cellStyle name="Normal 2 3 2 9 2 2 4 2 3 2" xfId="21098" xr:uid="{00000000-0005-0000-0000-000068520000}"/>
    <cellStyle name="Normal 2 3 2 9 2 2 4 2 4" xfId="21099" xr:uid="{00000000-0005-0000-0000-000069520000}"/>
    <cellStyle name="Normal 2 3 2 9 2 2 4 2 4 2" xfId="21100" xr:uid="{00000000-0005-0000-0000-00006A520000}"/>
    <cellStyle name="Normal 2 3 2 9 2 2 4 2 5" xfId="21101" xr:uid="{00000000-0005-0000-0000-00006B520000}"/>
    <cellStyle name="Normal 2 3 2 9 2 2 4 2 5 2" xfId="21102" xr:uid="{00000000-0005-0000-0000-00006C520000}"/>
    <cellStyle name="Normal 2 3 2 9 2 2 4 2 6" xfId="21103" xr:uid="{00000000-0005-0000-0000-00006D520000}"/>
    <cellStyle name="Normal 2 3 2 9 2 2 4 2 6 2" xfId="21104" xr:uid="{00000000-0005-0000-0000-00006E520000}"/>
    <cellStyle name="Normal 2 3 2 9 2 2 4 2 7" xfId="21105" xr:uid="{00000000-0005-0000-0000-00006F520000}"/>
    <cellStyle name="Normal 2 3 2 9 2 2 4 2 7 2" xfId="21106" xr:uid="{00000000-0005-0000-0000-000070520000}"/>
    <cellStyle name="Normal 2 3 2 9 2 2 4 2 8" xfId="21107" xr:uid="{00000000-0005-0000-0000-000071520000}"/>
    <cellStyle name="Normal 2 3 2 9 2 2 4 2 8 2" xfId="21108" xr:uid="{00000000-0005-0000-0000-000072520000}"/>
    <cellStyle name="Normal 2 3 2 9 2 2 4 2 9" xfId="21109" xr:uid="{00000000-0005-0000-0000-000073520000}"/>
    <cellStyle name="Normal 2 3 2 9 2 2 4 2 9 2" xfId="21110" xr:uid="{00000000-0005-0000-0000-000074520000}"/>
    <cellStyle name="Normal 2 3 2 9 2 2 4 3" xfId="21111" xr:uid="{00000000-0005-0000-0000-000075520000}"/>
    <cellStyle name="Normal 2 3 2 9 2 2 4 3 10" xfId="21112" xr:uid="{00000000-0005-0000-0000-000076520000}"/>
    <cellStyle name="Normal 2 3 2 9 2 2 4 3 10 2" xfId="21113" xr:uid="{00000000-0005-0000-0000-000077520000}"/>
    <cellStyle name="Normal 2 3 2 9 2 2 4 3 11" xfId="21114" xr:uid="{00000000-0005-0000-0000-000078520000}"/>
    <cellStyle name="Normal 2 3 2 9 2 2 4 3 2" xfId="21115" xr:uid="{00000000-0005-0000-0000-000079520000}"/>
    <cellStyle name="Normal 2 3 2 9 2 2 4 3 2 2" xfId="21116" xr:uid="{00000000-0005-0000-0000-00007A520000}"/>
    <cellStyle name="Normal 2 3 2 9 2 2 4 3 3" xfId="21117" xr:uid="{00000000-0005-0000-0000-00007B520000}"/>
    <cellStyle name="Normal 2 3 2 9 2 2 4 3 3 2" xfId="21118" xr:uid="{00000000-0005-0000-0000-00007C520000}"/>
    <cellStyle name="Normal 2 3 2 9 2 2 4 3 4" xfId="21119" xr:uid="{00000000-0005-0000-0000-00007D520000}"/>
    <cellStyle name="Normal 2 3 2 9 2 2 4 3 4 2" xfId="21120" xr:uid="{00000000-0005-0000-0000-00007E520000}"/>
    <cellStyle name="Normal 2 3 2 9 2 2 4 3 5" xfId="21121" xr:uid="{00000000-0005-0000-0000-00007F520000}"/>
    <cellStyle name="Normal 2 3 2 9 2 2 4 3 5 2" xfId="21122" xr:uid="{00000000-0005-0000-0000-000080520000}"/>
    <cellStyle name="Normal 2 3 2 9 2 2 4 3 6" xfId="21123" xr:uid="{00000000-0005-0000-0000-000081520000}"/>
    <cellStyle name="Normal 2 3 2 9 2 2 4 3 6 2" xfId="21124" xr:uid="{00000000-0005-0000-0000-000082520000}"/>
    <cellStyle name="Normal 2 3 2 9 2 2 4 3 7" xfId="21125" xr:uid="{00000000-0005-0000-0000-000083520000}"/>
    <cellStyle name="Normal 2 3 2 9 2 2 4 3 7 2" xfId="21126" xr:uid="{00000000-0005-0000-0000-000084520000}"/>
    <cellStyle name="Normal 2 3 2 9 2 2 4 3 8" xfId="21127" xr:uid="{00000000-0005-0000-0000-000085520000}"/>
    <cellStyle name="Normal 2 3 2 9 2 2 4 3 8 2" xfId="21128" xr:uid="{00000000-0005-0000-0000-000086520000}"/>
    <cellStyle name="Normal 2 3 2 9 2 2 4 3 9" xfId="21129" xr:uid="{00000000-0005-0000-0000-000087520000}"/>
    <cellStyle name="Normal 2 3 2 9 2 2 4 3 9 2" xfId="21130" xr:uid="{00000000-0005-0000-0000-000088520000}"/>
    <cellStyle name="Normal 2 3 2 9 2 2 4 4" xfId="21131" xr:uid="{00000000-0005-0000-0000-000089520000}"/>
    <cellStyle name="Normal 2 3 2 9 2 2 4 4 2" xfId="21132" xr:uid="{00000000-0005-0000-0000-00008A520000}"/>
    <cellStyle name="Normal 2 3 2 9 2 2 4 5" xfId="21133" xr:uid="{00000000-0005-0000-0000-00008B520000}"/>
    <cellStyle name="Normal 2 3 2 9 2 2 4 5 2" xfId="21134" xr:uid="{00000000-0005-0000-0000-00008C520000}"/>
    <cellStyle name="Normal 2 3 2 9 2 2 4 6" xfId="21135" xr:uid="{00000000-0005-0000-0000-00008D520000}"/>
    <cellStyle name="Normal 2 3 2 9 2 2 4 6 2" xfId="21136" xr:uid="{00000000-0005-0000-0000-00008E520000}"/>
    <cellStyle name="Normal 2 3 2 9 2 2 4 7" xfId="21137" xr:uid="{00000000-0005-0000-0000-00008F520000}"/>
    <cellStyle name="Normal 2 3 2 9 2 2 4 7 2" xfId="21138" xr:uid="{00000000-0005-0000-0000-000090520000}"/>
    <cellStyle name="Normal 2 3 2 9 2 2 4 8" xfId="21139" xr:uid="{00000000-0005-0000-0000-000091520000}"/>
    <cellStyle name="Normal 2 3 2 9 2 2 4 8 2" xfId="21140" xr:uid="{00000000-0005-0000-0000-000092520000}"/>
    <cellStyle name="Normal 2 3 2 9 2 2 4 9" xfId="21141" xr:uid="{00000000-0005-0000-0000-000093520000}"/>
    <cellStyle name="Normal 2 3 2 9 2 2 4 9 2" xfId="21142" xr:uid="{00000000-0005-0000-0000-000094520000}"/>
    <cellStyle name="Normal 2 3 2 9 2 2 5" xfId="21143" xr:uid="{00000000-0005-0000-0000-000095520000}"/>
    <cellStyle name="Normal 2 3 2 9 2 2 5 10" xfId="21144" xr:uid="{00000000-0005-0000-0000-000096520000}"/>
    <cellStyle name="Normal 2 3 2 9 2 2 5 10 2" xfId="21145" xr:uid="{00000000-0005-0000-0000-000097520000}"/>
    <cellStyle name="Normal 2 3 2 9 2 2 5 11" xfId="21146" xr:uid="{00000000-0005-0000-0000-000098520000}"/>
    <cellStyle name="Normal 2 3 2 9 2 2 5 11 2" xfId="21147" xr:uid="{00000000-0005-0000-0000-000099520000}"/>
    <cellStyle name="Normal 2 3 2 9 2 2 5 12" xfId="21148" xr:uid="{00000000-0005-0000-0000-00009A520000}"/>
    <cellStyle name="Normal 2 3 2 9 2 2 5 12 2" xfId="21149" xr:uid="{00000000-0005-0000-0000-00009B520000}"/>
    <cellStyle name="Normal 2 3 2 9 2 2 5 13" xfId="21150" xr:uid="{00000000-0005-0000-0000-00009C520000}"/>
    <cellStyle name="Normal 2 3 2 9 2 2 5 2" xfId="21151" xr:uid="{00000000-0005-0000-0000-00009D520000}"/>
    <cellStyle name="Normal 2 3 2 9 2 2 5 2 10" xfId="21152" xr:uid="{00000000-0005-0000-0000-00009E520000}"/>
    <cellStyle name="Normal 2 3 2 9 2 2 5 2 10 2" xfId="21153" xr:uid="{00000000-0005-0000-0000-00009F520000}"/>
    <cellStyle name="Normal 2 3 2 9 2 2 5 2 11" xfId="21154" xr:uid="{00000000-0005-0000-0000-0000A0520000}"/>
    <cellStyle name="Normal 2 3 2 9 2 2 5 2 11 2" xfId="21155" xr:uid="{00000000-0005-0000-0000-0000A1520000}"/>
    <cellStyle name="Normal 2 3 2 9 2 2 5 2 12" xfId="21156" xr:uid="{00000000-0005-0000-0000-0000A2520000}"/>
    <cellStyle name="Normal 2 3 2 9 2 2 5 2 2" xfId="21157" xr:uid="{00000000-0005-0000-0000-0000A3520000}"/>
    <cellStyle name="Normal 2 3 2 9 2 2 5 2 2 10" xfId="21158" xr:uid="{00000000-0005-0000-0000-0000A4520000}"/>
    <cellStyle name="Normal 2 3 2 9 2 2 5 2 2 10 2" xfId="21159" xr:uid="{00000000-0005-0000-0000-0000A5520000}"/>
    <cellStyle name="Normal 2 3 2 9 2 2 5 2 2 11" xfId="21160" xr:uid="{00000000-0005-0000-0000-0000A6520000}"/>
    <cellStyle name="Normal 2 3 2 9 2 2 5 2 2 2" xfId="21161" xr:uid="{00000000-0005-0000-0000-0000A7520000}"/>
    <cellStyle name="Normal 2 3 2 9 2 2 5 2 2 2 2" xfId="21162" xr:uid="{00000000-0005-0000-0000-0000A8520000}"/>
    <cellStyle name="Normal 2 3 2 9 2 2 5 2 2 3" xfId="21163" xr:uid="{00000000-0005-0000-0000-0000A9520000}"/>
    <cellStyle name="Normal 2 3 2 9 2 2 5 2 2 3 2" xfId="21164" xr:uid="{00000000-0005-0000-0000-0000AA520000}"/>
    <cellStyle name="Normal 2 3 2 9 2 2 5 2 2 4" xfId="21165" xr:uid="{00000000-0005-0000-0000-0000AB520000}"/>
    <cellStyle name="Normal 2 3 2 9 2 2 5 2 2 4 2" xfId="21166" xr:uid="{00000000-0005-0000-0000-0000AC520000}"/>
    <cellStyle name="Normal 2 3 2 9 2 2 5 2 2 5" xfId="21167" xr:uid="{00000000-0005-0000-0000-0000AD520000}"/>
    <cellStyle name="Normal 2 3 2 9 2 2 5 2 2 5 2" xfId="21168" xr:uid="{00000000-0005-0000-0000-0000AE520000}"/>
    <cellStyle name="Normal 2 3 2 9 2 2 5 2 2 6" xfId="21169" xr:uid="{00000000-0005-0000-0000-0000AF520000}"/>
    <cellStyle name="Normal 2 3 2 9 2 2 5 2 2 6 2" xfId="21170" xr:uid="{00000000-0005-0000-0000-0000B0520000}"/>
    <cellStyle name="Normal 2 3 2 9 2 2 5 2 2 7" xfId="21171" xr:uid="{00000000-0005-0000-0000-0000B1520000}"/>
    <cellStyle name="Normal 2 3 2 9 2 2 5 2 2 7 2" xfId="21172" xr:uid="{00000000-0005-0000-0000-0000B2520000}"/>
    <cellStyle name="Normal 2 3 2 9 2 2 5 2 2 8" xfId="21173" xr:uid="{00000000-0005-0000-0000-0000B3520000}"/>
    <cellStyle name="Normal 2 3 2 9 2 2 5 2 2 8 2" xfId="21174" xr:uid="{00000000-0005-0000-0000-0000B4520000}"/>
    <cellStyle name="Normal 2 3 2 9 2 2 5 2 2 9" xfId="21175" xr:uid="{00000000-0005-0000-0000-0000B5520000}"/>
    <cellStyle name="Normal 2 3 2 9 2 2 5 2 2 9 2" xfId="21176" xr:uid="{00000000-0005-0000-0000-0000B6520000}"/>
    <cellStyle name="Normal 2 3 2 9 2 2 5 2 3" xfId="21177" xr:uid="{00000000-0005-0000-0000-0000B7520000}"/>
    <cellStyle name="Normal 2 3 2 9 2 2 5 2 3 2" xfId="21178" xr:uid="{00000000-0005-0000-0000-0000B8520000}"/>
    <cellStyle name="Normal 2 3 2 9 2 2 5 2 4" xfId="21179" xr:uid="{00000000-0005-0000-0000-0000B9520000}"/>
    <cellStyle name="Normal 2 3 2 9 2 2 5 2 4 2" xfId="21180" xr:uid="{00000000-0005-0000-0000-0000BA520000}"/>
    <cellStyle name="Normal 2 3 2 9 2 2 5 2 5" xfId="21181" xr:uid="{00000000-0005-0000-0000-0000BB520000}"/>
    <cellStyle name="Normal 2 3 2 9 2 2 5 2 5 2" xfId="21182" xr:uid="{00000000-0005-0000-0000-0000BC520000}"/>
    <cellStyle name="Normal 2 3 2 9 2 2 5 2 6" xfId="21183" xr:uid="{00000000-0005-0000-0000-0000BD520000}"/>
    <cellStyle name="Normal 2 3 2 9 2 2 5 2 6 2" xfId="21184" xr:uid="{00000000-0005-0000-0000-0000BE520000}"/>
    <cellStyle name="Normal 2 3 2 9 2 2 5 2 7" xfId="21185" xr:uid="{00000000-0005-0000-0000-0000BF520000}"/>
    <cellStyle name="Normal 2 3 2 9 2 2 5 2 7 2" xfId="21186" xr:uid="{00000000-0005-0000-0000-0000C0520000}"/>
    <cellStyle name="Normal 2 3 2 9 2 2 5 2 8" xfId="21187" xr:uid="{00000000-0005-0000-0000-0000C1520000}"/>
    <cellStyle name="Normal 2 3 2 9 2 2 5 2 8 2" xfId="21188" xr:uid="{00000000-0005-0000-0000-0000C2520000}"/>
    <cellStyle name="Normal 2 3 2 9 2 2 5 2 9" xfId="21189" xr:uid="{00000000-0005-0000-0000-0000C3520000}"/>
    <cellStyle name="Normal 2 3 2 9 2 2 5 2 9 2" xfId="21190" xr:uid="{00000000-0005-0000-0000-0000C4520000}"/>
    <cellStyle name="Normal 2 3 2 9 2 2 5 3" xfId="21191" xr:uid="{00000000-0005-0000-0000-0000C5520000}"/>
    <cellStyle name="Normal 2 3 2 9 2 2 5 3 10" xfId="21192" xr:uid="{00000000-0005-0000-0000-0000C6520000}"/>
    <cellStyle name="Normal 2 3 2 9 2 2 5 3 10 2" xfId="21193" xr:uid="{00000000-0005-0000-0000-0000C7520000}"/>
    <cellStyle name="Normal 2 3 2 9 2 2 5 3 11" xfId="21194" xr:uid="{00000000-0005-0000-0000-0000C8520000}"/>
    <cellStyle name="Normal 2 3 2 9 2 2 5 3 2" xfId="21195" xr:uid="{00000000-0005-0000-0000-0000C9520000}"/>
    <cellStyle name="Normal 2 3 2 9 2 2 5 3 2 2" xfId="21196" xr:uid="{00000000-0005-0000-0000-0000CA520000}"/>
    <cellStyle name="Normal 2 3 2 9 2 2 5 3 3" xfId="21197" xr:uid="{00000000-0005-0000-0000-0000CB520000}"/>
    <cellStyle name="Normal 2 3 2 9 2 2 5 3 3 2" xfId="21198" xr:uid="{00000000-0005-0000-0000-0000CC520000}"/>
    <cellStyle name="Normal 2 3 2 9 2 2 5 3 4" xfId="21199" xr:uid="{00000000-0005-0000-0000-0000CD520000}"/>
    <cellStyle name="Normal 2 3 2 9 2 2 5 3 4 2" xfId="21200" xr:uid="{00000000-0005-0000-0000-0000CE520000}"/>
    <cellStyle name="Normal 2 3 2 9 2 2 5 3 5" xfId="21201" xr:uid="{00000000-0005-0000-0000-0000CF520000}"/>
    <cellStyle name="Normal 2 3 2 9 2 2 5 3 5 2" xfId="21202" xr:uid="{00000000-0005-0000-0000-0000D0520000}"/>
    <cellStyle name="Normal 2 3 2 9 2 2 5 3 6" xfId="21203" xr:uid="{00000000-0005-0000-0000-0000D1520000}"/>
    <cellStyle name="Normal 2 3 2 9 2 2 5 3 6 2" xfId="21204" xr:uid="{00000000-0005-0000-0000-0000D2520000}"/>
    <cellStyle name="Normal 2 3 2 9 2 2 5 3 7" xfId="21205" xr:uid="{00000000-0005-0000-0000-0000D3520000}"/>
    <cellStyle name="Normal 2 3 2 9 2 2 5 3 7 2" xfId="21206" xr:uid="{00000000-0005-0000-0000-0000D4520000}"/>
    <cellStyle name="Normal 2 3 2 9 2 2 5 3 8" xfId="21207" xr:uid="{00000000-0005-0000-0000-0000D5520000}"/>
    <cellStyle name="Normal 2 3 2 9 2 2 5 3 8 2" xfId="21208" xr:uid="{00000000-0005-0000-0000-0000D6520000}"/>
    <cellStyle name="Normal 2 3 2 9 2 2 5 3 9" xfId="21209" xr:uid="{00000000-0005-0000-0000-0000D7520000}"/>
    <cellStyle name="Normal 2 3 2 9 2 2 5 3 9 2" xfId="21210" xr:uid="{00000000-0005-0000-0000-0000D8520000}"/>
    <cellStyle name="Normal 2 3 2 9 2 2 5 4" xfId="21211" xr:uid="{00000000-0005-0000-0000-0000D9520000}"/>
    <cellStyle name="Normal 2 3 2 9 2 2 5 4 2" xfId="21212" xr:uid="{00000000-0005-0000-0000-0000DA520000}"/>
    <cellStyle name="Normal 2 3 2 9 2 2 5 5" xfId="21213" xr:uid="{00000000-0005-0000-0000-0000DB520000}"/>
    <cellStyle name="Normal 2 3 2 9 2 2 5 5 2" xfId="21214" xr:uid="{00000000-0005-0000-0000-0000DC520000}"/>
    <cellStyle name="Normal 2 3 2 9 2 2 5 6" xfId="21215" xr:uid="{00000000-0005-0000-0000-0000DD520000}"/>
    <cellStyle name="Normal 2 3 2 9 2 2 5 6 2" xfId="21216" xr:uid="{00000000-0005-0000-0000-0000DE520000}"/>
    <cellStyle name="Normal 2 3 2 9 2 2 5 7" xfId="21217" xr:uid="{00000000-0005-0000-0000-0000DF520000}"/>
    <cellStyle name="Normal 2 3 2 9 2 2 5 7 2" xfId="21218" xr:uid="{00000000-0005-0000-0000-0000E0520000}"/>
    <cellStyle name="Normal 2 3 2 9 2 2 5 8" xfId="21219" xr:uid="{00000000-0005-0000-0000-0000E1520000}"/>
    <cellStyle name="Normal 2 3 2 9 2 2 5 8 2" xfId="21220" xr:uid="{00000000-0005-0000-0000-0000E2520000}"/>
    <cellStyle name="Normal 2 3 2 9 2 2 5 9" xfId="21221" xr:uid="{00000000-0005-0000-0000-0000E3520000}"/>
    <cellStyle name="Normal 2 3 2 9 2 2 5 9 2" xfId="21222" xr:uid="{00000000-0005-0000-0000-0000E4520000}"/>
    <cellStyle name="Normal 2 3 2 9 2 3" xfId="21223" xr:uid="{00000000-0005-0000-0000-0000E5520000}"/>
    <cellStyle name="Normal 2 3 2 9 2 4" xfId="21224" xr:uid="{00000000-0005-0000-0000-0000E6520000}"/>
    <cellStyle name="Normal 2 3 2 9 2 5" xfId="21225" xr:uid="{00000000-0005-0000-0000-0000E7520000}"/>
    <cellStyle name="Normal 2 3 2 9 2 6" xfId="21226" xr:uid="{00000000-0005-0000-0000-0000E8520000}"/>
    <cellStyle name="Normal 2 3 2 9 2 6 10" xfId="21227" xr:uid="{00000000-0005-0000-0000-0000E9520000}"/>
    <cellStyle name="Normal 2 3 2 9 2 6 10 2" xfId="21228" xr:uid="{00000000-0005-0000-0000-0000EA520000}"/>
    <cellStyle name="Normal 2 3 2 9 2 6 11" xfId="21229" xr:uid="{00000000-0005-0000-0000-0000EB520000}"/>
    <cellStyle name="Normal 2 3 2 9 2 6 11 2" xfId="21230" xr:uid="{00000000-0005-0000-0000-0000EC520000}"/>
    <cellStyle name="Normal 2 3 2 9 2 6 12" xfId="21231" xr:uid="{00000000-0005-0000-0000-0000ED520000}"/>
    <cellStyle name="Normal 2 3 2 9 2 6 2" xfId="21232" xr:uid="{00000000-0005-0000-0000-0000EE520000}"/>
    <cellStyle name="Normal 2 3 2 9 2 6 2 10" xfId="21233" xr:uid="{00000000-0005-0000-0000-0000EF520000}"/>
    <cellStyle name="Normal 2 3 2 9 2 6 2 10 2" xfId="21234" xr:uid="{00000000-0005-0000-0000-0000F0520000}"/>
    <cellStyle name="Normal 2 3 2 9 2 6 2 11" xfId="21235" xr:uid="{00000000-0005-0000-0000-0000F1520000}"/>
    <cellStyle name="Normal 2 3 2 9 2 6 2 2" xfId="21236" xr:uid="{00000000-0005-0000-0000-0000F2520000}"/>
    <cellStyle name="Normal 2 3 2 9 2 6 2 2 2" xfId="21237" xr:uid="{00000000-0005-0000-0000-0000F3520000}"/>
    <cellStyle name="Normal 2 3 2 9 2 6 2 3" xfId="21238" xr:uid="{00000000-0005-0000-0000-0000F4520000}"/>
    <cellStyle name="Normal 2 3 2 9 2 6 2 3 2" xfId="21239" xr:uid="{00000000-0005-0000-0000-0000F5520000}"/>
    <cellStyle name="Normal 2 3 2 9 2 6 2 4" xfId="21240" xr:uid="{00000000-0005-0000-0000-0000F6520000}"/>
    <cellStyle name="Normal 2 3 2 9 2 6 2 4 2" xfId="21241" xr:uid="{00000000-0005-0000-0000-0000F7520000}"/>
    <cellStyle name="Normal 2 3 2 9 2 6 2 5" xfId="21242" xr:uid="{00000000-0005-0000-0000-0000F8520000}"/>
    <cellStyle name="Normal 2 3 2 9 2 6 2 5 2" xfId="21243" xr:uid="{00000000-0005-0000-0000-0000F9520000}"/>
    <cellStyle name="Normal 2 3 2 9 2 6 2 6" xfId="21244" xr:uid="{00000000-0005-0000-0000-0000FA520000}"/>
    <cellStyle name="Normal 2 3 2 9 2 6 2 6 2" xfId="21245" xr:uid="{00000000-0005-0000-0000-0000FB520000}"/>
    <cellStyle name="Normal 2 3 2 9 2 6 2 7" xfId="21246" xr:uid="{00000000-0005-0000-0000-0000FC520000}"/>
    <cellStyle name="Normal 2 3 2 9 2 6 2 7 2" xfId="21247" xr:uid="{00000000-0005-0000-0000-0000FD520000}"/>
    <cellStyle name="Normal 2 3 2 9 2 6 2 8" xfId="21248" xr:uid="{00000000-0005-0000-0000-0000FE520000}"/>
    <cellStyle name="Normal 2 3 2 9 2 6 2 8 2" xfId="21249" xr:uid="{00000000-0005-0000-0000-0000FF520000}"/>
    <cellStyle name="Normal 2 3 2 9 2 6 2 9" xfId="21250" xr:uid="{00000000-0005-0000-0000-000000530000}"/>
    <cellStyle name="Normal 2 3 2 9 2 6 2 9 2" xfId="21251" xr:uid="{00000000-0005-0000-0000-000001530000}"/>
    <cellStyle name="Normal 2 3 2 9 2 6 3" xfId="21252" xr:uid="{00000000-0005-0000-0000-000002530000}"/>
    <cellStyle name="Normal 2 3 2 9 2 6 3 2" xfId="21253" xr:uid="{00000000-0005-0000-0000-000003530000}"/>
    <cellStyle name="Normal 2 3 2 9 2 6 4" xfId="21254" xr:uid="{00000000-0005-0000-0000-000004530000}"/>
    <cellStyle name="Normal 2 3 2 9 2 6 4 2" xfId="21255" xr:uid="{00000000-0005-0000-0000-000005530000}"/>
    <cellStyle name="Normal 2 3 2 9 2 6 5" xfId="21256" xr:uid="{00000000-0005-0000-0000-000006530000}"/>
    <cellStyle name="Normal 2 3 2 9 2 6 5 2" xfId="21257" xr:uid="{00000000-0005-0000-0000-000007530000}"/>
    <cellStyle name="Normal 2 3 2 9 2 6 6" xfId="21258" xr:uid="{00000000-0005-0000-0000-000008530000}"/>
    <cellStyle name="Normal 2 3 2 9 2 6 6 2" xfId="21259" xr:uid="{00000000-0005-0000-0000-000009530000}"/>
    <cellStyle name="Normal 2 3 2 9 2 6 7" xfId="21260" xr:uid="{00000000-0005-0000-0000-00000A530000}"/>
    <cellStyle name="Normal 2 3 2 9 2 6 7 2" xfId="21261" xr:uid="{00000000-0005-0000-0000-00000B530000}"/>
    <cellStyle name="Normal 2 3 2 9 2 6 8" xfId="21262" xr:uid="{00000000-0005-0000-0000-00000C530000}"/>
    <cellStyle name="Normal 2 3 2 9 2 6 8 2" xfId="21263" xr:uid="{00000000-0005-0000-0000-00000D530000}"/>
    <cellStyle name="Normal 2 3 2 9 2 6 9" xfId="21264" xr:uid="{00000000-0005-0000-0000-00000E530000}"/>
    <cellStyle name="Normal 2 3 2 9 2 6 9 2" xfId="21265" xr:uid="{00000000-0005-0000-0000-00000F530000}"/>
    <cellStyle name="Normal 2 3 2 9 2 7" xfId="21266" xr:uid="{00000000-0005-0000-0000-000010530000}"/>
    <cellStyle name="Normal 2 3 2 9 2 7 10" xfId="21267" xr:uid="{00000000-0005-0000-0000-000011530000}"/>
    <cellStyle name="Normal 2 3 2 9 2 7 10 2" xfId="21268" xr:uid="{00000000-0005-0000-0000-000012530000}"/>
    <cellStyle name="Normal 2 3 2 9 2 7 11" xfId="21269" xr:uid="{00000000-0005-0000-0000-000013530000}"/>
    <cellStyle name="Normal 2 3 2 9 2 7 2" xfId="21270" xr:uid="{00000000-0005-0000-0000-000014530000}"/>
    <cellStyle name="Normal 2 3 2 9 2 7 2 2" xfId="21271" xr:uid="{00000000-0005-0000-0000-000015530000}"/>
    <cellStyle name="Normal 2 3 2 9 2 7 3" xfId="21272" xr:uid="{00000000-0005-0000-0000-000016530000}"/>
    <cellStyle name="Normal 2 3 2 9 2 7 3 2" xfId="21273" xr:uid="{00000000-0005-0000-0000-000017530000}"/>
    <cellStyle name="Normal 2 3 2 9 2 7 4" xfId="21274" xr:uid="{00000000-0005-0000-0000-000018530000}"/>
    <cellStyle name="Normal 2 3 2 9 2 7 4 2" xfId="21275" xr:uid="{00000000-0005-0000-0000-000019530000}"/>
    <cellStyle name="Normal 2 3 2 9 2 7 5" xfId="21276" xr:uid="{00000000-0005-0000-0000-00001A530000}"/>
    <cellStyle name="Normal 2 3 2 9 2 7 5 2" xfId="21277" xr:uid="{00000000-0005-0000-0000-00001B530000}"/>
    <cellStyle name="Normal 2 3 2 9 2 7 6" xfId="21278" xr:uid="{00000000-0005-0000-0000-00001C530000}"/>
    <cellStyle name="Normal 2 3 2 9 2 7 6 2" xfId="21279" xr:uid="{00000000-0005-0000-0000-00001D530000}"/>
    <cellStyle name="Normal 2 3 2 9 2 7 7" xfId="21280" xr:uid="{00000000-0005-0000-0000-00001E530000}"/>
    <cellStyle name="Normal 2 3 2 9 2 7 7 2" xfId="21281" xr:uid="{00000000-0005-0000-0000-00001F530000}"/>
    <cellStyle name="Normal 2 3 2 9 2 7 8" xfId="21282" xr:uid="{00000000-0005-0000-0000-000020530000}"/>
    <cellStyle name="Normal 2 3 2 9 2 7 8 2" xfId="21283" xr:uid="{00000000-0005-0000-0000-000021530000}"/>
    <cellStyle name="Normal 2 3 2 9 2 7 9" xfId="21284" xr:uid="{00000000-0005-0000-0000-000022530000}"/>
    <cellStyle name="Normal 2 3 2 9 2 7 9 2" xfId="21285" xr:uid="{00000000-0005-0000-0000-000023530000}"/>
    <cellStyle name="Normal 2 3 2 9 2 8" xfId="21286" xr:uid="{00000000-0005-0000-0000-000024530000}"/>
    <cellStyle name="Normal 2 3 2 9 2 8 2" xfId="21287" xr:uid="{00000000-0005-0000-0000-000025530000}"/>
    <cellStyle name="Normal 2 3 2 9 2 9" xfId="21288" xr:uid="{00000000-0005-0000-0000-000026530000}"/>
    <cellStyle name="Normal 2 3 2 9 2 9 2" xfId="21289" xr:uid="{00000000-0005-0000-0000-000027530000}"/>
    <cellStyle name="Normal 2 3 2 9 3" xfId="21290" xr:uid="{00000000-0005-0000-0000-000028530000}"/>
    <cellStyle name="Normal 2 3 2 9 3 10" xfId="21291" xr:uid="{00000000-0005-0000-0000-000029530000}"/>
    <cellStyle name="Normal 2 3 2 9 3 10 2" xfId="21292" xr:uid="{00000000-0005-0000-0000-00002A530000}"/>
    <cellStyle name="Normal 2 3 2 9 3 11" xfId="21293" xr:uid="{00000000-0005-0000-0000-00002B530000}"/>
    <cellStyle name="Normal 2 3 2 9 3 11 2" xfId="21294" xr:uid="{00000000-0005-0000-0000-00002C530000}"/>
    <cellStyle name="Normal 2 3 2 9 3 12" xfId="21295" xr:uid="{00000000-0005-0000-0000-00002D530000}"/>
    <cellStyle name="Normal 2 3 2 9 3 12 2" xfId="21296" xr:uid="{00000000-0005-0000-0000-00002E530000}"/>
    <cellStyle name="Normal 2 3 2 9 3 13" xfId="21297" xr:uid="{00000000-0005-0000-0000-00002F530000}"/>
    <cellStyle name="Normal 2 3 2 9 3 2" xfId="21298" xr:uid="{00000000-0005-0000-0000-000030530000}"/>
    <cellStyle name="Normal 2 3 2 9 3 2 10" xfId="21299" xr:uid="{00000000-0005-0000-0000-000031530000}"/>
    <cellStyle name="Normal 2 3 2 9 3 2 10 2" xfId="21300" xr:uid="{00000000-0005-0000-0000-000032530000}"/>
    <cellStyle name="Normal 2 3 2 9 3 2 11" xfId="21301" xr:uid="{00000000-0005-0000-0000-000033530000}"/>
    <cellStyle name="Normal 2 3 2 9 3 2 11 2" xfId="21302" xr:uid="{00000000-0005-0000-0000-000034530000}"/>
    <cellStyle name="Normal 2 3 2 9 3 2 12" xfId="21303" xr:uid="{00000000-0005-0000-0000-000035530000}"/>
    <cellStyle name="Normal 2 3 2 9 3 2 2" xfId="21304" xr:uid="{00000000-0005-0000-0000-000036530000}"/>
    <cellStyle name="Normal 2 3 2 9 3 2 2 10" xfId="21305" xr:uid="{00000000-0005-0000-0000-000037530000}"/>
    <cellStyle name="Normal 2 3 2 9 3 2 2 10 2" xfId="21306" xr:uid="{00000000-0005-0000-0000-000038530000}"/>
    <cellStyle name="Normal 2 3 2 9 3 2 2 11" xfId="21307" xr:uid="{00000000-0005-0000-0000-000039530000}"/>
    <cellStyle name="Normal 2 3 2 9 3 2 2 2" xfId="21308" xr:uid="{00000000-0005-0000-0000-00003A530000}"/>
    <cellStyle name="Normal 2 3 2 9 3 2 2 2 2" xfId="21309" xr:uid="{00000000-0005-0000-0000-00003B530000}"/>
    <cellStyle name="Normal 2 3 2 9 3 2 2 3" xfId="21310" xr:uid="{00000000-0005-0000-0000-00003C530000}"/>
    <cellStyle name="Normal 2 3 2 9 3 2 2 3 2" xfId="21311" xr:uid="{00000000-0005-0000-0000-00003D530000}"/>
    <cellStyle name="Normal 2 3 2 9 3 2 2 4" xfId="21312" xr:uid="{00000000-0005-0000-0000-00003E530000}"/>
    <cellStyle name="Normal 2 3 2 9 3 2 2 4 2" xfId="21313" xr:uid="{00000000-0005-0000-0000-00003F530000}"/>
    <cellStyle name="Normal 2 3 2 9 3 2 2 5" xfId="21314" xr:uid="{00000000-0005-0000-0000-000040530000}"/>
    <cellStyle name="Normal 2 3 2 9 3 2 2 5 2" xfId="21315" xr:uid="{00000000-0005-0000-0000-000041530000}"/>
    <cellStyle name="Normal 2 3 2 9 3 2 2 6" xfId="21316" xr:uid="{00000000-0005-0000-0000-000042530000}"/>
    <cellStyle name="Normal 2 3 2 9 3 2 2 6 2" xfId="21317" xr:uid="{00000000-0005-0000-0000-000043530000}"/>
    <cellStyle name="Normal 2 3 2 9 3 2 2 7" xfId="21318" xr:uid="{00000000-0005-0000-0000-000044530000}"/>
    <cellStyle name="Normal 2 3 2 9 3 2 2 7 2" xfId="21319" xr:uid="{00000000-0005-0000-0000-000045530000}"/>
    <cellStyle name="Normal 2 3 2 9 3 2 2 8" xfId="21320" xr:uid="{00000000-0005-0000-0000-000046530000}"/>
    <cellStyle name="Normal 2 3 2 9 3 2 2 8 2" xfId="21321" xr:uid="{00000000-0005-0000-0000-000047530000}"/>
    <cellStyle name="Normal 2 3 2 9 3 2 2 9" xfId="21322" xr:uid="{00000000-0005-0000-0000-000048530000}"/>
    <cellStyle name="Normal 2 3 2 9 3 2 2 9 2" xfId="21323" xr:uid="{00000000-0005-0000-0000-000049530000}"/>
    <cellStyle name="Normal 2 3 2 9 3 2 3" xfId="21324" xr:uid="{00000000-0005-0000-0000-00004A530000}"/>
    <cellStyle name="Normal 2 3 2 9 3 2 3 2" xfId="21325" xr:uid="{00000000-0005-0000-0000-00004B530000}"/>
    <cellStyle name="Normal 2 3 2 9 3 2 4" xfId="21326" xr:uid="{00000000-0005-0000-0000-00004C530000}"/>
    <cellStyle name="Normal 2 3 2 9 3 2 4 2" xfId="21327" xr:uid="{00000000-0005-0000-0000-00004D530000}"/>
    <cellStyle name="Normal 2 3 2 9 3 2 5" xfId="21328" xr:uid="{00000000-0005-0000-0000-00004E530000}"/>
    <cellStyle name="Normal 2 3 2 9 3 2 5 2" xfId="21329" xr:uid="{00000000-0005-0000-0000-00004F530000}"/>
    <cellStyle name="Normal 2 3 2 9 3 2 6" xfId="21330" xr:uid="{00000000-0005-0000-0000-000050530000}"/>
    <cellStyle name="Normal 2 3 2 9 3 2 6 2" xfId="21331" xr:uid="{00000000-0005-0000-0000-000051530000}"/>
    <cellStyle name="Normal 2 3 2 9 3 2 7" xfId="21332" xr:uid="{00000000-0005-0000-0000-000052530000}"/>
    <cellStyle name="Normal 2 3 2 9 3 2 7 2" xfId="21333" xr:uid="{00000000-0005-0000-0000-000053530000}"/>
    <cellStyle name="Normal 2 3 2 9 3 2 8" xfId="21334" xr:uid="{00000000-0005-0000-0000-000054530000}"/>
    <cellStyle name="Normal 2 3 2 9 3 2 8 2" xfId="21335" xr:uid="{00000000-0005-0000-0000-000055530000}"/>
    <cellStyle name="Normal 2 3 2 9 3 2 9" xfId="21336" xr:uid="{00000000-0005-0000-0000-000056530000}"/>
    <cellStyle name="Normal 2 3 2 9 3 2 9 2" xfId="21337" xr:uid="{00000000-0005-0000-0000-000057530000}"/>
    <cellStyle name="Normal 2 3 2 9 3 3" xfId="21338" xr:uid="{00000000-0005-0000-0000-000058530000}"/>
    <cellStyle name="Normal 2 3 2 9 3 3 10" xfId="21339" xr:uid="{00000000-0005-0000-0000-000059530000}"/>
    <cellStyle name="Normal 2 3 2 9 3 3 10 2" xfId="21340" xr:uid="{00000000-0005-0000-0000-00005A530000}"/>
    <cellStyle name="Normal 2 3 2 9 3 3 11" xfId="21341" xr:uid="{00000000-0005-0000-0000-00005B530000}"/>
    <cellStyle name="Normal 2 3 2 9 3 3 2" xfId="21342" xr:uid="{00000000-0005-0000-0000-00005C530000}"/>
    <cellStyle name="Normal 2 3 2 9 3 3 2 2" xfId="21343" xr:uid="{00000000-0005-0000-0000-00005D530000}"/>
    <cellStyle name="Normal 2 3 2 9 3 3 3" xfId="21344" xr:uid="{00000000-0005-0000-0000-00005E530000}"/>
    <cellStyle name="Normal 2 3 2 9 3 3 3 2" xfId="21345" xr:uid="{00000000-0005-0000-0000-00005F530000}"/>
    <cellStyle name="Normal 2 3 2 9 3 3 4" xfId="21346" xr:uid="{00000000-0005-0000-0000-000060530000}"/>
    <cellStyle name="Normal 2 3 2 9 3 3 4 2" xfId="21347" xr:uid="{00000000-0005-0000-0000-000061530000}"/>
    <cellStyle name="Normal 2 3 2 9 3 3 5" xfId="21348" xr:uid="{00000000-0005-0000-0000-000062530000}"/>
    <cellStyle name="Normal 2 3 2 9 3 3 5 2" xfId="21349" xr:uid="{00000000-0005-0000-0000-000063530000}"/>
    <cellStyle name="Normal 2 3 2 9 3 3 6" xfId="21350" xr:uid="{00000000-0005-0000-0000-000064530000}"/>
    <cellStyle name="Normal 2 3 2 9 3 3 6 2" xfId="21351" xr:uid="{00000000-0005-0000-0000-000065530000}"/>
    <cellStyle name="Normal 2 3 2 9 3 3 7" xfId="21352" xr:uid="{00000000-0005-0000-0000-000066530000}"/>
    <cellStyle name="Normal 2 3 2 9 3 3 7 2" xfId="21353" xr:uid="{00000000-0005-0000-0000-000067530000}"/>
    <cellStyle name="Normal 2 3 2 9 3 3 8" xfId="21354" xr:uid="{00000000-0005-0000-0000-000068530000}"/>
    <cellStyle name="Normal 2 3 2 9 3 3 8 2" xfId="21355" xr:uid="{00000000-0005-0000-0000-000069530000}"/>
    <cellStyle name="Normal 2 3 2 9 3 3 9" xfId="21356" xr:uid="{00000000-0005-0000-0000-00006A530000}"/>
    <cellStyle name="Normal 2 3 2 9 3 3 9 2" xfId="21357" xr:uid="{00000000-0005-0000-0000-00006B530000}"/>
    <cellStyle name="Normal 2 3 2 9 3 4" xfId="21358" xr:uid="{00000000-0005-0000-0000-00006C530000}"/>
    <cellStyle name="Normal 2 3 2 9 3 4 2" xfId="21359" xr:uid="{00000000-0005-0000-0000-00006D530000}"/>
    <cellStyle name="Normal 2 3 2 9 3 5" xfId="21360" xr:uid="{00000000-0005-0000-0000-00006E530000}"/>
    <cellStyle name="Normal 2 3 2 9 3 5 2" xfId="21361" xr:uid="{00000000-0005-0000-0000-00006F530000}"/>
    <cellStyle name="Normal 2 3 2 9 3 6" xfId="21362" xr:uid="{00000000-0005-0000-0000-000070530000}"/>
    <cellStyle name="Normal 2 3 2 9 3 6 2" xfId="21363" xr:uid="{00000000-0005-0000-0000-000071530000}"/>
    <cellStyle name="Normal 2 3 2 9 3 7" xfId="21364" xr:uid="{00000000-0005-0000-0000-000072530000}"/>
    <cellStyle name="Normal 2 3 2 9 3 7 2" xfId="21365" xr:uid="{00000000-0005-0000-0000-000073530000}"/>
    <cellStyle name="Normal 2 3 2 9 3 8" xfId="21366" xr:uid="{00000000-0005-0000-0000-000074530000}"/>
    <cellStyle name="Normal 2 3 2 9 3 8 2" xfId="21367" xr:uid="{00000000-0005-0000-0000-000075530000}"/>
    <cellStyle name="Normal 2 3 2 9 3 9" xfId="21368" xr:uid="{00000000-0005-0000-0000-000076530000}"/>
    <cellStyle name="Normal 2 3 2 9 3 9 2" xfId="21369" xr:uid="{00000000-0005-0000-0000-000077530000}"/>
    <cellStyle name="Normal 2 3 2 9 4" xfId="21370" xr:uid="{00000000-0005-0000-0000-000078530000}"/>
    <cellStyle name="Normal 2 3 2 9 4 10" xfId="21371" xr:uid="{00000000-0005-0000-0000-000079530000}"/>
    <cellStyle name="Normal 2 3 2 9 4 10 2" xfId="21372" xr:uid="{00000000-0005-0000-0000-00007A530000}"/>
    <cellStyle name="Normal 2 3 2 9 4 11" xfId="21373" xr:uid="{00000000-0005-0000-0000-00007B530000}"/>
    <cellStyle name="Normal 2 3 2 9 4 11 2" xfId="21374" xr:uid="{00000000-0005-0000-0000-00007C530000}"/>
    <cellStyle name="Normal 2 3 2 9 4 12" xfId="21375" xr:uid="{00000000-0005-0000-0000-00007D530000}"/>
    <cellStyle name="Normal 2 3 2 9 4 12 2" xfId="21376" xr:uid="{00000000-0005-0000-0000-00007E530000}"/>
    <cellStyle name="Normal 2 3 2 9 4 13" xfId="21377" xr:uid="{00000000-0005-0000-0000-00007F530000}"/>
    <cellStyle name="Normal 2 3 2 9 4 2" xfId="21378" xr:uid="{00000000-0005-0000-0000-000080530000}"/>
    <cellStyle name="Normal 2 3 2 9 4 2 10" xfId="21379" xr:uid="{00000000-0005-0000-0000-000081530000}"/>
    <cellStyle name="Normal 2 3 2 9 4 2 10 2" xfId="21380" xr:uid="{00000000-0005-0000-0000-000082530000}"/>
    <cellStyle name="Normal 2 3 2 9 4 2 11" xfId="21381" xr:uid="{00000000-0005-0000-0000-000083530000}"/>
    <cellStyle name="Normal 2 3 2 9 4 2 11 2" xfId="21382" xr:uid="{00000000-0005-0000-0000-000084530000}"/>
    <cellStyle name="Normal 2 3 2 9 4 2 12" xfId="21383" xr:uid="{00000000-0005-0000-0000-000085530000}"/>
    <cellStyle name="Normal 2 3 2 9 4 2 2" xfId="21384" xr:uid="{00000000-0005-0000-0000-000086530000}"/>
    <cellStyle name="Normal 2 3 2 9 4 2 2 10" xfId="21385" xr:uid="{00000000-0005-0000-0000-000087530000}"/>
    <cellStyle name="Normal 2 3 2 9 4 2 2 10 2" xfId="21386" xr:uid="{00000000-0005-0000-0000-000088530000}"/>
    <cellStyle name="Normal 2 3 2 9 4 2 2 11" xfId="21387" xr:uid="{00000000-0005-0000-0000-000089530000}"/>
    <cellStyle name="Normal 2 3 2 9 4 2 2 2" xfId="21388" xr:uid="{00000000-0005-0000-0000-00008A530000}"/>
    <cellStyle name="Normal 2 3 2 9 4 2 2 2 2" xfId="21389" xr:uid="{00000000-0005-0000-0000-00008B530000}"/>
    <cellStyle name="Normal 2 3 2 9 4 2 2 3" xfId="21390" xr:uid="{00000000-0005-0000-0000-00008C530000}"/>
    <cellStyle name="Normal 2 3 2 9 4 2 2 3 2" xfId="21391" xr:uid="{00000000-0005-0000-0000-00008D530000}"/>
    <cellStyle name="Normal 2 3 2 9 4 2 2 4" xfId="21392" xr:uid="{00000000-0005-0000-0000-00008E530000}"/>
    <cellStyle name="Normal 2 3 2 9 4 2 2 4 2" xfId="21393" xr:uid="{00000000-0005-0000-0000-00008F530000}"/>
    <cellStyle name="Normal 2 3 2 9 4 2 2 5" xfId="21394" xr:uid="{00000000-0005-0000-0000-000090530000}"/>
    <cellStyle name="Normal 2 3 2 9 4 2 2 5 2" xfId="21395" xr:uid="{00000000-0005-0000-0000-000091530000}"/>
    <cellStyle name="Normal 2 3 2 9 4 2 2 6" xfId="21396" xr:uid="{00000000-0005-0000-0000-000092530000}"/>
    <cellStyle name="Normal 2 3 2 9 4 2 2 6 2" xfId="21397" xr:uid="{00000000-0005-0000-0000-000093530000}"/>
    <cellStyle name="Normal 2 3 2 9 4 2 2 7" xfId="21398" xr:uid="{00000000-0005-0000-0000-000094530000}"/>
    <cellStyle name="Normal 2 3 2 9 4 2 2 7 2" xfId="21399" xr:uid="{00000000-0005-0000-0000-000095530000}"/>
    <cellStyle name="Normal 2 3 2 9 4 2 2 8" xfId="21400" xr:uid="{00000000-0005-0000-0000-000096530000}"/>
    <cellStyle name="Normal 2 3 2 9 4 2 2 8 2" xfId="21401" xr:uid="{00000000-0005-0000-0000-000097530000}"/>
    <cellStyle name="Normal 2 3 2 9 4 2 2 9" xfId="21402" xr:uid="{00000000-0005-0000-0000-000098530000}"/>
    <cellStyle name="Normal 2 3 2 9 4 2 2 9 2" xfId="21403" xr:uid="{00000000-0005-0000-0000-000099530000}"/>
    <cellStyle name="Normal 2 3 2 9 4 2 3" xfId="21404" xr:uid="{00000000-0005-0000-0000-00009A530000}"/>
    <cellStyle name="Normal 2 3 2 9 4 2 3 2" xfId="21405" xr:uid="{00000000-0005-0000-0000-00009B530000}"/>
    <cellStyle name="Normal 2 3 2 9 4 2 4" xfId="21406" xr:uid="{00000000-0005-0000-0000-00009C530000}"/>
    <cellStyle name="Normal 2 3 2 9 4 2 4 2" xfId="21407" xr:uid="{00000000-0005-0000-0000-00009D530000}"/>
    <cellStyle name="Normal 2 3 2 9 4 2 5" xfId="21408" xr:uid="{00000000-0005-0000-0000-00009E530000}"/>
    <cellStyle name="Normal 2 3 2 9 4 2 5 2" xfId="21409" xr:uid="{00000000-0005-0000-0000-00009F530000}"/>
    <cellStyle name="Normal 2 3 2 9 4 2 6" xfId="21410" xr:uid="{00000000-0005-0000-0000-0000A0530000}"/>
    <cellStyle name="Normal 2 3 2 9 4 2 6 2" xfId="21411" xr:uid="{00000000-0005-0000-0000-0000A1530000}"/>
    <cellStyle name="Normal 2 3 2 9 4 2 7" xfId="21412" xr:uid="{00000000-0005-0000-0000-0000A2530000}"/>
    <cellStyle name="Normal 2 3 2 9 4 2 7 2" xfId="21413" xr:uid="{00000000-0005-0000-0000-0000A3530000}"/>
    <cellStyle name="Normal 2 3 2 9 4 2 8" xfId="21414" xr:uid="{00000000-0005-0000-0000-0000A4530000}"/>
    <cellStyle name="Normal 2 3 2 9 4 2 8 2" xfId="21415" xr:uid="{00000000-0005-0000-0000-0000A5530000}"/>
    <cellStyle name="Normal 2 3 2 9 4 2 9" xfId="21416" xr:uid="{00000000-0005-0000-0000-0000A6530000}"/>
    <cellStyle name="Normal 2 3 2 9 4 2 9 2" xfId="21417" xr:uid="{00000000-0005-0000-0000-0000A7530000}"/>
    <cellStyle name="Normal 2 3 2 9 4 3" xfId="21418" xr:uid="{00000000-0005-0000-0000-0000A8530000}"/>
    <cellStyle name="Normal 2 3 2 9 4 3 10" xfId="21419" xr:uid="{00000000-0005-0000-0000-0000A9530000}"/>
    <cellStyle name="Normal 2 3 2 9 4 3 10 2" xfId="21420" xr:uid="{00000000-0005-0000-0000-0000AA530000}"/>
    <cellStyle name="Normal 2 3 2 9 4 3 11" xfId="21421" xr:uid="{00000000-0005-0000-0000-0000AB530000}"/>
    <cellStyle name="Normal 2 3 2 9 4 3 2" xfId="21422" xr:uid="{00000000-0005-0000-0000-0000AC530000}"/>
    <cellStyle name="Normal 2 3 2 9 4 3 2 2" xfId="21423" xr:uid="{00000000-0005-0000-0000-0000AD530000}"/>
    <cellStyle name="Normal 2 3 2 9 4 3 3" xfId="21424" xr:uid="{00000000-0005-0000-0000-0000AE530000}"/>
    <cellStyle name="Normal 2 3 2 9 4 3 3 2" xfId="21425" xr:uid="{00000000-0005-0000-0000-0000AF530000}"/>
    <cellStyle name="Normal 2 3 2 9 4 3 4" xfId="21426" xr:uid="{00000000-0005-0000-0000-0000B0530000}"/>
    <cellStyle name="Normal 2 3 2 9 4 3 4 2" xfId="21427" xr:uid="{00000000-0005-0000-0000-0000B1530000}"/>
    <cellStyle name="Normal 2 3 2 9 4 3 5" xfId="21428" xr:uid="{00000000-0005-0000-0000-0000B2530000}"/>
    <cellStyle name="Normal 2 3 2 9 4 3 5 2" xfId="21429" xr:uid="{00000000-0005-0000-0000-0000B3530000}"/>
    <cellStyle name="Normal 2 3 2 9 4 3 6" xfId="21430" xr:uid="{00000000-0005-0000-0000-0000B4530000}"/>
    <cellStyle name="Normal 2 3 2 9 4 3 6 2" xfId="21431" xr:uid="{00000000-0005-0000-0000-0000B5530000}"/>
    <cellStyle name="Normal 2 3 2 9 4 3 7" xfId="21432" xr:uid="{00000000-0005-0000-0000-0000B6530000}"/>
    <cellStyle name="Normal 2 3 2 9 4 3 7 2" xfId="21433" xr:uid="{00000000-0005-0000-0000-0000B7530000}"/>
    <cellStyle name="Normal 2 3 2 9 4 3 8" xfId="21434" xr:uid="{00000000-0005-0000-0000-0000B8530000}"/>
    <cellStyle name="Normal 2 3 2 9 4 3 8 2" xfId="21435" xr:uid="{00000000-0005-0000-0000-0000B9530000}"/>
    <cellStyle name="Normal 2 3 2 9 4 3 9" xfId="21436" xr:uid="{00000000-0005-0000-0000-0000BA530000}"/>
    <cellStyle name="Normal 2 3 2 9 4 3 9 2" xfId="21437" xr:uid="{00000000-0005-0000-0000-0000BB530000}"/>
    <cellStyle name="Normal 2 3 2 9 4 4" xfId="21438" xr:uid="{00000000-0005-0000-0000-0000BC530000}"/>
    <cellStyle name="Normal 2 3 2 9 4 4 2" xfId="21439" xr:uid="{00000000-0005-0000-0000-0000BD530000}"/>
    <cellStyle name="Normal 2 3 2 9 4 5" xfId="21440" xr:uid="{00000000-0005-0000-0000-0000BE530000}"/>
    <cellStyle name="Normal 2 3 2 9 4 5 2" xfId="21441" xr:uid="{00000000-0005-0000-0000-0000BF530000}"/>
    <cellStyle name="Normal 2 3 2 9 4 6" xfId="21442" xr:uid="{00000000-0005-0000-0000-0000C0530000}"/>
    <cellStyle name="Normal 2 3 2 9 4 6 2" xfId="21443" xr:uid="{00000000-0005-0000-0000-0000C1530000}"/>
    <cellStyle name="Normal 2 3 2 9 4 7" xfId="21444" xr:uid="{00000000-0005-0000-0000-0000C2530000}"/>
    <cellStyle name="Normal 2 3 2 9 4 7 2" xfId="21445" xr:uid="{00000000-0005-0000-0000-0000C3530000}"/>
    <cellStyle name="Normal 2 3 2 9 4 8" xfId="21446" xr:uid="{00000000-0005-0000-0000-0000C4530000}"/>
    <cellStyle name="Normal 2 3 2 9 4 8 2" xfId="21447" xr:uid="{00000000-0005-0000-0000-0000C5530000}"/>
    <cellStyle name="Normal 2 3 2 9 4 9" xfId="21448" xr:uid="{00000000-0005-0000-0000-0000C6530000}"/>
    <cellStyle name="Normal 2 3 2 9 4 9 2" xfId="21449" xr:uid="{00000000-0005-0000-0000-0000C7530000}"/>
    <cellStyle name="Normal 2 3 2 9 5" xfId="21450" xr:uid="{00000000-0005-0000-0000-0000C8530000}"/>
    <cellStyle name="Normal 2 3 2 9 5 10" xfId="21451" xr:uid="{00000000-0005-0000-0000-0000C9530000}"/>
    <cellStyle name="Normal 2 3 2 9 5 10 2" xfId="21452" xr:uid="{00000000-0005-0000-0000-0000CA530000}"/>
    <cellStyle name="Normal 2 3 2 9 5 11" xfId="21453" xr:uid="{00000000-0005-0000-0000-0000CB530000}"/>
    <cellStyle name="Normal 2 3 2 9 5 11 2" xfId="21454" xr:uid="{00000000-0005-0000-0000-0000CC530000}"/>
    <cellStyle name="Normal 2 3 2 9 5 12" xfId="21455" xr:uid="{00000000-0005-0000-0000-0000CD530000}"/>
    <cellStyle name="Normal 2 3 2 9 5 12 2" xfId="21456" xr:uid="{00000000-0005-0000-0000-0000CE530000}"/>
    <cellStyle name="Normal 2 3 2 9 5 13" xfId="21457" xr:uid="{00000000-0005-0000-0000-0000CF530000}"/>
    <cellStyle name="Normal 2 3 2 9 5 2" xfId="21458" xr:uid="{00000000-0005-0000-0000-0000D0530000}"/>
    <cellStyle name="Normal 2 3 2 9 5 2 10" xfId="21459" xr:uid="{00000000-0005-0000-0000-0000D1530000}"/>
    <cellStyle name="Normal 2 3 2 9 5 2 10 2" xfId="21460" xr:uid="{00000000-0005-0000-0000-0000D2530000}"/>
    <cellStyle name="Normal 2 3 2 9 5 2 11" xfId="21461" xr:uid="{00000000-0005-0000-0000-0000D3530000}"/>
    <cellStyle name="Normal 2 3 2 9 5 2 11 2" xfId="21462" xr:uid="{00000000-0005-0000-0000-0000D4530000}"/>
    <cellStyle name="Normal 2 3 2 9 5 2 12" xfId="21463" xr:uid="{00000000-0005-0000-0000-0000D5530000}"/>
    <cellStyle name="Normal 2 3 2 9 5 2 2" xfId="21464" xr:uid="{00000000-0005-0000-0000-0000D6530000}"/>
    <cellStyle name="Normal 2 3 2 9 5 2 2 10" xfId="21465" xr:uid="{00000000-0005-0000-0000-0000D7530000}"/>
    <cellStyle name="Normal 2 3 2 9 5 2 2 10 2" xfId="21466" xr:uid="{00000000-0005-0000-0000-0000D8530000}"/>
    <cellStyle name="Normal 2 3 2 9 5 2 2 11" xfId="21467" xr:uid="{00000000-0005-0000-0000-0000D9530000}"/>
    <cellStyle name="Normal 2 3 2 9 5 2 2 2" xfId="21468" xr:uid="{00000000-0005-0000-0000-0000DA530000}"/>
    <cellStyle name="Normal 2 3 2 9 5 2 2 2 2" xfId="21469" xr:uid="{00000000-0005-0000-0000-0000DB530000}"/>
    <cellStyle name="Normal 2 3 2 9 5 2 2 3" xfId="21470" xr:uid="{00000000-0005-0000-0000-0000DC530000}"/>
    <cellStyle name="Normal 2 3 2 9 5 2 2 3 2" xfId="21471" xr:uid="{00000000-0005-0000-0000-0000DD530000}"/>
    <cellStyle name="Normal 2 3 2 9 5 2 2 4" xfId="21472" xr:uid="{00000000-0005-0000-0000-0000DE530000}"/>
    <cellStyle name="Normal 2 3 2 9 5 2 2 4 2" xfId="21473" xr:uid="{00000000-0005-0000-0000-0000DF530000}"/>
    <cellStyle name="Normal 2 3 2 9 5 2 2 5" xfId="21474" xr:uid="{00000000-0005-0000-0000-0000E0530000}"/>
    <cellStyle name="Normal 2 3 2 9 5 2 2 5 2" xfId="21475" xr:uid="{00000000-0005-0000-0000-0000E1530000}"/>
    <cellStyle name="Normal 2 3 2 9 5 2 2 6" xfId="21476" xr:uid="{00000000-0005-0000-0000-0000E2530000}"/>
    <cellStyle name="Normal 2 3 2 9 5 2 2 6 2" xfId="21477" xr:uid="{00000000-0005-0000-0000-0000E3530000}"/>
    <cellStyle name="Normal 2 3 2 9 5 2 2 7" xfId="21478" xr:uid="{00000000-0005-0000-0000-0000E4530000}"/>
    <cellStyle name="Normal 2 3 2 9 5 2 2 7 2" xfId="21479" xr:uid="{00000000-0005-0000-0000-0000E5530000}"/>
    <cellStyle name="Normal 2 3 2 9 5 2 2 8" xfId="21480" xr:uid="{00000000-0005-0000-0000-0000E6530000}"/>
    <cellStyle name="Normal 2 3 2 9 5 2 2 8 2" xfId="21481" xr:uid="{00000000-0005-0000-0000-0000E7530000}"/>
    <cellStyle name="Normal 2 3 2 9 5 2 2 9" xfId="21482" xr:uid="{00000000-0005-0000-0000-0000E8530000}"/>
    <cellStyle name="Normal 2 3 2 9 5 2 2 9 2" xfId="21483" xr:uid="{00000000-0005-0000-0000-0000E9530000}"/>
    <cellStyle name="Normal 2 3 2 9 5 2 3" xfId="21484" xr:uid="{00000000-0005-0000-0000-0000EA530000}"/>
    <cellStyle name="Normal 2 3 2 9 5 2 3 2" xfId="21485" xr:uid="{00000000-0005-0000-0000-0000EB530000}"/>
    <cellStyle name="Normal 2 3 2 9 5 2 4" xfId="21486" xr:uid="{00000000-0005-0000-0000-0000EC530000}"/>
    <cellStyle name="Normal 2 3 2 9 5 2 4 2" xfId="21487" xr:uid="{00000000-0005-0000-0000-0000ED530000}"/>
    <cellStyle name="Normal 2 3 2 9 5 2 5" xfId="21488" xr:uid="{00000000-0005-0000-0000-0000EE530000}"/>
    <cellStyle name="Normal 2 3 2 9 5 2 5 2" xfId="21489" xr:uid="{00000000-0005-0000-0000-0000EF530000}"/>
    <cellStyle name="Normal 2 3 2 9 5 2 6" xfId="21490" xr:uid="{00000000-0005-0000-0000-0000F0530000}"/>
    <cellStyle name="Normal 2 3 2 9 5 2 6 2" xfId="21491" xr:uid="{00000000-0005-0000-0000-0000F1530000}"/>
    <cellStyle name="Normal 2 3 2 9 5 2 7" xfId="21492" xr:uid="{00000000-0005-0000-0000-0000F2530000}"/>
    <cellStyle name="Normal 2 3 2 9 5 2 7 2" xfId="21493" xr:uid="{00000000-0005-0000-0000-0000F3530000}"/>
    <cellStyle name="Normal 2 3 2 9 5 2 8" xfId="21494" xr:uid="{00000000-0005-0000-0000-0000F4530000}"/>
    <cellStyle name="Normal 2 3 2 9 5 2 8 2" xfId="21495" xr:uid="{00000000-0005-0000-0000-0000F5530000}"/>
    <cellStyle name="Normal 2 3 2 9 5 2 9" xfId="21496" xr:uid="{00000000-0005-0000-0000-0000F6530000}"/>
    <cellStyle name="Normal 2 3 2 9 5 2 9 2" xfId="21497" xr:uid="{00000000-0005-0000-0000-0000F7530000}"/>
    <cellStyle name="Normal 2 3 2 9 5 3" xfId="21498" xr:uid="{00000000-0005-0000-0000-0000F8530000}"/>
    <cellStyle name="Normal 2 3 2 9 5 3 10" xfId="21499" xr:uid="{00000000-0005-0000-0000-0000F9530000}"/>
    <cellStyle name="Normal 2 3 2 9 5 3 10 2" xfId="21500" xr:uid="{00000000-0005-0000-0000-0000FA530000}"/>
    <cellStyle name="Normal 2 3 2 9 5 3 11" xfId="21501" xr:uid="{00000000-0005-0000-0000-0000FB530000}"/>
    <cellStyle name="Normal 2 3 2 9 5 3 2" xfId="21502" xr:uid="{00000000-0005-0000-0000-0000FC530000}"/>
    <cellStyle name="Normal 2 3 2 9 5 3 2 2" xfId="21503" xr:uid="{00000000-0005-0000-0000-0000FD530000}"/>
    <cellStyle name="Normal 2 3 2 9 5 3 3" xfId="21504" xr:uid="{00000000-0005-0000-0000-0000FE530000}"/>
    <cellStyle name="Normal 2 3 2 9 5 3 3 2" xfId="21505" xr:uid="{00000000-0005-0000-0000-0000FF530000}"/>
    <cellStyle name="Normal 2 3 2 9 5 3 4" xfId="21506" xr:uid="{00000000-0005-0000-0000-000000540000}"/>
    <cellStyle name="Normal 2 3 2 9 5 3 4 2" xfId="21507" xr:uid="{00000000-0005-0000-0000-000001540000}"/>
    <cellStyle name="Normal 2 3 2 9 5 3 5" xfId="21508" xr:uid="{00000000-0005-0000-0000-000002540000}"/>
    <cellStyle name="Normal 2 3 2 9 5 3 5 2" xfId="21509" xr:uid="{00000000-0005-0000-0000-000003540000}"/>
    <cellStyle name="Normal 2 3 2 9 5 3 6" xfId="21510" xr:uid="{00000000-0005-0000-0000-000004540000}"/>
    <cellStyle name="Normal 2 3 2 9 5 3 6 2" xfId="21511" xr:uid="{00000000-0005-0000-0000-000005540000}"/>
    <cellStyle name="Normal 2 3 2 9 5 3 7" xfId="21512" xr:uid="{00000000-0005-0000-0000-000006540000}"/>
    <cellStyle name="Normal 2 3 2 9 5 3 7 2" xfId="21513" xr:uid="{00000000-0005-0000-0000-000007540000}"/>
    <cellStyle name="Normal 2 3 2 9 5 3 8" xfId="21514" xr:uid="{00000000-0005-0000-0000-000008540000}"/>
    <cellStyle name="Normal 2 3 2 9 5 3 8 2" xfId="21515" xr:uid="{00000000-0005-0000-0000-000009540000}"/>
    <cellStyle name="Normal 2 3 2 9 5 3 9" xfId="21516" xr:uid="{00000000-0005-0000-0000-00000A540000}"/>
    <cellStyle name="Normal 2 3 2 9 5 3 9 2" xfId="21517" xr:uid="{00000000-0005-0000-0000-00000B540000}"/>
    <cellStyle name="Normal 2 3 2 9 5 4" xfId="21518" xr:uid="{00000000-0005-0000-0000-00000C540000}"/>
    <cellStyle name="Normal 2 3 2 9 5 4 2" xfId="21519" xr:uid="{00000000-0005-0000-0000-00000D540000}"/>
    <cellStyle name="Normal 2 3 2 9 5 5" xfId="21520" xr:uid="{00000000-0005-0000-0000-00000E540000}"/>
    <cellStyle name="Normal 2 3 2 9 5 5 2" xfId="21521" xr:uid="{00000000-0005-0000-0000-00000F540000}"/>
    <cellStyle name="Normal 2 3 2 9 5 6" xfId="21522" xr:uid="{00000000-0005-0000-0000-000010540000}"/>
    <cellStyle name="Normal 2 3 2 9 5 6 2" xfId="21523" xr:uid="{00000000-0005-0000-0000-000011540000}"/>
    <cellStyle name="Normal 2 3 2 9 5 7" xfId="21524" xr:uid="{00000000-0005-0000-0000-000012540000}"/>
    <cellStyle name="Normal 2 3 2 9 5 7 2" xfId="21525" xr:uid="{00000000-0005-0000-0000-000013540000}"/>
    <cellStyle name="Normal 2 3 2 9 5 8" xfId="21526" xr:uid="{00000000-0005-0000-0000-000014540000}"/>
    <cellStyle name="Normal 2 3 2 9 5 8 2" xfId="21527" xr:uid="{00000000-0005-0000-0000-000015540000}"/>
    <cellStyle name="Normal 2 3 2 9 5 9" xfId="21528" xr:uid="{00000000-0005-0000-0000-000016540000}"/>
    <cellStyle name="Normal 2 3 2 9 5 9 2" xfId="21529" xr:uid="{00000000-0005-0000-0000-000017540000}"/>
    <cellStyle name="Normal 2 3 2 9 6" xfId="21530" xr:uid="{00000000-0005-0000-0000-000018540000}"/>
    <cellStyle name="Normal 2 3 2 9 6 10" xfId="21531" xr:uid="{00000000-0005-0000-0000-000019540000}"/>
    <cellStyle name="Normal 2 3 2 9 6 10 2" xfId="21532" xr:uid="{00000000-0005-0000-0000-00001A540000}"/>
    <cellStyle name="Normal 2 3 2 9 6 11" xfId="21533" xr:uid="{00000000-0005-0000-0000-00001B540000}"/>
    <cellStyle name="Normal 2 3 2 9 6 11 2" xfId="21534" xr:uid="{00000000-0005-0000-0000-00001C540000}"/>
    <cellStyle name="Normal 2 3 2 9 6 12" xfId="21535" xr:uid="{00000000-0005-0000-0000-00001D540000}"/>
    <cellStyle name="Normal 2 3 2 9 6 12 2" xfId="21536" xr:uid="{00000000-0005-0000-0000-00001E540000}"/>
    <cellStyle name="Normal 2 3 2 9 6 13" xfId="21537" xr:uid="{00000000-0005-0000-0000-00001F540000}"/>
    <cellStyle name="Normal 2 3 2 9 6 2" xfId="21538" xr:uid="{00000000-0005-0000-0000-000020540000}"/>
    <cellStyle name="Normal 2 3 2 9 6 2 10" xfId="21539" xr:uid="{00000000-0005-0000-0000-000021540000}"/>
    <cellStyle name="Normal 2 3 2 9 6 2 10 2" xfId="21540" xr:uid="{00000000-0005-0000-0000-000022540000}"/>
    <cellStyle name="Normal 2 3 2 9 6 2 11" xfId="21541" xr:uid="{00000000-0005-0000-0000-000023540000}"/>
    <cellStyle name="Normal 2 3 2 9 6 2 11 2" xfId="21542" xr:uid="{00000000-0005-0000-0000-000024540000}"/>
    <cellStyle name="Normal 2 3 2 9 6 2 12" xfId="21543" xr:uid="{00000000-0005-0000-0000-000025540000}"/>
    <cellStyle name="Normal 2 3 2 9 6 2 2" xfId="21544" xr:uid="{00000000-0005-0000-0000-000026540000}"/>
    <cellStyle name="Normal 2 3 2 9 6 2 2 10" xfId="21545" xr:uid="{00000000-0005-0000-0000-000027540000}"/>
    <cellStyle name="Normal 2 3 2 9 6 2 2 10 2" xfId="21546" xr:uid="{00000000-0005-0000-0000-000028540000}"/>
    <cellStyle name="Normal 2 3 2 9 6 2 2 11" xfId="21547" xr:uid="{00000000-0005-0000-0000-000029540000}"/>
    <cellStyle name="Normal 2 3 2 9 6 2 2 2" xfId="21548" xr:uid="{00000000-0005-0000-0000-00002A540000}"/>
    <cellStyle name="Normal 2 3 2 9 6 2 2 2 2" xfId="21549" xr:uid="{00000000-0005-0000-0000-00002B540000}"/>
    <cellStyle name="Normal 2 3 2 9 6 2 2 3" xfId="21550" xr:uid="{00000000-0005-0000-0000-00002C540000}"/>
    <cellStyle name="Normal 2 3 2 9 6 2 2 3 2" xfId="21551" xr:uid="{00000000-0005-0000-0000-00002D540000}"/>
    <cellStyle name="Normal 2 3 2 9 6 2 2 4" xfId="21552" xr:uid="{00000000-0005-0000-0000-00002E540000}"/>
    <cellStyle name="Normal 2 3 2 9 6 2 2 4 2" xfId="21553" xr:uid="{00000000-0005-0000-0000-00002F540000}"/>
    <cellStyle name="Normal 2 3 2 9 6 2 2 5" xfId="21554" xr:uid="{00000000-0005-0000-0000-000030540000}"/>
    <cellStyle name="Normal 2 3 2 9 6 2 2 5 2" xfId="21555" xr:uid="{00000000-0005-0000-0000-000031540000}"/>
    <cellStyle name="Normal 2 3 2 9 6 2 2 6" xfId="21556" xr:uid="{00000000-0005-0000-0000-000032540000}"/>
    <cellStyle name="Normal 2 3 2 9 6 2 2 6 2" xfId="21557" xr:uid="{00000000-0005-0000-0000-000033540000}"/>
    <cellStyle name="Normal 2 3 2 9 6 2 2 7" xfId="21558" xr:uid="{00000000-0005-0000-0000-000034540000}"/>
    <cellStyle name="Normal 2 3 2 9 6 2 2 7 2" xfId="21559" xr:uid="{00000000-0005-0000-0000-000035540000}"/>
    <cellStyle name="Normal 2 3 2 9 6 2 2 8" xfId="21560" xr:uid="{00000000-0005-0000-0000-000036540000}"/>
    <cellStyle name="Normal 2 3 2 9 6 2 2 8 2" xfId="21561" xr:uid="{00000000-0005-0000-0000-000037540000}"/>
    <cellStyle name="Normal 2 3 2 9 6 2 2 9" xfId="21562" xr:uid="{00000000-0005-0000-0000-000038540000}"/>
    <cellStyle name="Normal 2 3 2 9 6 2 2 9 2" xfId="21563" xr:uid="{00000000-0005-0000-0000-000039540000}"/>
    <cellStyle name="Normal 2 3 2 9 6 2 3" xfId="21564" xr:uid="{00000000-0005-0000-0000-00003A540000}"/>
    <cellStyle name="Normal 2 3 2 9 6 2 3 2" xfId="21565" xr:uid="{00000000-0005-0000-0000-00003B540000}"/>
    <cellStyle name="Normal 2 3 2 9 6 2 4" xfId="21566" xr:uid="{00000000-0005-0000-0000-00003C540000}"/>
    <cellStyle name="Normal 2 3 2 9 6 2 4 2" xfId="21567" xr:uid="{00000000-0005-0000-0000-00003D540000}"/>
    <cellStyle name="Normal 2 3 2 9 6 2 5" xfId="21568" xr:uid="{00000000-0005-0000-0000-00003E540000}"/>
    <cellStyle name="Normal 2 3 2 9 6 2 5 2" xfId="21569" xr:uid="{00000000-0005-0000-0000-00003F540000}"/>
    <cellStyle name="Normal 2 3 2 9 6 2 6" xfId="21570" xr:uid="{00000000-0005-0000-0000-000040540000}"/>
    <cellStyle name="Normal 2 3 2 9 6 2 6 2" xfId="21571" xr:uid="{00000000-0005-0000-0000-000041540000}"/>
    <cellStyle name="Normal 2 3 2 9 6 2 7" xfId="21572" xr:uid="{00000000-0005-0000-0000-000042540000}"/>
    <cellStyle name="Normal 2 3 2 9 6 2 7 2" xfId="21573" xr:uid="{00000000-0005-0000-0000-000043540000}"/>
    <cellStyle name="Normal 2 3 2 9 6 2 8" xfId="21574" xr:uid="{00000000-0005-0000-0000-000044540000}"/>
    <cellStyle name="Normal 2 3 2 9 6 2 8 2" xfId="21575" xr:uid="{00000000-0005-0000-0000-000045540000}"/>
    <cellStyle name="Normal 2 3 2 9 6 2 9" xfId="21576" xr:uid="{00000000-0005-0000-0000-000046540000}"/>
    <cellStyle name="Normal 2 3 2 9 6 2 9 2" xfId="21577" xr:uid="{00000000-0005-0000-0000-000047540000}"/>
    <cellStyle name="Normal 2 3 2 9 6 3" xfId="21578" xr:uid="{00000000-0005-0000-0000-000048540000}"/>
    <cellStyle name="Normal 2 3 2 9 6 3 10" xfId="21579" xr:uid="{00000000-0005-0000-0000-000049540000}"/>
    <cellStyle name="Normal 2 3 2 9 6 3 10 2" xfId="21580" xr:uid="{00000000-0005-0000-0000-00004A540000}"/>
    <cellStyle name="Normal 2 3 2 9 6 3 11" xfId="21581" xr:uid="{00000000-0005-0000-0000-00004B540000}"/>
    <cellStyle name="Normal 2 3 2 9 6 3 2" xfId="21582" xr:uid="{00000000-0005-0000-0000-00004C540000}"/>
    <cellStyle name="Normal 2 3 2 9 6 3 2 2" xfId="21583" xr:uid="{00000000-0005-0000-0000-00004D540000}"/>
    <cellStyle name="Normal 2 3 2 9 6 3 3" xfId="21584" xr:uid="{00000000-0005-0000-0000-00004E540000}"/>
    <cellStyle name="Normal 2 3 2 9 6 3 3 2" xfId="21585" xr:uid="{00000000-0005-0000-0000-00004F540000}"/>
    <cellStyle name="Normal 2 3 2 9 6 3 4" xfId="21586" xr:uid="{00000000-0005-0000-0000-000050540000}"/>
    <cellStyle name="Normal 2 3 2 9 6 3 4 2" xfId="21587" xr:uid="{00000000-0005-0000-0000-000051540000}"/>
    <cellStyle name="Normal 2 3 2 9 6 3 5" xfId="21588" xr:uid="{00000000-0005-0000-0000-000052540000}"/>
    <cellStyle name="Normal 2 3 2 9 6 3 5 2" xfId="21589" xr:uid="{00000000-0005-0000-0000-000053540000}"/>
    <cellStyle name="Normal 2 3 2 9 6 3 6" xfId="21590" xr:uid="{00000000-0005-0000-0000-000054540000}"/>
    <cellStyle name="Normal 2 3 2 9 6 3 6 2" xfId="21591" xr:uid="{00000000-0005-0000-0000-000055540000}"/>
    <cellStyle name="Normal 2 3 2 9 6 3 7" xfId="21592" xr:uid="{00000000-0005-0000-0000-000056540000}"/>
    <cellStyle name="Normal 2 3 2 9 6 3 7 2" xfId="21593" xr:uid="{00000000-0005-0000-0000-000057540000}"/>
    <cellStyle name="Normal 2 3 2 9 6 3 8" xfId="21594" xr:uid="{00000000-0005-0000-0000-000058540000}"/>
    <cellStyle name="Normal 2 3 2 9 6 3 8 2" xfId="21595" xr:uid="{00000000-0005-0000-0000-000059540000}"/>
    <cellStyle name="Normal 2 3 2 9 6 3 9" xfId="21596" xr:uid="{00000000-0005-0000-0000-00005A540000}"/>
    <cellStyle name="Normal 2 3 2 9 6 3 9 2" xfId="21597" xr:uid="{00000000-0005-0000-0000-00005B540000}"/>
    <cellStyle name="Normal 2 3 2 9 6 4" xfId="21598" xr:uid="{00000000-0005-0000-0000-00005C540000}"/>
    <cellStyle name="Normal 2 3 2 9 6 4 2" xfId="21599" xr:uid="{00000000-0005-0000-0000-00005D540000}"/>
    <cellStyle name="Normal 2 3 2 9 6 5" xfId="21600" xr:uid="{00000000-0005-0000-0000-00005E540000}"/>
    <cellStyle name="Normal 2 3 2 9 6 5 2" xfId="21601" xr:uid="{00000000-0005-0000-0000-00005F540000}"/>
    <cellStyle name="Normal 2 3 2 9 6 6" xfId="21602" xr:uid="{00000000-0005-0000-0000-000060540000}"/>
    <cellStyle name="Normal 2 3 2 9 6 6 2" xfId="21603" xr:uid="{00000000-0005-0000-0000-000061540000}"/>
    <cellStyle name="Normal 2 3 2 9 6 7" xfId="21604" xr:uid="{00000000-0005-0000-0000-000062540000}"/>
    <cellStyle name="Normal 2 3 2 9 6 7 2" xfId="21605" xr:uid="{00000000-0005-0000-0000-000063540000}"/>
    <cellStyle name="Normal 2 3 2 9 6 8" xfId="21606" xr:uid="{00000000-0005-0000-0000-000064540000}"/>
    <cellStyle name="Normal 2 3 2 9 6 8 2" xfId="21607" xr:uid="{00000000-0005-0000-0000-000065540000}"/>
    <cellStyle name="Normal 2 3 2 9 6 9" xfId="21608" xr:uid="{00000000-0005-0000-0000-000066540000}"/>
    <cellStyle name="Normal 2 3 2 9 6 9 2" xfId="21609" xr:uid="{00000000-0005-0000-0000-000067540000}"/>
    <cellStyle name="Normal 2 3 20" xfId="21610" xr:uid="{00000000-0005-0000-0000-000068540000}"/>
    <cellStyle name="Normal 2 3 21" xfId="21611" xr:uid="{00000000-0005-0000-0000-000069540000}"/>
    <cellStyle name="Normal 2 3 22" xfId="21612" xr:uid="{00000000-0005-0000-0000-00006A540000}"/>
    <cellStyle name="Normal 2 3 23" xfId="21613" xr:uid="{00000000-0005-0000-0000-00006B540000}"/>
    <cellStyle name="Normal 2 3 24" xfId="21614" xr:uid="{00000000-0005-0000-0000-00006C540000}"/>
    <cellStyle name="Normal 2 3 25" xfId="21615" xr:uid="{00000000-0005-0000-0000-00006D540000}"/>
    <cellStyle name="Normal 2 3 26" xfId="21616" xr:uid="{00000000-0005-0000-0000-00006E540000}"/>
    <cellStyle name="Normal 2 3 27" xfId="21617" xr:uid="{00000000-0005-0000-0000-00006F540000}"/>
    <cellStyle name="Normal 2 3 28" xfId="21618" xr:uid="{00000000-0005-0000-0000-000070540000}"/>
    <cellStyle name="Normal 2 3 29" xfId="21619" xr:uid="{00000000-0005-0000-0000-000071540000}"/>
    <cellStyle name="Normal 2 3 3" xfId="21620" xr:uid="{00000000-0005-0000-0000-000072540000}"/>
    <cellStyle name="Normal 2 3 3 10" xfId="21621" xr:uid="{00000000-0005-0000-0000-000073540000}"/>
    <cellStyle name="Normal 2 3 3 10 10" xfId="21622" xr:uid="{00000000-0005-0000-0000-000074540000}"/>
    <cellStyle name="Normal 2 3 3 10 10 2" xfId="21623" xr:uid="{00000000-0005-0000-0000-000075540000}"/>
    <cellStyle name="Normal 2 3 3 10 11" xfId="21624" xr:uid="{00000000-0005-0000-0000-000076540000}"/>
    <cellStyle name="Normal 2 3 3 10 11 2" xfId="21625" xr:uid="{00000000-0005-0000-0000-000077540000}"/>
    <cellStyle name="Normal 2 3 3 10 12" xfId="21626" xr:uid="{00000000-0005-0000-0000-000078540000}"/>
    <cellStyle name="Normal 2 3 3 10 12 2" xfId="21627" xr:uid="{00000000-0005-0000-0000-000079540000}"/>
    <cellStyle name="Normal 2 3 3 10 13" xfId="21628" xr:uid="{00000000-0005-0000-0000-00007A540000}"/>
    <cellStyle name="Normal 2 3 3 10 2" xfId="21629" xr:uid="{00000000-0005-0000-0000-00007B540000}"/>
    <cellStyle name="Normal 2 3 3 10 2 10" xfId="21630" xr:uid="{00000000-0005-0000-0000-00007C540000}"/>
    <cellStyle name="Normal 2 3 3 10 2 10 2" xfId="21631" xr:uid="{00000000-0005-0000-0000-00007D540000}"/>
    <cellStyle name="Normal 2 3 3 10 2 11" xfId="21632" xr:uid="{00000000-0005-0000-0000-00007E540000}"/>
    <cellStyle name="Normal 2 3 3 10 2 11 2" xfId="21633" xr:uid="{00000000-0005-0000-0000-00007F540000}"/>
    <cellStyle name="Normal 2 3 3 10 2 12" xfId="21634" xr:uid="{00000000-0005-0000-0000-000080540000}"/>
    <cellStyle name="Normal 2 3 3 10 2 2" xfId="21635" xr:uid="{00000000-0005-0000-0000-000081540000}"/>
    <cellStyle name="Normal 2 3 3 10 2 2 10" xfId="21636" xr:uid="{00000000-0005-0000-0000-000082540000}"/>
    <cellStyle name="Normal 2 3 3 10 2 2 10 2" xfId="21637" xr:uid="{00000000-0005-0000-0000-000083540000}"/>
    <cellStyle name="Normal 2 3 3 10 2 2 11" xfId="21638" xr:uid="{00000000-0005-0000-0000-000084540000}"/>
    <cellStyle name="Normal 2 3 3 10 2 2 2" xfId="21639" xr:uid="{00000000-0005-0000-0000-000085540000}"/>
    <cellStyle name="Normal 2 3 3 10 2 2 2 2" xfId="21640" xr:uid="{00000000-0005-0000-0000-000086540000}"/>
    <cellStyle name="Normal 2 3 3 10 2 2 3" xfId="21641" xr:uid="{00000000-0005-0000-0000-000087540000}"/>
    <cellStyle name="Normal 2 3 3 10 2 2 3 2" xfId="21642" xr:uid="{00000000-0005-0000-0000-000088540000}"/>
    <cellStyle name="Normal 2 3 3 10 2 2 4" xfId="21643" xr:uid="{00000000-0005-0000-0000-000089540000}"/>
    <cellStyle name="Normal 2 3 3 10 2 2 4 2" xfId="21644" xr:uid="{00000000-0005-0000-0000-00008A540000}"/>
    <cellStyle name="Normal 2 3 3 10 2 2 5" xfId="21645" xr:uid="{00000000-0005-0000-0000-00008B540000}"/>
    <cellStyle name="Normal 2 3 3 10 2 2 5 2" xfId="21646" xr:uid="{00000000-0005-0000-0000-00008C540000}"/>
    <cellStyle name="Normal 2 3 3 10 2 2 6" xfId="21647" xr:uid="{00000000-0005-0000-0000-00008D540000}"/>
    <cellStyle name="Normal 2 3 3 10 2 2 6 2" xfId="21648" xr:uid="{00000000-0005-0000-0000-00008E540000}"/>
    <cellStyle name="Normal 2 3 3 10 2 2 7" xfId="21649" xr:uid="{00000000-0005-0000-0000-00008F540000}"/>
    <cellStyle name="Normal 2 3 3 10 2 2 7 2" xfId="21650" xr:uid="{00000000-0005-0000-0000-000090540000}"/>
    <cellStyle name="Normal 2 3 3 10 2 2 8" xfId="21651" xr:uid="{00000000-0005-0000-0000-000091540000}"/>
    <cellStyle name="Normal 2 3 3 10 2 2 8 2" xfId="21652" xr:uid="{00000000-0005-0000-0000-000092540000}"/>
    <cellStyle name="Normal 2 3 3 10 2 2 9" xfId="21653" xr:uid="{00000000-0005-0000-0000-000093540000}"/>
    <cellStyle name="Normal 2 3 3 10 2 2 9 2" xfId="21654" xr:uid="{00000000-0005-0000-0000-000094540000}"/>
    <cellStyle name="Normal 2 3 3 10 2 3" xfId="21655" xr:uid="{00000000-0005-0000-0000-000095540000}"/>
    <cellStyle name="Normal 2 3 3 10 2 3 2" xfId="21656" xr:uid="{00000000-0005-0000-0000-000096540000}"/>
    <cellStyle name="Normal 2 3 3 10 2 4" xfId="21657" xr:uid="{00000000-0005-0000-0000-000097540000}"/>
    <cellStyle name="Normal 2 3 3 10 2 4 2" xfId="21658" xr:uid="{00000000-0005-0000-0000-000098540000}"/>
    <cellStyle name="Normal 2 3 3 10 2 5" xfId="21659" xr:uid="{00000000-0005-0000-0000-000099540000}"/>
    <cellStyle name="Normal 2 3 3 10 2 5 2" xfId="21660" xr:uid="{00000000-0005-0000-0000-00009A540000}"/>
    <cellStyle name="Normal 2 3 3 10 2 6" xfId="21661" xr:uid="{00000000-0005-0000-0000-00009B540000}"/>
    <cellStyle name="Normal 2 3 3 10 2 6 2" xfId="21662" xr:uid="{00000000-0005-0000-0000-00009C540000}"/>
    <cellStyle name="Normal 2 3 3 10 2 7" xfId="21663" xr:uid="{00000000-0005-0000-0000-00009D540000}"/>
    <cellStyle name="Normal 2 3 3 10 2 7 2" xfId="21664" xr:uid="{00000000-0005-0000-0000-00009E540000}"/>
    <cellStyle name="Normal 2 3 3 10 2 8" xfId="21665" xr:uid="{00000000-0005-0000-0000-00009F540000}"/>
    <cellStyle name="Normal 2 3 3 10 2 8 2" xfId="21666" xr:uid="{00000000-0005-0000-0000-0000A0540000}"/>
    <cellStyle name="Normal 2 3 3 10 2 9" xfId="21667" xr:uid="{00000000-0005-0000-0000-0000A1540000}"/>
    <cellStyle name="Normal 2 3 3 10 2 9 2" xfId="21668" xr:uid="{00000000-0005-0000-0000-0000A2540000}"/>
    <cellStyle name="Normal 2 3 3 10 3" xfId="21669" xr:uid="{00000000-0005-0000-0000-0000A3540000}"/>
    <cellStyle name="Normal 2 3 3 10 3 10" xfId="21670" xr:uid="{00000000-0005-0000-0000-0000A4540000}"/>
    <cellStyle name="Normal 2 3 3 10 3 10 2" xfId="21671" xr:uid="{00000000-0005-0000-0000-0000A5540000}"/>
    <cellStyle name="Normal 2 3 3 10 3 11" xfId="21672" xr:uid="{00000000-0005-0000-0000-0000A6540000}"/>
    <cellStyle name="Normal 2 3 3 10 3 2" xfId="21673" xr:uid="{00000000-0005-0000-0000-0000A7540000}"/>
    <cellStyle name="Normal 2 3 3 10 3 2 2" xfId="21674" xr:uid="{00000000-0005-0000-0000-0000A8540000}"/>
    <cellStyle name="Normal 2 3 3 10 3 3" xfId="21675" xr:uid="{00000000-0005-0000-0000-0000A9540000}"/>
    <cellStyle name="Normal 2 3 3 10 3 3 2" xfId="21676" xr:uid="{00000000-0005-0000-0000-0000AA540000}"/>
    <cellStyle name="Normal 2 3 3 10 3 4" xfId="21677" xr:uid="{00000000-0005-0000-0000-0000AB540000}"/>
    <cellStyle name="Normal 2 3 3 10 3 4 2" xfId="21678" xr:uid="{00000000-0005-0000-0000-0000AC540000}"/>
    <cellStyle name="Normal 2 3 3 10 3 5" xfId="21679" xr:uid="{00000000-0005-0000-0000-0000AD540000}"/>
    <cellStyle name="Normal 2 3 3 10 3 5 2" xfId="21680" xr:uid="{00000000-0005-0000-0000-0000AE540000}"/>
    <cellStyle name="Normal 2 3 3 10 3 6" xfId="21681" xr:uid="{00000000-0005-0000-0000-0000AF540000}"/>
    <cellStyle name="Normal 2 3 3 10 3 6 2" xfId="21682" xr:uid="{00000000-0005-0000-0000-0000B0540000}"/>
    <cellStyle name="Normal 2 3 3 10 3 7" xfId="21683" xr:uid="{00000000-0005-0000-0000-0000B1540000}"/>
    <cellStyle name="Normal 2 3 3 10 3 7 2" xfId="21684" xr:uid="{00000000-0005-0000-0000-0000B2540000}"/>
    <cellStyle name="Normal 2 3 3 10 3 8" xfId="21685" xr:uid="{00000000-0005-0000-0000-0000B3540000}"/>
    <cellStyle name="Normal 2 3 3 10 3 8 2" xfId="21686" xr:uid="{00000000-0005-0000-0000-0000B4540000}"/>
    <cellStyle name="Normal 2 3 3 10 3 9" xfId="21687" xr:uid="{00000000-0005-0000-0000-0000B5540000}"/>
    <cellStyle name="Normal 2 3 3 10 3 9 2" xfId="21688" xr:uid="{00000000-0005-0000-0000-0000B6540000}"/>
    <cellStyle name="Normal 2 3 3 10 4" xfId="21689" xr:uid="{00000000-0005-0000-0000-0000B7540000}"/>
    <cellStyle name="Normal 2 3 3 10 4 2" xfId="21690" xr:uid="{00000000-0005-0000-0000-0000B8540000}"/>
    <cellStyle name="Normal 2 3 3 10 5" xfId="21691" xr:uid="{00000000-0005-0000-0000-0000B9540000}"/>
    <cellStyle name="Normal 2 3 3 10 5 2" xfId="21692" xr:uid="{00000000-0005-0000-0000-0000BA540000}"/>
    <cellStyle name="Normal 2 3 3 10 6" xfId="21693" xr:uid="{00000000-0005-0000-0000-0000BB540000}"/>
    <cellStyle name="Normal 2 3 3 10 6 2" xfId="21694" xr:uid="{00000000-0005-0000-0000-0000BC540000}"/>
    <cellStyle name="Normal 2 3 3 10 7" xfId="21695" xr:uid="{00000000-0005-0000-0000-0000BD540000}"/>
    <cellStyle name="Normal 2 3 3 10 7 2" xfId="21696" xr:uid="{00000000-0005-0000-0000-0000BE540000}"/>
    <cellStyle name="Normal 2 3 3 10 8" xfId="21697" xr:uid="{00000000-0005-0000-0000-0000BF540000}"/>
    <cellStyle name="Normal 2 3 3 10 8 2" xfId="21698" xr:uid="{00000000-0005-0000-0000-0000C0540000}"/>
    <cellStyle name="Normal 2 3 3 10 9" xfId="21699" xr:uid="{00000000-0005-0000-0000-0000C1540000}"/>
    <cellStyle name="Normal 2 3 3 10 9 2" xfId="21700" xr:uid="{00000000-0005-0000-0000-0000C2540000}"/>
    <cellStyle name="Normal 2 3 3 2" xfId="21701" xr:uid="{00000000-0005-0000-0000-0000C3540000}"/>
    <cellStyle name="Normal 2 3 3 2 2" xfId="21702" xr:uid="{00000000-0005-0000-0000-0000C4540000}"/>
    <cellStyle name="Normal 2 3 3 2 2 10" xfId="21703" xr:uid="{00000000-0005-0000-0000-0000C5540000}"/>
    <cellStyle name="Normal 2 3 3 2 2 10 2" xfId="21704" xr:uid="{00000000-0005-0000-0000-0000C6540000}"/>
    <cellStyle name="Normal 2 3 3 2 2 11" xfId="21705" xr:uid="{00000000-0005-0000-0000-0000C7540000}"/>
    <cellStyle name="Normal 2 3 3 2 2 11 2" xfId="21706" xr:uid="{00000000-0005-0000-0000-0000C8540000}"/>
    <cellStyle name="Normal 2 3 3 2 2 12" xfId="21707" xr:uid="{00000000-0005-0000-0000-0000C9540000}"/>
    <cellStyle name="Normal 2 3 3 2 2 12 2" xfId="21708" xr:uid="{00000000-0005-0000-0000-0000CA540000}"/>
    <cellStyle name="Normal 2 3 3 2 2 13" xfId="21709" xr:uid="{00000000-0005-0000-0000-0000CB540000}"/>
    <cellStyle name="Normal 2 3 3 2 2 13 2" xfId="21710" xr:uid="{00000000-0005-0000-0000-0000CC540000}"/>
    <cellStyle name="Normal 2 3 3 2 2 14" xfId="21711" xr:uid="{00000000-0005-0000-0000-0000CD540000}"/>
    <cellStyle name="Normal 2 3 3 2 2 14 2" xfId="21712" xr:uid="{00000000-0005-0000-0000-0000CE540000}"/>
    <cellStyle name="Normal 2 3 3 2 2 15" xfId="21713" xr:uid="{00000000-0005-0000-0000-0000CF540000}"/>
    <cellStyle name="Normal 2 3 3 2 2 15 2" xfId="21714" xr:uid="{00000000-0005-0000-0000-0000D0540000}"/>
    <cellStyle name="Normal 2 3 3 2 2 16" xfId="21715" xr:uid="{00000000-0005-0000-0000-0000D1540000}"/>
    <cellStyle name="Normal 2 3 3 2 2 16 2" xfId="21716" xr:uid="{00000000-0005-0000-0000-0000D2540000}"/>
    <cellStyle name="Normal 2 3 3 2 2 17" xfId="21717" xr:uid="{00000000-0005-0000-0000-0000D3540000}"/>
    <cellStyle name="Normal 2 3 3 2 2 17 2" xfId="21718" xr:uid="{00000000-0005-0000-0000-0000D4540000}"/>
    <cellStyle name="Normal 2 3 3 2 2 18" xfId="21719" xr:uid="{00000000-0005-0000-0000-0000D5540000}"/>
    <cellStyle name="Normal 2 3 3 2 2 2" xfId="21720" xr:uid="{00000000-0005-0000-0000-0000D6540000}"/>
    <cellStyle name="Normal 2 3 3 2 2 2 2" xfId="21721" xr:uid="{00000000-0005-0000-0000-0000D7540000}"/>
    <cellStyle name="Normal 2 3 3 2 2 2 2 10" xfId="21722" xr:uid="{00000000-0005-0000-0000-0000D8540000}"/>
    <cellStyle name="Normal 2 3 3 2 2 2 2 10 2" xfId="21723" xr:uid="{00000000-0005-0000-0000-0000D9540000}"/>
    <cellStyle name="Normal 2 3 3 2 2 2 2 11" xfId="21724" xr:uid="{00000000-0005-0000-0000-0000DA540000}"/>
    <cellStyle name="Normal 2 3 3 2 2 2 2 11 2" xfId="21725" xr:uid="{00000000-0005-0000-0000-0000DB540000}"/>
    <cellStyle name="Normal 2 3 3 2 2 2 2 12" xfId="21726" xr:uid="{00000000-0005-0000-0000-0000DC540000}"/>
    <cellStyle name="Normal 2 3 3 2 2 2 2 12 2" xfId="21727" xr:uid="{00000000-0005-0000-0000-0000DD540000}"/>
    <cellStyle name="Normal 2 3 3 2 2 2 2 13" xfId="21728" xr:uid="{00000000-0005-0000-0000-0000DE540000}"/>
    <cellStyle name="Normal 2 3 3 2 2 2 2 13 2" xfId="21729" xr:uid="{00000000-0005-0000-0000-0000DF540000}"/>
    <cellStyle name="Normal 2 3 3 2 2 2 2 14" xfId="21730" xr:uid="{00000000-0005-0000-0000-0000E0540000}"/>
    <cellStyle name="Normal 2 3 3 2 2 2 2 14 2" xfId="21731" xr:uid="{00000000-0005-0000-0000-0000E1540000}"/>
    <cellStyle name="Normal 2 3 3 2 2 2 2 15" xfId="21732" xr:uid="{00000000-0005-0000-0000-0000E2540000}"/>
    <cellStyle name="Normal 2 3 3 2 2 2 2 15 2" xfId="21733" xr:uid="{00000000-0005-0000-0000-0000E3540000}"/>
    <cellStyle name="Normal 2 3 3 2 2 2 2 16" xfId="21734" xr:uid="{00000000-0005-0000-0000-0000E4540000}"/>
    <cellStyle name="Normal 2 3 3 2 2 2 2 16 2" xfId="21735" xr:uid="{00000000-0005-0000-0000-0000E5540000}"/>
    <cellStyle name="Normal 2 3 3 2 2 2 2 17" xfId="21736" xr:uid="{00000000-0005-0000-0000-0000E6540000}"/>
    <cellStyle name="Normal 2 3 3 2 2 2 2 2" xfId="21737" xr:uid="{00000000-0005-0000-0000-0000E7540000}"/>
    <cellStyle name="Normal 2 3 3 2 2 2 2 3" xfId="21738" xr:uid="{00000000-0005-0000-0000-0000E8540000}"/>
    <cellStyle name="Normal 2 3 3 2 2 2 2 4" xfId="21739" xr:uid="{00000000-0005-0000-0000-0000E9540000}"/>
    <cellStyle name="Normal 2 3 3 2 2 2 2 5" xfId="21740" xr:uid="{00000000-0005-0000-0000-0000EA540000}"/>
    <cellStyle name="Normal 2 3 3 2 2 2 2 6" xfId="21741" xr:uid="{00000000-0005-0000-0000-0000EB540000}"/>
    <cellStyle name="Normal 2 3 3 2 2 2 2 6 10" xfId="21742" xr:uid="{00000000-0005-0000-0000-0000EC540000}"/>
    <cellStyle name="Normal 2 3 3 2 2 2 2 6 10 2" xfId="21743" xr:uid="{00000000-0005-0000-0000-0000ED540000}"/>
    <cellStyle name="Normal 2 3 3 2 2 2 2 6 11" xfId="21744" xr:uid="{00000000-0005-0000-0000-0000EE540000}"/>
    <cellStyle name="Normal 2 3 3 2 2 2 2 6 11 2" xfId="21745" xr:uid="{00000000-0005-0000-0000-0000EF540000}"/>
    <cellStyle name="Normal 2 3 3 2 2 2 2 6 12" xfId="21746" xr:uid="{00000000-0005-0000-0000-0000F0540000}"/>
    <cellStyle name="Normal 2 3 3 2 2 2 2 6 2" xfId="21747" xr:uid="{00000000-0005-0000-0000-0000F1540000}"/>
    <cellStyle name="Normal 2 3 3 2 2 2 2 6 2 10" xfId="21748" xr:uid="{00000000-0005-0000-0000-0000F2540000}"/>
    <cellStyle name="Normal 2 3 3 2 2 2 2 6 2 10 2" xfId="21749" xr:uid="{00000000-0005-0000-0000-0000F3540000}"/>
    <cellStyle name="Normal 2 3 3 2 2 2 2 6 2 11" xfId="21750" xr:uid="{00000000-0005-0000-0000-0000F4540000}"/>
    <cellStyle name="Normal 2 3 3 2 2 2 2 6 2 2" xfId="21751" xr:uid="{00000000-0005-0000-0000-0000F5540000}"/>
    <cellStyle name="Normal 2 3 3 2 2 2 2 6 2 2 2" xfId="21752" xr:uid="{00000000-0005-0000-0000-0000F6540000}"/>
    <cellStyle name="Normal 2 3 3 2 2 2 2 6 2 3" xfId="21753" xr:uid="{00000000-0005-0000-0000-0000F7540000}"/>
    <cellStyle name="Normal 2 3 3 2 2 2 2 6 2 3 2" xfId="21754" xr:uid="{00000000-0005-0000-0000-0000F8540000}"/>
    <cellStyle name="Normal 2 3 3 2 2 2 2 6 2 4" xfId="21755" xr:uid="{00000000-0005-0000-0000-0000F9540000}"/>
    <cellStyle name="Normal 2 3 3 2 2 2 2 6 2 4 2" xfId="21756" xr:uid="{00000000-0005-0000-0000-0000FA540000}"/>
    <cellStyle name="Normal 2 3 3 2 2 2 2 6 2 5" xfId="21757" xr:uid="{00000000-0005-0000-0000-0000FB540000}"/>
    <cellStyle name="Normal 2 3 3 2 2 2 2 6 2 5 2" xfId="21758" xr:uid="{00000000-0005-0000-0000-0000FC540000}"/>
    <cellStyle name="Normal 2 3 3 2 2 2 2 6 2 6" xfId="21759" xr:uid="{00000000-0005-0000-0000-0000FD540000}"/>
    <cellStyle name="Normal 2 3 3 2 2 2 2 6 2 6 2" xfId="21760" xr:uid="{00000000-0005-0000-0000-0000FE540000}"/>
    <cellStyle name="Normal 2 3 3 2 2 2 2 6 2 7" xfId="21761" xr:uid="{00000000-0005-0000-0000-0000FF540000}"/>
    <cellStyle name="Normal 2 3 3 2 2 2 2 6 2 7 2" xfId="21762" xr:uid="{00000000-0005-0000-0000-000000550000}"/>
    <cellStyle name="Normal 2 3 3 2 2 2 2 6 2 8" xfId="21763" xr:uid="{00000000-0005-0000-0000-000001550000}"/>
    <cellStyle name="Normal 2 3 3 2 2 2 2 6 2 8 2" xfId="21764" xr:uid="{00000000-0005-0000-0000-000002550000}"/>
    <cellStyle name="Normal 2 3 3 2 2 2 2 6 2 9" xfId="21765" xr:uid="{00000000-0005-0000-0000-000003550000}"/>
    <cellStyle name="Normal 2 3 3 2 2 2 2 6 2 9 2" xfId="21766" xr:uid="{00000000-0005-0000-0000-000004550000}"/>
    <cellStyle name="Normal 2 3 3 2 2 2 2 6 3" xfId="21767" xr:uid="{00000000-0005-0000-0000-000005550000}"/>
    <cellStyle name="Normal 2 3 3 2 2 2 2 6 3 2" xfId="21768" xr:uid="{00000000-0005-0000-0000-000006550000}"/>
    <cellStyle name="Normal 2 3 3 2 2 2 2 6 4" xfId="21769" xr:uid="{00000000-0005-0000-0000-000007550000}"/>
    <cellStyle name="Normal 2 3 3 2 2 2 2 6 4 2" xfId="21770" xr:uid="{00000000-0005-0000-0000-000008550000}"/>
    <cellStyle name="Normal 2 3 3 2 2 2 2 6 5" xfId="21771" xr:uid="{00000000-0005-0000-0000-000009550000}"/>
    <cellStyle name="Normal 2 3 3 2 2 2 2 6 5 2" xfId="21772" xr:uid="{00000000-0005-0000-0000-00000A550000}"/>
    <cellStyle name="Normal 2 3 3 2 2 2 2 6 6" xfId="21773" xr:uid="{00000000-0005-0000-0000-00000B550000}"/>
    <cellStyle name="Normal 2 3 3 2 2 2 2 6 6 2" xfId="21774" xr:uid="{00000000-0005-0000-0000-00000C550000}"/>
    <cellStyle name="Normal 2 3 3 2 2 2 2 6 7" xfId="21775" xr:uid="{00000000-0005-0000-0000-00000D550000}"/>
    <cellStyle name="Normal 2 3 3 2 2 2 2 6 7 2" xfId="21776" xr:uid="{00000000-0005-0000-0000-00000E550000}"/>
    <cellStyle name="Normal 2 3 3 2 2 2 2 6 8" xfId="21777" xr:uid="{00000000-0005-0000-0000-00000F550000}"/>
    <cellStyle name="Normal 2 3 3 2 2 2 2 6 8 2" xfId="21778" xr:uid="{00000000-0005-0000-0000-000010550000}"/>
    <cellStyle name="Normal 2 3 3 2 2 2 2 6 9" xfId="21779" xr:uid="{00000000-0005-0000-0000-000011550000}"/>
    <cellStyle name="Normal 2 3 3 2 2 2 2 6 9 2" xfId="21780" xr:uid="{00000000-0005-0000-0000-000012550000}"/>
    <cellStyle name="Normal 2 3 3 2 2 2 2 7" xfId="21781" xr:uid="{00000000-0005-0000-0000-000013550000}"/>
    <cellStyle name="Normal 2 3 3 2 2 2 2 7 10" xfId="21782" xr:uid="{00000000-0005-0000-0000-000014550000}"/>
    <cellStyle name="Normal 2 3 3 2 2 2 2 7 10 2" xfId="21783" xr:uid="{00000000-0005-0000-0000-000015550000}"/>
    <cellStyle name="Normal 2 3 3 2 2 2 2 7 11" xfId="21784" xr:uid="{00000000-0005-0000-0000-000016550000}"/>
    <cellStyle name="Normal 2 3 3 2 2 2 2 7 2" xfId="21785" xr:uid="{00000000-0005-0000-0000-000017550000}"/>
    <cellStyle name="Normal 2 3 3 2 2 2 2 7 2 2" xfId="21786" xr:uid="{00000000-0005-0000-0000-000018550000}"/>
    <cellStyle name="Normal 2 3 3 2 2 2 2 7 3" xfId="21787" xr:uid="{00000000-0005-0000-0000-000019550000}"/>
    <cellStyle name="Normal 2 3 3 2 2 2 2 7 3 2" xfId="21788" xr:uid="{00000000-0005-0000-0000-00001A550000}"/>
    <cellStyle name="Normal 2 3 3 2 2 2 2 7 4" xfId="21789" xr:uid="{00000000-0005-0000-0000-00001B550000}"/>
    <cellStyle name="Normal 2 3 3 2 2 2 2 7 4 2" xfId="21790" xr:uid="{00000000-0005-0000-0000-00001C550000}"/>
    <cellStyle name="Normal 2 3 3 2 2 2 2 7 5" xfId="21791" xr:uid="{00000000-0005-0000-0000-00001D550000}"/>
    <cellStyle name="Normal 2 3 3 2 2 2 2 7 5 2" xfId="21792" xr:uid="{00000000-0005-0000-0000-00001E550000}"/>
    <cellStyle name="Normal 2 3 3 2 2 2 2 7 6" xfId="21793" xr:uid="{00000000-0005-0000-0000-00001F550000}"/>
    <cellStyle name="Normal 2 3 3 2 2 2 2 7 6 2" xfId="21794" xr:uid="{00000000-0005-0000-0000-000020550000}"/>
    <cellStyle name="Normal 2 3 3 2 2 2 2 7 7" xfId="21795" xr:uid="{00000000-0005-0000-0000-000021550000}"/>
    <cellStyle name="Normal 2 3 3 2 2 2 2 7 7 2" xfId="21796" xr:uid="{00000000-0005-0000-0000-000022550000}"/>
    <cellStyle name="Normal 2 3 3 2 2 2 2 7 8" xfId="21797" xr:uid="{00000000-0005-0000-0000-000023550000}"/>
    <cellStyle name="Normal 2 3 3 2 2 2 2 7 8 2" xfId="21798" xr:uid="{00000000-0005-0000-0000-000024550000}"/>
    <cellStyle name="Normal 2 3 3 2 2 2 2 7 9" xfId="21799" xr:uid="{00000000-0005-0000-0000-000025550000}"/>
    <cellStyle name="Normal 2 3 3 2 2 2 2 7 9 2" xfId="21800" xr:uid="{00000000-0005-0000-0000-000026550000}"/>
    <cellStyle name="Normal 2 3 3 2 2 2 2 8" xfId="21801" xr:uid="{00000000-0005-0000-0000-000027550000}"/>
    <cellStyle name="Normal 2 3 3 2 2 2 2 8 2" xfId="21802" xr:uid="{00000000-0005-0000-0000-000028550000}"/>
    <cellStyle name="Normal 2 3 3 2 2 2 2 9" xfId="21803" xr:uid="{00000000-0005-0000-0000-000029550000}"/>
    <cellStyle name="Normal 2 3 3 2 2 2 2 9 2" xfId="21804" xr:uid="{00000000-0005-0000-0000-00002A550000}"/>
    <cellStyle name="Normal 2 3 3 2 2 2 3" xfId="21805" xr:uid="{00000000-0005-0000-0000-00002B550000}"/>
    <cellStyle name="Normal 2 3 3 2 2 2 3 10" xfId="21806" xr:uid="{00000000-0005-0000-0000-00002C550000}"/>
    <cellStyle name="Normal 2 3 3 2 2 2 3 10 2" xfId="21807" xr:uid="{00000000-0005-0000-0000-00002D550000}"/>
    <cellStyle name="Normal 2 3 3 2 2 2 3 11" xfId="21808" xr:uid="{00000000-0005-0000-0000-00002E550000}"/>
    <cellStyle name="Normal 2 3 3 2 2 2 3 11 2" xfId="21809" xr:uid="{00000000-0005-0000-0000-00002F550000}"/>
    <cellStyle name="Normal 2 3 3 2 2 2 3 12" xfId="21810" xr:uid="{00000000-0005-0000-0000-000030550000}"/>
    <cellStyle name="Normal 2 3 3 2 2 2 3 12 2" xfId="21811" xr:uid="{00000000-0005-0000-0000-000031550000}"/>
    <cellStyle name="Normal 2 3 3 2 2 2 3 13" xfId="21812" xr:uid="{00000000-0005-0000-0000-000032550000}"/>
    <cellStyle name="Normal 2 3 3 2 2 2 3 2" xfId="21813" xr:uid="{00000000-0005-0000-0000-000033550000}"/>
    <cellStyle name="Normal 2 3 3 2 2 2 3 2 10" xfId="21814" xr:uid="{00000000-0005-0000-0000-000034550000}"/>
    <cellStyle name="Normal 2 3 3 2 2 2 3 2 10 2" xfId="21815" xr:uid="{00000000-0005-0000-0000-000035550000}"/>
    <cellStyle name="Normal 2 3 3 2 2 2 3 2 11" xfId="21816" xr:uid="{00000000-0005-0000-0000-000036550000}"/>
    <cellStyle name="Normal 2 3 3 2 2 2 3 2 11 2" xfId="21817" xr:uid="{00000000-0005-0000-0000-000037550000}"/>
    <cellStyle name="Normal 2 3 3 2 2 2 3 2 12" xfId="21818" xr:uid="{00000000-0005-0000-0000-000038550000}"/>
    <cellStyle name="Normal 2 3 3 2 2 2 3 2 2" xfId="21819" xr:uid="{00000000-0005-0000-0000-000039550000}"/>
    <cellStyle name="Normal 2 3 3 2 2 2 3 2 2 10" xfId="21820" xr:uid="{00000000-0005-0000-0000-00003A550000}"/>
    <cellStyle name="Normal 2 3 3 2 2 2 3 2 2 10 2" xfId="21821" xr:uid="{00000000-0005-0000-0000-00003B550000}"/>
    <cellStyle name="Normal 2 3 3 2 2 2 3 2 2 11" xfId="21822" xr:uid="{00000000-0005-0000-0000-00003C550000}"/>
    <cellStyle name="Normal 2 3 3 2 2 2 3 2 2 2" xfId="21823" xr:uid="{00000000-0005-0000-0000-00003D550000}"/>
    <cellStyle name="Normal 2 3 3 2 2 2 3 2 2 2 2" xfId="21824" xr:uid="{00000000-0005-0000-0000-00003E550000}"/>
    <cellStyle name="Normal 2 3 3 2 2 2 3 2 2 3" xfId="21825" xr:uid="{00000000-0005-0000-0000-00003F550000}"/>
    <cellStyle name="Normal 2 3 3 2 2 2 3 2 2 3 2" xfId="21826" xr:uid="{00000000-0005-0000-0000-000040550000}"/>
    <cellStyle name="Normal 2 3 3 2 2 2 3 2 2 4" xfId="21827" xr:uid="{00000000-0005-0000-0000-000041550000}"/>
    <cellStyle name="Normal 2 3 3 2 2 2 3 2 2 4 2" xfId="21828" xr:uid="{00000000-0005-0000-0000-000042550000}"/>
    <cellStyle name="Normal 2 3 3 2 2 2 3 2 2 5" xfId="21829" xr:uid="{00000000-0005-0000-0000-000043550000}"/>
    <cellStyle name="Normal 2 3 3 2 2 2 3 2 2 5 2" xfId="21830" xr:uid="{00000000-0005-0000-0000-000044550000}"/>
    <cellStyle name="Normal 2 3 3 2 2 2 3 2 2 6" xfId="21831" xr:uid="{00000000-0005-0000-0000-000045550000}"/>
    <cellStyle name="Normal 2 3 3 2 2 2 3 2 2 6 2" xfId="21832" xr:uid="{00000000-0005-0000-0000-000046550000}"/>
    <cellStyle name="Normal 2 3 3 2 2 2 3 2 2 7" xfId="21833" xr:uid="{00000000-0005-0000-0000-000047550000}"/>
    <cellStyle name="Normal 2 3 3 2 2 2 3 2 2 7 2" xfId="21834" xr:uid="{00000000-0005-0000-0000-000048550000}"/>
    <cellStyle name="Normal 2 3 3 2 2 2 3 2 2 8" xfId="21835" xr:uid="{00000000-0005-0000-0000-000049550000}"/>
    <cellStyle name="Normal 2 3 3 2 2 2 3 2 2 8 2" xfId="21836" xr:uid="{00000000-0005-0000-0000-00004A550000}"/>
    <cellStyle name="Normal 2 3 3 2 2 2 3 2 2 9" xfId="21837" xr:uid="{00000000-0005-0000-0000-00004B550000}"/>
    <cellStyle name="Normal 2 3 3 2 2 2 3 2 2 9 2" xfId="21838" xr:uid="{00000000-0005-0000-0000-00004C550000}"/>
    <cellStyle name="Normal 2 3 3 2 2 2 3 2 3" xfId="21839" xr:uid="{00000000-0005-0000-0000-00004D550000}"/>
    <cellStyle name="Normal 2 3 3 2 2 2 3 2 3 2" xfId="21840" xr:uid="{00000000-0005-0000-0000-00004E550000}"/>
    <cellStyle name="Normal 2 3 3 2 2 2 3 2 4" xfId="21841" xr:uid="{00000000-0005-0000-0000-00004F550000}"/>
    <cellStyle name="Normal 2 3 3 2 2 2 3 2 4 2" xfId="21842" xr:uid="{00000000-0005-0000-0000-000050550000}"/>
    <cellStyle name="Normal 2 3 3 2 2 2 3 2 5" xfId="21843" xr:uid="{00000000-0005-0000-0000-000051550000}"/>
    <cellStyle name="Normal 2 3 3 2 2 2 3 2 5 2" xfId="21844" xr:uid="{00000000-0005-0000-0000-000052550000}"/>
    <cellStyle name="Normal 2 3 3 2 2 2 3 2 6" xfId="21845" xr:uid="{00000000-0005-0000-0000-000053550000}"/>
    <cellStyle name="Normal 2 3 3 2 2 2 3 2 6 2" xfId="21846" xr:uid="{00000000-0005-0000-0000-000054550000}"/>
    <cellStyle name="Normal 2 3 3 2 2 2 3 2 7" xfId="21847" xr:uid="{00000000-0005-0000-0000-000055550000}"/>
    <cellStyle name="Normal 2 3 3 2 2 2 3 2 7 2" xfId="21848" xr:uid="{00000000-0005-0000-0000-000056550000}"/>
    <cellStyle name="Normal 2 3 3 2 2 2 3 2 8" xfId="21849" xr:uid="{00000000-0005-0000-0000-000057550000}"/>
    <cellStyle name="Normal 2 3 3 2 2 2 3 2 8 2" xfId="21850" xr:uid="{00000000-0005-0000-0000-000058550000}"/>
    <cellStyle name="Normal 2 3 3 2 2 2 3 2 9" xfId="21851" xr:uid="{00000000-0005-0000-0000-000059550000}"/>
    <cellStyle name="Normal 2 3 3 2 2 2 3 2 9 2" xfId="21852" xr:uid="{00000000-0005-0000-0000-00005A550000}"/>
    <cellStyle name="Normal 2 3 3 2 2 2 3 3" xfId="21853" xr:uid="{00000000-0005-0000-0000-00005B550000}"/>
    <cellStyle name="Normal 2 3 3 2 2 2 3 3 10" xfId="21854" xr:uid="{00000000-0005-0000-0000-00005C550000}"/>
    <cellStyle name="Normal 2 3 3 2 2 2 3 3 10 2" xfId="21855" xr:uid="{00000000-0005-0000-0000-00005D550000}"/>
    <cellStyle name="Normal 2 3 3 2 2 2 3 3 11" xfId="21856" xr:uid="{00000000-0005-0000-0000-00005E550000}"/>
    <cellStyle name="Normal 2 3 3 2 2 2 3 3 2" xfId="21857" xr:uid="{00000000-0005-0000-0000-00005F550000}"/>
    <cellStyle name="Normal 2 3 3 2 2 2 3 3 2 2" xfId="21858" xr:uid="{00000000-0005-0000-0000-000060550000}"/>
    <cellStyle name="Normal 2 3 3 2 2 2 3 3 3" xfId="21859" xr:uid="{00000000-0005-0000-0000-000061550000}"/>
    <cellStyle name="Normal 2 3 3 2 2 2 3 3 3 2" xfId="21860" xr:uid="{00000000-0005-0000-0000-000062550000}"/>
    <cellStyle name="Normal 2 3 3 2 2 2 3 3 4" xfId="21861" xr:uid="{00000000-0005-0000-0000-000063550000}"/>
    <cellStyle name="Normal 2 3 3 2 2 2 3 3 4 2" xfId="21862" xr:uid="{00000000-0005-0000-0000-000064550000}"/>
    <cellStyle name="Normal 2 3 3 2 2 2 3 3 5" xfId="21863" xr:uid="{00000000-0005-0000-0000-000065550000}"/>
    <cellStyle name="Normal 2 3 3 2 2 2 3 3 5 2" xfId="21864" xr:uid="{00000000-0005-0000-0000-000066550000}"/>
    <cellStyle name="Normal 2 3 3 2 2 2 3 3 6" xfId="21865" xr:uid="{00000000-0005-0000-0000-000067550000}"/>
    <cellStyle name="Normal 2 3 3 2 2 2 3 3 6 2" xfId="21866" xr:uid="{00000000-0005-0000-0000-000068550000}"/>
    <cellStyle name="Normal 2 3 3 2 2 2 3 3 7" xfId="21867" xr:uid="{00000000-0005-0000-0000-000069550000}"/>
    <cellStyle name="Normal 2 3 3 2 2 2 3 3 7 2" xfId="21868" xr:uid="{00000000-0005-0000-0000-00006A550000}"/>
    <cellStyle name="Normal 2 3 3 2 2 2 3 3 8" xfId="21869" xr:uid="{00000000-0005-0000-0000-00006B550000}"/>
    <cellStyle name="Normal 2 3 3 2 2 2 3 3 8 2" xfId="21870" xr:uid="{00000000-0005-0000-0000-00006C550000}"/>
    <cellStyle name="Normal 2 3 3 2 2 2 3 3 9" xfId="21871" xr:uid="{00000000-0005-0000-0000-00006D550000}"/>
    <cellStyle name="Normal 2 3 3 2 2 2 3 3 9 2" xfId="21872" xr:uid="{00000000-0005-0000-0000-00006E550000}"/>
    <cellStyle name="Normal 2 3 3 2 2 2 3 4" xfId="21873" xr:uid="{00000000-0005-0000-0000-00006F550000}"/>
    <cellStyle name="Normal 2 3 3 2 2 2 3 4 2" xfId="21874" xr:uid="{00000000-0005-0000-0000-000070550000}"/>
    <cellStyle name="Normal 2 3 3 2 2 2 3 5" xfId="21875" xr:uid="{00000000-0005-0000-0000-000071550000}"/>
    <cellStyle name="Normal 2 3 3 2 2 2 3 5 2" xfId="21876" xr:uid="{00000000-0005-0000-0000-000072550000}"/>
    <cellStyle name="Normal 2 3 3 2 2 2 3 6" xfId="21877" xr:uid="{00000000-0005-0000-0000-000073550000}"/>
    <cellStyle name="Normal 2 3 3 2 2 2 3 6 2" xfId="21878" xr:uid="{00000000-0005-0000-0000-000074550000}"/>
    <cellStyle name="Normal 2 3 3 2 2 2 3 7" xfId="21879" xr:uid="{00000000-0005-0000-0000-000075550000}"/>
    <cellStyle name="Normal 2 3 3 2 2 2 3 7 2" xfId="21880" xr:uid="{00000000-0005-0000-0000-000076550000}"/>
    <cellStyle name="Normal 2 3 3 2 2 2 3 8" xfId="21881" xr:uid="{00000000-0005-0000-0000-000077550000}"/>
    <cellStyle name="Normal 2 3 3 2 2 2 3 8 2" xfId="21882" xr:uid="{00000000-0005-0000-0000-000078550000}"/>
    <cellStyle name="Normal 2 3 3 2 2 2 3 9" xfId="21883" xr:uid="{00000000-0005-0000-0000-000079550000}"/>
    <cellStyle name="Normal 2 3 3 2 2 2 3 9 2" xfId="21884" xr:uid="{00000000-0005-0000-0000-00007A550000}"/>
    <cellStyle name="Normal 2 3 3 2 2 2 4" xfId="21885" xr:uid="{00000000-0005-0000-0000-00007B550000}"/>
    <cellStyle name="Normal 2 3 3 2 2 2 4 10" xfId="21886" xr:uid="{00000000-0005-0000-0000-00007C550000}"/>
    <cellStyle name="Normal 2 3 3 2 2 2 4 10 2" xfId="21887" xr:uid="{00000000-0005-0000-0000-00007D550000}"/>
    <cellStyle name="Normal 2 3 3 2 2 2 4 11" xfId="21888" xr:uid="{00000000-0005-0000-0000-00007E550000}"/>
    <cellStyle name="Normal 2 3 3 2 2 2 4 11 2" xfId="21889" xr:uid="{00000000-0005-0000-0000-00007F550000}"/>
    <cellStyle name="Normal 2 3 3 2 2 2 4 12" xfId="21890" xr:uid="{00000000-0005-0000-0000-000080550000}"/>
    <cellStyle name="Normal 2 3 3 2 2 2 4 12 2" xfId="21891" xr:uid="{00000000-0005-0000-0000-000081550000}"/>
    <cellStyle name="Normal 2 3 3 2 2 2 4 13" xfId="21892" xr:uid="{00000000-0005-0000-0000-000082550000}"/>
    <cellStyle name="Normal 2 3 3 2 2 2 4 2" xfId="21893" xr:uid="{00000000-0005-0000-0000-000083550000}"/>
    <cellStyle name="Normal 2 3 3 2 2 2 4 2 10" xfId="21894" xr:uid="{00000000-0005-0000-0000-000084550000}"/>
    <cellStyle name="Normal 2 3 3 2 2 2 4 2 10 2" xfId="21895" xr:uid="{00000000-0005-0000-0000-000085550000}"/>
    <cellStyle name="Normal 2 3 3 2 2 2 4 2 11" xfId="21896" xr:uid="{00000000-0005-0000-0000-000086550000}"/>
    <cellStyle name="Normal 2 3 3 2 2 2 4 2 11 2" xfId="21897" xr:uid="{00000000-0005-0000-0000-000087550000}"/>
    <cellStyle name="Normal 2 3 3 2 2 2 4 2 12" xfId="21898" xr:uid="{00000000-0005-0000-0000-000088550000}"/>
    <cellStyle name="Normal 2 3 3 2 2 2 4 2 2" xfId="21899" xr:uid="{00000000-0005-0000-0000-000089550000}"/>
    <cellStyle name="Normal 2 3 3 2 2 2 4 2 2 10" xfId="21900" xr:uid="{00000000-0005-0000-0000-00008A550000}"/>
    <cellStyle name="Normal 2 3 3 2 2 2 4 2 2 10 2" xfId="21901" xr:uid="{00000000-0005-0000-0000-00008B550000}"/>
    <cellStyle name="Normal 2 3 3 2 2 2 4 2 2 11" xfId="21902" xr:uid="{00000000-0005-0000-0000-00008C550000}"/>
    <cellStyle name="Normal 2 3 3 2 2 2 4 2 2 2" xfId="21903" xr:uid="{00000000-0005-0000-0000-00008D550000}"/>
    <cellStyle name="Normal 2 3 3 2 2 2 4 2 2 2 2" xfId="21904" xr:uid="{00000000-0005-0000-0000-00008E550000}"/>
    <cellStyle name="Normal 2 3 3 2 2 2 4 2 2 3" xfId="21905" xr:uid="{00000000-0005-0000-0000-00008F550000}"/>
    <cellStyle name="Normal 2 3 3 2 2 2 4 2 2 3 2" xfId="21906" xr:uid="{00000000-0005-0000-0000-000090550000}"/>
    <cellStyle name="Normal 2 3 3 2 2 2 4 2 2 4" xfId="21907" xr:uid="{00000000-0005-0000-0000-000091550000}"/>
    <cellStyle name="Normal 2 3 3 2 2 2 4 2 2 4 2" xfId="21908" xr:uid="{00000000-0005-0000-0000-000092550000}"/>
    <cellStyle name="Normal 2 3 3 2 2 2 4 2 2 5" xfId="21909" xr:uid="{00000000-0005-0000-0000-000093550000}"/>
    <cellStyle name="Normal 2 3 3 2 2 2 4 2 2 5 2" xfId="21910" xr:uid="{00000000-0005-0000-0000-000094550000}"/>
    <cellStyle name="Normal 2 3 3 2 2 2 4 2 2 6" xfId="21911" xr:uid="{00000000-0005-0000-0000-000095550000}"/>
    <cellStyle name="Normal 2 3 3 2 2 2 4 2 2 6 2" xfId="21912" xr:uid="{00000000-0005-0000-0000-000096550000}"/>
    <cellStyle name="Normal 2 3 3 2 2 2 4 2 2 7" xfId="21913" xr:uid="{00000000-0005-0000-0000-000097550000}"/>
    <cellStyle name="Normal 2 3 3 2 2 2 4 2 2 7 2" xfId="21914" xr:uid="{00000000-0005-0000-0000-000098550000}"/>
    <cellStyle name="Normal 2 3 3 2 2 2 4 2 2 8" xfId="21915" xr:uid="{00000000-0005-0000-0000-000099550000}"/>
    <cellStyle name="Normal 2 3 3 2 2 2 4 2 2 8 2" xfId="21916" xr:uid="{00000000-0005-0000-0000-00009A550000}"/>
    <cellStyle name="Normal 2 3 3 2 2 2 4 2 2 9" xfId="21917" xr:uid="{00000000-0005-0000-0000-00009B550000}"/>
    <cellStyle name="Normal 2 3 3 2 2 2 4 2 2 9 2" xfId="21918" xr:uid="{00000000-0005-0000-0000-00009C550000}"/>
    <cellStyle name="Normal 2 3 3 2 2 2 4 2 3" xfId="21919" xr:uid="{00000000-0005-0000-0000-00009D550000}"/>
    <cellStyle name="Normal 2 3 3 2 2 2 4 2 3 2" xfId="21920" xr:uid="{00000000-0005-0000-0000-00009E550000}"/>
    <cellStyle name="Normal 2 3 3 2 2 2 4 2 4" xfId="21921" xr:uid="{00000000-0005-0000-0000-00009F550000}"/>
    <cellStyle name="Normal 2 3 3 2 2 2 4 2 4 2" xfId="21922" xr:uid="{00000000-0005-0000-0000-0000A0550000}"/>
    <cellStyle name="Normal 2 3 3 2 2 2 4 2 5" xfId="21923" xr:uid="{00000000-0005-0000-0000-0000A1550000}"/>
    <cellStyle name="Normal 2 3 3 2 2 2 4 2 5 2" xfId="21924" xr:uid="{00000000-0005-0000-0000-0000A2550000}"/>
    <cellStyle name="Normal 2 3 3 2 2 2 4 2 6" xfId="21925" xr:uid="{00000000-0005-0000-0000-0000A3550000}"/>
    <cellStyle name="Normal 2 3 3 2 2 2 4 2 6 2" xfId="21926" xr:uid="{00000000-0005-0000-0000-0000A4550000}"/>
    <cellStyle name="Normal 2 3 3 2 2 2 4 2 7" xfId="21927" xr:uid="{00000000-0005-0000-0000-0000A5550000}"/>
    <cellStyle name="Normal 2 3 3 2 2 2 4 2 7 2" xfId="21928" xr:uid="{00000000-0005-0000-0000-0000A6550000}"/>
    <cellStyle name="Normal 2 3 3 2 2 2 4 2 8" xfId="21929" xr:uid="{00000000-0005-0000-0000-0000A7550000}"/>
    <cellStyle name="Normal 2 3 3 2 2 2 4 2 8 2" xfId="21930" xr:uid="{00000000-0005-0000-0000-0000A8550000}"/>
    <cellStyle name="Normal 2 3 3 2 2 2 4 2 9" xfId="21931" xr:uid="{00000000-0005-0000-0000-0000A9550000}"/>
    <cellStyle name="Normal 2 3 3 2 2 2 4 2 9 2" xfId="21932" xr:uid="{00000000-0005-0000-0000-0000AA550000}"/>
    <cellStyle name="Normal 2 3 3 2 2 2 4 3" xfId="21933" xr:uid="{00000000-0005-0000-0000-0000AB550000}"/>
    <cellStyle name="Normal 2 3 3 2 2 2 4 3 10" xfId="21934" xr:uid="{00000000-0005-0000-0000-0000AC550000}"/>
    <cellStyle name="Normal 2 3 3 2 2 2 4 3 10 2" xfId="21935" xr:uid="{00000000-0005-0000-0000-0000AD550000}"/>
    <cellStyle name="Normal 2 3 3 2 2 2 4 3 11" xfId="21936" xr:uid="{00000000-0005-0000-0000-0000AE550000}"/>
    <cellStyle name="Normal 2 3 3 2 2 2 4 3 2" xfId="21937" xr:uid="{00000000-0005-0000-0000-0000AF550000}"/>
    <cellStyle name="Normal 2 3 3 2 2 2 4 3 2 2" xfId="21938" xr:uid="{00000000-0005-0000-0000-0000B0550000}"/>
    <cellStyle name="Normal 2 3 3 2 2 2 4 3 3" xfId="21939" xr:uid="{00000000-0005-0000-0000-0000B1550000}"/>
    <cellStyle name="Normal 2 3 3 2 2 2 4 3 3 2" xfId="21940" xr:uid="{00000000-0005-0000-0000-0000B2550000}"/>
    <cellStyle name="Normal 2 3 3 2 2 2 4 3 4" xfId="21941" xr:uid="{00000000-0005-0000-0000-0000B3550000}"/>
    <cellStyle name="Normal 2 3 3 2 2 2 4 3 4 2" xfId="21942" xr:uid="{00000000-0005-0000-0000-0000B4550000}"/>
    <cellStyle name="Normal 2 3 3 2 2 2 4 3 5" xfId="21943" xr:uid="{00000000-0005-0000-0000-0000B5550000}"/>
    <cellStyle name="Normal 2 3 3 2 2 2 4 3 5 2" xfId="21944" xr:uid="{00000000-0005-0000-0000-0000B6550000}"/>
    <cellStyle name="Normal 2 3 3 2 2 2 4 3 6" xfId="21945" xr:uid="{00000000-0005-0000-0000-0000B7550000}"/>
    <cellStyle name="Normal 2 3 3 2 2 2 4 3 6 2" xfId="21946" xr:uid="{00000000-0005-0000-0000-0000B8550000}"/>
    <cellStyle name="Normal 2 3 3 2 2 2 4 3 7" xfId="21947" xr:uid="{00000000-0005-0000-0000-0000B9550000}"/>
    <cellStyle name="Normal 2 3 3 2 2 2 4 3 7 2" xfId="21948" xr:uid="{00000000-0005-0000-0000-0000BA550000}"/>
    <cellStyle name="Normal 2 3 3 2 2 2 4 3 8" xfId="21949" xr:uid="{00000000-0005-0000-0000-0000BB550000}"/>
    <cellStyle name="Normal 2 3 3 2 2 2 4 3 8 2" xfId="21950" xr:uid="{00000000-0005-0000-0000-0000BC550000}"/>
    <cellStyle name="Normal 2 3 3 2 2 2 4 3 9" xfId="21951" xr:uid="{00000000-0005-0000-0000-0000BD550000}"/>
    <cellStyle name="Normal 2 3 3 2 2 2 4 3 9 2" xfId="21952" xr:uid="{00000000-0005-0000-0000-0000BE550000}"/>
    <cellStyle name="Normal 2 3 3 2 2 2 4 4" xfId="21953" xr:uid="{00000000-0005-0000-0000-0000BF550000}"/>
    <cellStyle name="Normal 2 3 3 2 2 2 4 4 2" xfId="21954" xr:uid="{00000000-0005-0000-0000-0000C0550000}"/>
    <cellStyle name="Normal 2 3 3 2 2 2 4 5" xfId="21955" xr:uid="{00000000-0005-0000-0000-0000C1550000}"/>
    <cellStyle name="Normal 2 3 3 2 2 2 4 5 2" xfId="21956" xr:uid="{00000000-0005-0000-0000-0000C2550000}"/>
    <cellStyle name="Normal 2 3 3 2 2 2 4 6" xfId="21957" xr:uid="{00000000-0005-0000-0000-0000C3550000}"/>
    <cellStyle name="Normal 2 3 3 2 2 2 4 6 2" xfId="21958" xr:uid="{00000000-0005-0000-0000-0000C4550000}"/>
    <cellStyle name="Normal 2 3 3 2 2 2 4 7" xfId="21959" xr:uid="{00000000-0005-0000-0000-0000C5550000}"/>
    <cellStyle name="Normal 2 3 3 2 2 2 4 7 2" xfId="21960" xr:uid="{00000000-0005-0000-0000-0000C6550000}"/>
    <cellStyle name="Normal 2 3 3 2 2 2 4 8" xfId="21961" xr:uid="{00000000-0005-0000-0000-0000C7550000}"/>
    <cellStyle name="Normal 2 3 3 2 2 2 4 8 2" xfId="21962" xr:uid="{00000000-0005-0000-0000-0000C8550000}"/>
    <cellStyle name="Normal 2 3 3 2 2 2 4 9" xfId="21963" xr:uid="{00000000-0005-0000-0000-0000C9550000}"/>
    <cellStyle name="Normal 2 3 3 2 2 2 4 9 2" xfId="21964" xr:uid="{00000000-0005-0000-0000-0000CA550000}"/>
    <cellStyle name="Normal 2 3 3 2 2 2 5" xfId="21965" xr:uid="{00000000-0005-0000-0000-0000CB550000}"/>
    <cellStyle name="Normal 2 3 3 2 2 2 5 10" xfId="21966" xr:uid="{00000000-0005-0000-0000-0000CC550000}"/>
    <cellStyle name="Normal 2 3 3 2 2 2 5 10 2" xfId="21967" xr:uid="{00000000-0005-0000-0000-0000CD550000}"/>
    <cellStyle name="Normal 2 3 3 2 2 2 5 11" xfId="21968" xr:uid="{00000000-0005-0000-0000-0000CE550000}"/>
    <cellStyle name="Normal 2 3 3 2 2 2 5 11 2" xfId="21969" xr:uid="{00000000-0005-0000-0000-0000CF550000}"/>
    <cellStyle name="Normal 2 3 3 2 2 2 5 12" xfId="21970" xr:uid="{00000000-0005-0000-0000-0000D0550000}"/>
    <cellStyle name="Normal 2 3 3 2 2 2 5 12 2" xfId="21971" xr:uid="{00000000-0005-0000-0000-0000D1550000}"/>
    <cellStyle name="Normal 2 3 3 2 2 2 5 13" xfId="21972" xr:uid="{00000000-0005-0000-0000-0000D2550000}"/>
    <cellStyle name="Normal 2 3 3 2 2 2 5 2" xfId="21973" xr:uid="{00000000-0005-0000-0000-0000D3550000}"/>
    <cellStyle name="Normal 2 3 3 2 2 2 5 2 10" xfId="21974" xr:uid="{00000000-0005-0000-0000-0000D4550000}"/>
    <cellStyle name="Normal 2 3 3 2 2 2 5 2 10 2" xfId="21975" xr:uid="{00000000-0005-0000-0000-0000D5550000}"/>
    <cellStyle name="Normal 2 3 3 2 2 2 5 2 11" xfId="21976" xr:uid="{00000000-0005-0000-0000-0000D6550000}"/>
    <cellStyle name="Normal 2 3 3 2 2 2 5 2 11 2" xfId="21977" xr:uid="{00000000-0005-0000-0000-0000D7550000}"/>
    <cellStyle name="Normal 2 3 3 2 2 2 5 2 12" xfId="21978" xr:uid="{00000000-0005-0000-0000-0000D8550000}"/>
    <cellStyle name="Normal 2 3 3 2 2 2 5 2 2" xfId="21979" xr:uid="{00000000-0005-0000-0000-0000D9550000}"/>
    <cellStyle name="Normal 2 3 3 2 2 2 5 2 2 10" xfId="21980" xr:uid="{00000000-0005-0000-0000-0000DA550000}"/>
    <cellStyle name="Normal 2 3 3 2 2 2 5 2 2 10 2" xfId="21981" xr:uid="{00000000-0005-0000-0000-0000DB550000}"/>
    <cellStyle name="Normal 2 3 3 2 2 2 5 2 2 11" xfId="21982" xr:uid="{00000000-0005-0000-0000-0000DC550000}"/>
    <cellStyle name="Normal 2 3 3 2 2 2 5 2 2 2" xfId="21983" xr:uid="{00000000-0005-0000-0000-0000DD550000}"/>
    <cellStyle name="Normal 2 3 3 2 2 2 5 2 2 2 2" xfId="21984" xr:uid="{00000000-0005-0000-0000-0000DE550000}"/>
    <cellStyle name="Normal 2 3 3 2 2 2 5 2 2 3" xfId="21985" xr:uid="{00000000-0005-0000-0000-0000DF550000}"/>
    <cellStyle name="Normal 2 3 3 2 2 2 5 2 2 3 2" xfId="21986" xr:uid="{00000000-0005-0000-0000-0000E0550000}"/>
    <cellStyle name="Normal 2 3 3 2 2 2 5 2 2 4" xfId="21987" xr:uid="{00000000-0005-0000-0000-0000E1550000}"/>
    <cellStyle name="Normal 2 3 3 2 2 2 5 2 2 4 2" xfId="21988" xr:uid="{00000000-0005-0000-0000-0000E2550000}"/>
    <cellStyle name="Normal 2 3 3 2 2 2 5 2 2 5" xfId="21989" xr:uid="{00000000-0005-0000-0000-0000E3550000}"/>
    <cellStyle name="Normal 2 3 3 2 2 2 5 2 2 5 2" xfId="21990" xr:uid="{00000000-0005-0000-0000-0000E4550000}"/>
    <cellStyle name="Normal 2 3 3 2 2 2 5 2 2 6" xfId="21991" xr:uid="{00000000-0005-0000-0000-0000E5550000}"/>
    <cellStyle name="Normal 2 3 3 2 2 2 5 2 2 6 2" xfId="21992" xr:uid="{00000000-0005-0000-0000-0000E6550000}"/>
    <cellStyle name="Normal 2 3 3 2 2 2 5 2 2 7" xfId="21993" xr:uid="{00000000-0005-0000-0000-0000E7550000}"/>
    <cellStyle name="Normal 2 3 3 2 2 2 5 2 2 7 2" xfId="21994" xr:uid="{00000000-0005-0000-0000-0000E8550000}"/>
    <cellStyle name="Normal 2 3 3 2 2 2 5 2 2 8" xfId="21995" xr:uid="{00000000-0005-0000-0000-0000E9550000}"/>
    <cellStyle name="Normal 2 3 3 2 2 2 5 2 2 8 2" xfId="21996" xr:uid="{00000000-0005-0000-0000-0000EA550000}"/>
    <cellStyle name="Normal 2 3 3 2 2 2 5 2 2 9" xfId="21997" xr:uid="{00000000-0005-0000-0000-0000EB550000}"/>
    <cellStyle name="Normal 2 3 3 2 2 2 5 2 2 9 2" xfId="21998" xr:uid="{00000000-0005-0000-0000-0000EC550000}"/>
    <cellStyle name="Normal 2 3 3 2 2 2 5 2 3" xfId="21999" xr:uid="{00000000-0005-0000-0000-0000ED550000}"/>
    <cellStyle name="Normal 2 3 3 2 2 2 5 2 3 2" xfId="22000" xr:uid="{00000000-0005-0000-0000-0000EE550000}"/>
    <cellStyle name="Normal 2 3 3 2 2 2 5 2 4" xfId="22001" xr:uid="{00000000-0005-0000-0000-0000EF550000}"/>
    <cellStyle name="Normal 2 3 3 2 2 2 5 2 4 2" xfId="22002" xr:uid="{00000000-0005-0000-0000-0000F0550000}"/>
    <cellStyle name="Normal 2 3 3 2 2 2 5 2 5" xfId="22003" xr:uid="{00000000-0005-0000-0000-0000F1550000}"/>
    <cellStyle name="Normal 2 3 3 2 2 2 5 2 5 2" xfId="22004" xr:uid="{00000000-0005-0000-0000-0000F2550000}"/>
    <cellStyle name="Normal 2 3 3 2 2 2 5 2 6" xfId="22005" xr:uid="{00000000-0005-0000-0000-0000F3550000}"/>
    <cellStyle name="Normal 2 3 3 2 2 2 5 2 6 2" xfId="22006" xr:uid="{00000000-0005-0000-0000-0000F4550000}"/>
    <cellStyle name="Normal 2 3 3 2 2 2 5 2 7" xfId="22007" xr:uid="{00000000-0005-0000-0000-0000F5550000}"/>
    <cellStyle name="Normal 2 3 3 2 2 2 5 2 7 2" xfId="22008" xr:uid="{00000000-0005-0000-0000-0000F6550000}"/>
    <cellStyle name="Normal 2 3 3 2 2 2 5 2 8" xfId="22009" xr:uid="{00000000-0005-0000-0000-0000F7550000}"/>
    <cellStyle name="Normal 2 3 3 2 2 2 5 2 8 2" xfId="22010" xr:uid="{00000000-0005-0000-0000-0000F8550000}"/>
    <cellStyle name="Normal 2 3 3 2 2 2 5 2 9" xfId="22011" xr:uid="{00000000-0005-0000-0000-0000F9550000}"/>
    <cellStyle name="Normal 2 3 3 2 2 2 5 2 9 2" xfId="22012" xr:uid="{00000000-0005-0000-0000-0000FA550000}"/>
    <cellStyle name="Normal 2 3 3 2 2 2 5 3" xfId="22013" xr:uid="{00000000-0005-0000-0000-0000FB550000}"/>
    <cellStyle name="Normal 2 3 3 2 2 2 5 3 10" xfId="22014" xr:uid="{00000000-0005-0000-0000-0000FC550000}"/>
    <cellStyle name="Normal 2 3 3 2 2 2 5 3 10 2" xfId="22015" xr:uid="{00000000-0005-0000-0000-0000FD550000}"/>
    <cellStyle name="Normal 2 3 3 2 2 2 5 3 11" xfId="22016" xr:uid="{00000000-0005-0000-0000-0000FE550000}"/>
    <cellStyle name="Normal 2 3 3 2 2 2 5 3 2" xfId="22017" xr:uid="{00000000-0005-0000-0000-0000FF550000}"/>
    <cellStyle name="Normal 2 3 3 2 2 2 5 3 2 2" xfId="22018" xr:uid="{00000000-0005-0000-0000-000000560000}"/>
    <cellStyle name="Normal 2 3 3 2 2 2 5 3 3" xfId="22019" xr:uid="{00000000-0005-0000-0000-000001560000}"/>
    <cellStyle name="Normal 2 3 3 2 2 2 5 3 3 2" xfId="22020" xr:uid="{00000000-0005-0000-0000-000002560000}"/>
    <cellStyle name="Normal 2 3 3 2 2 2 5 3 4" xfId="22021" xr:uid="{00000000-0005-0000-0000-000003560000}"/>
    <cellStyle name="Normal 2 3 3 2 2 2 5 3 4 2" xfId="22022" xr:uid="{00000000-0005-0000-0000-000004560000}"/>
    <cellStyle name="Normal 2 3 3 2 2 2 5 3 5" xfId="22023" xr:uid="{00000000-0005-0000-0000-000005560000}"/>
    <cellStyle name="Normal 2 3 3 2 2 2 5 3 5 2" xfId="22024" xr:uid="{00000000-0005-0000-0000-000006560000}"/>
    <cellStyle name="Normal 2 3 3 2 2 2 5 3 6" xfId="22025" xr:uid="{00000000-0005-0000-0000-000007560000}"/>
    <cellStyle name="Normal 2 3 3 2 2 2 5 3 6 2" xfId="22026" xr:uid="{00000000-0005-0000-0000-000008560000}"/>
    <cellStyle name="Normal 2 3 3 2 2 2 5 3 7" xfId="22027" xr:uid="{00000000-0005-0000-0000-000009560000}"/>
    <cellStyle name="Normal 2 3 3 2 2 2 5 3 7 2" xfId="22028" xr:uid="{00000000-0005-0000-0000-00000A560000}"/>
    <cellStyle name="Normal 2 3 3 2 2 2 5 3 8" xfId="22029" xr:uid="{00000000-0005-0000-0000-00000B560000}"/>
    <cellStyle name="Normal 2 3 3 2 2 2 5 3 8 2" xfId="22030" xr:uid="{00000000-0005-0000-0000-00000C560000}"/>
    <cellStyle name="Normal 2 3 3 2 2 2 5 3 9" xfId="22031" xr:uid="{00000000-0005-0000-0000-00000D560000}"/>
    <cellStyle name="Normal 2 3 3 2 2 2 5 3 9 2" xfId="22032" xr:uid="{00000000-0005-0000-0000-00000E560000}"/>
    <cellStyle name="Normal 2 3 3 2 2 2 5 4" xfId="22033" xr:uid="{00000000-0005-0000-0000-00000F560000}"/>
    <cellStyle name="Normal 2 3 3 2 2 2 5 4 2" xfId="22034" xr:uid="{00000000-0005-0000-0000-000010560000}"/>
    <cellStyle name="Normal 2 3 3 2 2 2 5 5" xfId="22035" xr:uid="{00000000-0005-0000-0000-000011560000}"/>
    <cellStyle name="Normal 2 3 3 2 2 2 5 5 2" xfId="22036" xr:uid="{00000000-0005-0000-0000-000012560000}"/>
    <cellStyle name="Normal 2 3 3 2 2 2 5 6" xfId="22037" xr:uid="{00000000-0005-0000-0000-000013560000}"/>
    <cellStyle name="Normal 2 3 3 2 2 2 5 6 2" xfId="22038" xr:uid="{00000000-0005-0000-0000-000014560000}"/>
    <cellStyle name="Normal 2 3 3 2 2 2 5 7" xfId="22039" xr:uid="{00000000-0005-0000-0000-000015560000}"/>
    <cellStyle name="Normal 2 3 3 2 2 2 5 7 2" xfId="22040" xr:uid="{00000000-0005-0000-0000-000016560000}"/>
    <cellStyle name="Normal 2 3 3 2 2 2 5 8" xfId="22041" xr:uid="{00000000-0005-0000-0000-000017560000}"/>
    <cellStyle name="Normal 2 3 3 2 2 2 5 8 2" xfId="22042" xr:uid="{00000000-0005-0000-0000-000018560000}"/>
    <cellStyle name="Normal 2 3 3 2 2 2 5 9" xfId="22043" xr:uid="{00000000-0005-0000-0000-000019560000}"/>
    <cellStyle name="Normal 2 3 3 2 2 2 5 9 2" xfId="22044" xr:uid="{00000000-0005-0000-0000-00001A560000}"/>
    <cellStyle name="Normal 2 3 3 2 2 3" xfId="22045" xr:uid="{00000000-0005-0000-0000-00001B560000}"/>
    <cellStyle name="Normal 2 3 3 2 2 4" xfId="22046" xr:uid="{00000000-0005-0000-0000-00001C560000}"/>
    <cellStyle name="Normal 2 3 3 2 2 5" xfId="22047" xr:uid="{00000000-0005-0000-0000-00001D560000}"/>
    <cellStyle name="Normal 2 3 3 2 2 6" xfId="22048" xr:uid="{00000000-0005-0000-0000-00001E560000}"/>
    <cellStyle name="Normal 2 3 3 2 2 7" xfId="22049" xr:uid="{00000000-0005-0000-0000-00001F560000}"/>
    <cellStyle name="Normal 2 3 3 2 2 7 10" xfId="22050" xr:uid="{00000000-0005-0000-0000-000020560000}"/>
    <cellStyle name="Normal 2 3 3 2 2 7 10 2" xfId="22051" xr:uid="{00000000-0005-0000-0000-000021560000}"/>
    <cellStyle name="Normal 2 3 3 2 2 7 11" xfId="22052" xr:uid="{00000000-0005-0000-0000-000022560000}"/>
    <cellStyle name="Normal 2 3 3 2 2 7 11 2" xfId="22053" xr:uid="{00000000-0005-0000-0000-000023560000}"/>
    <cellStyle name="Normal 2 3 3 2 2 7 12" xfId="22054" xr:uid="{00000000-0005-0000-0000-000024560000}"/>
    <cellStyle name="Normal 2 3 3 2 2 7 2" xfId="22055" xr:uid="{00000000-0005-0000-0000-000025560000}"/>
    <cellStyle name="Normal 2 3 3 2 2 7 2 10" xfId="22056" xr:uid="{00000000-0005-0000-0000-000026560000}"/>
    <cellStyle name="Normal 2 3 3 2 2 7 2 10 2" xfId="22057" xr:uid="{00000000-0005-0000-0000-000027560000}"/>
    <cellStyle name="Normal 2 3 3 2 2 7 2 11" xfId="22058" xr:uid="{00000000-0005-0000-0000-000028560000}"/>
    <cellStyle name="Normal 2 3 3 2 2 7 2 2" xfId="22059" xr:uid="{00000000-0005-0000-0000-000029560000}"/>
    <cellStyle name="Normal 2 3 3 2 2 7 2 2 2" xfId="22060" xr:uid="{00000000-0005-0000-0000-00002A560000}"/>
    <cellStyle name="Normal 2 3 3 2 2 7 2 3" xfId="22061" xr:uid="{00000000-0005-0000-0000-00002B560000}"/>
    <cellStyle name="Normal 2 3 3 2 2 7 2 3 2" xfId="22062" xr:uid="{00000000-0005-0000-0000-00002C560000}"/>
    <cellStyle name="Normal 2 3 3 2 2 7 2 4" xfId="22063" xr:uid="{00000000-0005-0000-0000-00002D560000}"/>
    <cellStyle name="Normal 2 3 3 2 2 7 2 4 2" xfId="22064" xr:uid="{00000000-0005-0000-0000-00002E560000}"/>
    <cellStyle name="Normal 2 3 3 2 2 7 2 5" xfId="22065" xr:uid="{00000000-0005-0000-0000-00002F560000}"/>
    <cellStyle name="Normal 2 3 3 2 2 7 2 5 2" xfId="22066" xr:uid="{00000000-0005-0000-0000-000030560000}"/>
    <cellStyle name="Normal 2 3 3 2 2 7 2 6" xfId="22067" xr:uid="{00000000-0005-0000-0000-000031560000}"/>
    <cellStyle name="Normal 2 3 3 2 2 7 2 6 2" xfId="22068" xr:uid="{00000000-0005-0000-0000-000032560000}"/>
    <cellStyle name="Normal 2 3 3 2 2 7 2 7" xfId="22069" xr:uid="{00000000-0005-0000-0000-000033560000}"/>
    <cellStyle name="Normal 2 3 3 2 2 7 2 7 2" xfId="22070" xr:uid="{00000000-0005-0000-0000-000034560000}"/>
    <cellStyle name="Normal 2 3 3 2 2 7 2 8" xfId="22071" xr:uid="{00000000-0005-0000-0000-000035560000}"/>
    <cellStyle name="Normal 2 3 3 2 2 7 2 8 2" xfId="22072" xr:uid="{00000000-0005-0000-0000-000036560000}"/>
    <cellStyle name="Normal 2 3 3 2 2 7 2 9" xfId="22073" xr:uid="{00000000-0005-0000-0000-000037560000}"/>
    <cellStyle name="Normal 2 3 3 2 2 7 2 9 2" xfId="22074" xr:uid="{00000000-0005-0000-0000-000038560000}"/>
    <cellStyle name="Normal 2 3 3 2 2 7 3" xfId="22075" xr:uid="{00000000-0005-0000-0000-000039560000}"/>
    <cellStyle name="Normal 2 3 3 2 2 7 3 2" xfId="22076" xr:uid="{00000000-0005-0000-0000-00003A560000}"/>
    <cellStyle name="Normal 2 3 3 2 2 7 4" xfId="22077" xr:uid="{00000000-0005-0000-0000-00003B560000}"/>
    <cellStyle name="Normal 2 3 3 2 2 7 4 2" xfId="22078" xr:uid="{00000000-0005-0000-0000-00003C560000}"/>
    <cellStyle name="Normal 2 3 3 2 2 7 5" xfId="22079" xr:uid="{00000000-0005-0000-0000-00003D560000}"/>
    <cellStyle name="Normal 2 3 3 2 2 7 5 2" xfId="22080" xr:uid="{00000000-0005-0000-0000-00003E560000}"/>
    <cellStyle name="Normal 2 3 3 2 2 7 6" xfId="22081" xr:uid="{00000000-0005-0000-0000-00003F560000}"/>
    <cellStyle name="Normal 2 3 3 2 2 7 6 2" xfId="22082" xr:uid="{00000000-0005-0000-0000-000040560000}"/>
    <cellStyle name="Normal 2 3 3 2 2 7 7" xfId="22083" xr:uid="{00000000-0005-0000-0000-000041560000}"/>
    <cellStyle name="Normal 2 3 3 2 2 7 7 2" xfId="22084" xr:uid="{00000000-0005-0000-0000-000042560000}"/>
    <cellStyle name="Normal 2 3 3 2 2 7 8" xfId="22085" xr:uid="{00000000-0005-0000-0000-000043560000}"/>
    <cellStyle name="Normal 2 3 3 2 2 7 8 2" xfId="22086" xr:uid="{00000000-0005-0000-0000-000044560000}"/>
    <cellStyle name="Normal 2 3 3 2 2 7 9" xfId="22087" xr:uid="{00000000-0005-0000-0000-000045560000}"/>
    <cellStyle name="Normal 2 3 3 2 2 7 9 2" xfId="22088" xr:uid="{00000000-0005-0000-0000-000046560000}"/>
    <cellStyle name="Normal 2 3 3 2 2 8" xfId="22089" xr:uid="{00000000-0005-0000-0000-000047560000}"/>
    <cellStyle name="Normal 2 3 3 2 2 8 10" xfId="22090" xr:uid="{00000000-0005-0000-0000-000048560000}"/>
    <cellStyle name="Normal 2 3 3 2 2 8 10 2" xfId="22091" xr:uid="{00000000-0005-0000-0000-000049560000}"/>
    <cellStyle name="Normal 2 3 3 2 2 8 11" xfId="22092" xr:uid="{00000000-0005-0000-0000-00004A560000}"/>
    <cellStyle name="Normal 2 3 3 2 2 8 2" xfId="22093" xr:uid="{00000000-0005-0000-0000-00004B560000}"/>
    <cellStyle name="Normal 2 3 3 2 2 8 2 2" xfId="22094" xr:uid="{00000000-0005-0000-0000-00004C560000}"/>
    <cellStyle name="Normal 2 3 3 2 2 8 3" xfId="22095" xr:uid="{00000000-0005-0000-0000-00004D560000}"/>
    <cellStyle name="Normal 2 3 3 2 2 8 3 2" xfId="22096" xr:uid="{00000000-0005-0000-0000-00004E560000}"/>
    <cellStyle name="Normal 2 3 3 2 2 8 4" xfId="22097" xr:uid="{00000000-0005-0000-0000-00004F560000}"/>
    <cellStyle name="Normal 2 3 3 2 2 8 4 2" xfId="22098" xr:uid="{00000000-0005-0000-0000-000050560000}"/>
    <cellStyle name="Normal 2 3 3 2 2 8 5" xfId="22099" xr:uid="{00000000-0005-0000-0000-000051560000}"/>
    <cellStyle name="Normal 2 3 3 2 2 8 5 2" xfId="22100" xr:uid="{00000000-0005-0000-0000-000052560000}"/>
    <cellStyle name="Normal 2 3 3 2 2 8 6" xfId="22101" xr:uid="{00000000-0005-0000-0000-000053560000}"/>
    <cellStyle name="Normal 2 3 3 2 2 8 6 2" xfId="22102" xr:uid="{00000000-0005-0000-0000-000054560000}"/>
    <cellStyle name="Normal 2 3 3 2 2 8 7" xfId="22103" xr:uid="{00000000-0005-0000-0000-000055560000}"/>
    <cellStyle name="Normal 2 3 3 2 2 8 7 2" xfId="22104" xr:uid="{00000000-0005-0000-0000-000056560000}"/>
    <cellStyle name="Normal 2 3 3 2 2 8 8" xfId="22105" xr:uid="{00000000-0005-0000-0000-000057560000}"/>
    <cellStyle name="Normal 2 3 3 2 2 8 8 2" xfId="22106" xr:uid="{00000000-0005-0000-0000-000058560000}"/>
    <cellStyle name="Normal 2 3 3 2 2 8 9" xfId="22107" xr:uid="{00000000-0005-0000-0000-000059560000}"/>
    <cellStyle name="Normal 2 3 3 2 2 8 9 2" xfId="22108" xr:uid="{00000000-0005-0000-0000-00005A560000}"/>
    <cellStyle name="Normal 2 3 3 2 2 9" xfId="22109" xr:uid="{00000000-0005-0000-0000-00005B560000}"/>
    <cellStyle name="Normal 2 3 3 2 2 9 2" xfId="22110" xr:uid="{00000000-0005-0000-0000-00005C560000}"/>
    <cellStyle name="Normal 2 3 3 2 3" xfId="22111" xr:uid="{00000000-0005-0000-0000-00005D560000}"/>
    <cellStyle name="Normal 2 3 3 2 4" xfId="22112" xr:uid="{00000000-0005-0000-0000-00005E560000}"/>
    <cellStyle name="Normal 2 3 3 2 5" xfId="22113" xr:uid="{00000000-0005-0000-0000-00005F560000}"/>
    <cellStyle name="Normal 2 3 3 2 6" xfId="22114" xr:uid="{00000000-0005-0000-0000-000060560000}"/>
    <cellStyle name="Normal 2 3 3 2 6 10" xfId="22115" xr:uid="{00000000-0005-0000-0000-000061560000}"/>
    <cellStyle name="Normal 2 3 3 2 6 10 2" xfId="22116" xr:uid="{00000000-0005-0000-0000-000062560000}"/>
    <cellStyle name="Normal 2 3 3 2 6 11" xfId="22117" xr:uid="{00000000-0005-0000-0000-000063560000}"/>
    <cellStyle name="Normal 2 3 3 2 6 11 2" xfId="22118" xr:uid="{00000000-0005-0000-0000-000064560000}"/>
    <cellStyle name="Normal 2 3 3 2 6 12" xfId="22119" xr:uid="{00000000-0005-0000-0000-000065560000}"/>
    <cellStyle name="Normal 2 3 3 2 6 12 2" xfId="22120" xr:uid="{00000000-0005-0000-0000-000066560000}"/>
    <cellStyle name="Normal 2 3 3 2 6 13" xfId="22121" xr:uid="{00000000-0005-0000-0000-000067560000}"/>
    <cellStyle name="Normal 2 3 3 2 6 13 2" xfId="22122" xr:uid="{00000000-0005-0000-0000-000068560000}"/>
    <cellStyle name="Normal 2 3 3 2 6 14" xfId="22123" xr:uid="{00000000-0005-0000-0000-000069560000}"/>
    <cellStyle name="Normal 2 3 3 2 6 14 2" xfId="22124" xr:uid="{00000000-0005-0000-0000-00006A560000}"/>
    <cellStyle name="Normal 2 3 3 2 6 15" xfId="22125" xr:uid="{00000000-0005-0000-0000-00006B560000}"/>
    <cellStyle name="Normal 2 3 3 2 6 15 2" xfId="22126" xr:uid="{00000000-0005-0000-0000-00006C560000}"/>
    <cellStyle name="Normal 2 3 3 2 6 16" xfId="22127" xr:uid="{00000000-0005-0000-0000-00006D560000}"/>
    <cellStyle name="Normal 2 3 3 2 6 16 2" xfId="22128" xr:uid="{00000000-0005-0000-0000-00006E560000}"/>
    <cellStyle name="Normal 2 3 3 2 6 17" xfId="22129" xr:uid="{00000000-0005-0000-0000-00006F560000}"/>
    <cellStyle name="Normal 2 3 3 2 6 2" xfId="22130" xr:uid="{00000000-0005-0000-0000-000070560000}"/>
    <cellStyle name="Normal 2 3 3 2 6 3" xfId="22131" xr:uid="{00000000-0005-0000-0000-000071560000}"/>
    <cellStyle name="Normal 2 3 3 2 6 4" xfId="22132" xr:uid="{00000000-0005-0000-0000-000072560000}"/>
    <cellStyle name="Normal 2 3 3 2 6 5" xfId="22133" xr:uid="{00000000-0005-0000-0000-000073560000}"/>
    <cellStyle name="Normal 2 3 3 2 6 6" xfId="22134" xr:uid="{00000000-0005-0000-0000-000074560000}"/>
    <cellStyle name="Normal 2 3 3 2 6 6 10" xfId="22135" xr:uid="{00000000-0005-0000-0000-000075560000}"/>
    <cellStyle name="Normal 2 3 3 2 6 6 10 2" xfId="22136" xr:uid="{00000000-0005-0000-0000-000076560000}"/>
    <cellStyle name="Normal 2 3 3 2 6 6 11" xfId="22137" xr:uid="{00000000-0005-0000-0000-000077560000}"/>
    <cellStyle name="Normal 2 3 3 2 6 6 11 2" xfId="22138" xr:uid="{00000000-0005-0000-0000-000078560000}"/>
    <cellStyle name="Normal 2 3 3 2 6 6 12" xfId="22139" xr:uid="{00000000-0005-0000-0000-000079560000}"/>
    <cellStyle name="Normal 2 3 3 2 6 6 2" xfId="22140" xr:uid="{00000000-0005-0000-0000-00007A560000}"/>
    <cellStyle name="Normal 2 3 3 2 6 6 2 10" xfId="22141" xr:uid="{00000000-0005-0000-0000-00007B560000}"/>
    <cellStyle name="Normal 2 3 3 2 6 6 2 10 2" xfId="22142" xr:uid="{00000000-0005-0000-0000-00007C560000}"/>
    <cellStyle name="Normal 2 3 3 2 6 6 2 11" xfId="22143" xr:uid="{00000000-0005-0000-0000-00007D560000}"/>
    <cellStyle name="Normal 2 3 3 2 6 6 2 2" xfId="22144" xr:uid="{00000000-0005-0000-0000-00007E560000}"/>
    <cellStyle name="Normal 2 3 3 2 6 6 2 2 2" xfId="22145" xr:uid="{00000000-0005-0000-0000-00007F560000}"/>
    <cellStyle name="Normal 2 3 3 2 6 6 2 3" xfId="22146" xr:uid="{00000000-0005-0000-0000-000080560000}"/>
    <cellStyle name="Normal 2 3 3 2 6 6 2 3 2" xfId="22147" xr:uid="{00000000-0005-0000-0000-000081560000}"/>
    <cellStyle name="Normal 2 3 3 2 6 6 2 4" xfId="22148" xr:uid="{00000000-0005-0000-0000-000082560000}"/>
    <cellStyle name="Normal 2 3 3 2 6 6 2 4 2" xfId="22149" xr:uid="{00000000-0005-0000-0000-000083560000}"/>
    <cellStyle name="Normal 2 3 3 2 6 6 2 5" xfId="22150" xr:uid="{00000000-0005-0000-0000-000084560000}"/>
    <cellStyle name="Normal 2 3 3 2 6 6 2 5 2" xfId="22151" xr:uid="{00000000-0005-0000-0000-000085560000}"/>
    <cellStyle name="Normal 2 3 3 2 6 6 2 6" xfId="22152" xr:uid="{00000000-0005-0000-0000-000086560000}"/>
    <cellStyle name="Normal 2 3 3 2 6 6 2 6 2" xfId="22153" xr:uid="{00000000-0005-0000-0000-000087560000}"/>
    <cellStyle name="Normal 2 3 3 2 6 6 2 7" xfId="22154" xr:uid="{00000000-0005-0000-0000-000088560000}"/>
    <cellStyle name="Normal 2 3 3 2 6 6 2 7 2" xfId="22155" xr:uid="{00000000-0005-0000-0000-000089560000}"/>
    <cellStyle name="Normal 2 3 3 2 6 6 2 8" xfId="22156" xr:uid="{00000000-0005-0000-0000-00008A560000}"/>
    <cellStyle name="Normal 2 3 3 2 6 6 2 8 2" xfId="22157" xr:uid="{00000000-0005-0000-0000-00008B560000}"/>
    <cellStyle name="Normal 2 3 3 2 6 6 2 9" xfId="22158" xr:uid="{00000000-0005-0000-0000-00008C560000}"/>
    <cellStyle name="Normal 2 3 3 2 6 6 2 9 2" xfId="22159" xr:uid="{00000000-0005-0000-0000-00008D560000}"/>
    <cellStyle name="Normal 2 3 3 2 6 6 3" xfId="22160" xr:uid="{00000000-0005-0000-0000-00008E560000}"/>
    <cellStyle name="Normal 2 3 3 2 6 6 3 2" xfId="22161" xr:uid="{00000000-0005-0000-0000-00008F560000}"/>
    <cellStyle name="Normal 2 3 3 2 6 6 4" xfId="22162" xr:uid="{00000000-0005-0000-0000-000090560000}"/>
    <cellStyle name="Normal 2 3 3 2 6 6 4 2" xfId="22163" xr:uid="{00000000-0005-0000-0000-000091560000}"/>
    <cellStyle name="Normal 2 3 3 2 6 6 5" xfId="22164" xr:uid="{00000000-0005-0000-0000-000092560000}"/>
    <cellStyle name="Normal 2 3 3 2 6 6 5 2" xfId="22165" xr:uid="{00000000-0005-0000-0000-000093560000}"/>
    <cellStyle name="Normal 2 3 3 2 6 6 6" xfId="22166" xr:uid="{00000000-0005-0000-0000-000094560000}"/>
    <cellStyle name="Normal 2 3 3 2 6 6 6 2" xfId="22167" xr:uid="{00000000-0005-0000-0000-000095560000}"/>
    <cellStyle name="Normal 2 3 3 2 6 6 7" xfId="22168" xr:uid="{00000000-0005-0000-0000-000096560000}"/>
    <cellStyle name="Normal 2 3 3 2 6 6 7 2" xfId="22169" xr:uid="{00000000-0005-0000-0000-000097560000}"/>
    <cellStyle name="Normal 2 3 3 2 6 6 8" xfId="22170" xr:uid="{00000000-0005-0000-0000-000098560000}"/>
    <cellStyle name="Normal 2 3 3 2 6 6 8 2" xfId="22171" xr:uid="{00000000-0005-0000-0000-000099560000}"/>
    <cellStyle name="Normal 2 3 3 2 6 6 9" xfId="22172" xr:uid="{00000000-0005-0000-0000-00009A560000}"/>
    <cellStyle name="Normal 2 3 3 2 6 6 9 2" xfId="22173" xr:uid="{00000000-0005-0000-0000-00009B560000}"/>
    <cellStyle name="Normal 2 3 3 2 6 7" xfId="22174" xr:uid="{00000000-0005-0000-0000-00009C560000}"/>
    <cellStyle name="Normal 2 3 3 2 6 7 10" xfId="22175" xr:uid="{00000000-0005-0000-0000-00009D560000}"/>
    <cellStyle name="Normal 2 3 3 2 6 7 10 2" xfId="22176" xr:uid="{00000000-0005-0000-0000-00009E560000}"/>
    <cellStyle name="Normal 2 3 3 2 6 7 11" xfId="22177" xr:uid="{00000000-0005-0000-0000-00009F560000}"/>
    <cellStyle name="Normal 2 3 3 2 6 7 2" xfId="22178" xr:uid="{00000000-0005-0000-0000-0000A0560000}"/>
    <cellStyle name="Normal 2 3 3 2 6 7 2 2" xfId="22179" xr:uid="{00000000-0005-0000-0000-0000A1560000}"/>
    <cellStyle name="Normal 2 3 3 2 6 7 3" xfId="22180" xr:uid="{00000000-0005-0000-0000-0000A2560000}"/>
    <cellStyle name="Normal 2 3 3 2 6 7 3 2" xfId="22181" xr:uid="{00000000-0005-0000-0000-0000A3560000}"/>
    <cellStyle name="Normal 2 3 3 2 6 7 4" xfId="22182" xr:uid="{00000000-0005-0000-0000-0000A4560000}"/>
    <cellStyle name="Normal 2 3 3 2 6 7 4 2" xfId="22183" xr:uid="{00000000-0005-0000-0000-0000A5560000}"/>
    <cellStyle name="Normal 2 3 3 2 6 7 5" xfId="22184" xr:uid="{00000000-0005-0000-0000-0000A6560000}"/>
    <cellStyle name="Normal 2 3 3 2 6 7 5 2" xfId="22185" xr:uid="{00000000-0005-0000-0000-0000A7560000}"/>
    <cellStyle name="Normal 2 3 3 2 6 7 6" xfId="22186" xr:uid="{00000000-0005-0000-0000-0000A8560000}"/>
    <cellStyle name="Normal 2 3 3 2 6 7 6 2" xfId="22187" xr:uid="{00000000-0005-0000-0000-0000A9560000}"/>
    <cellStyle name="Normal 2 3 3 2 6 7 7" xfId="22188" xr:uid="{00000000-0005-0000-0000-0000AA560000}"/>
    <cellStyle name="Normal 2 3 3 2 6 7 7 2" xfId="22189" xr:uid="{00000000-0005-0000-0000-0000AB560000}"/>
    <cellStyle name="Normal 2 3 3 2 6 7 8" xfId="22190" xr:uid="{00000000-0005-0000-0000-0000AC560000}"/>
    <cellStyle name="Normal 2 3 3 2 6 7 8 2" xfId="22191" xr:uid="{00000000-0005-0000-0000-0000AD560000}"/>
    <cellStyle name="Normal 2 3 3 2 6 7 9" xfId="22192" xr:uid="{00000000-0005-0000-0000-0000AE560000}"/>
    <cellStyle name="Normal 2 3 3 2 6 7 9 2" xfId="22193" xr:uid="{00000000-0005-0000-0000-0000AF560000}"/>
    <cellStyle name="Normal 2 3 3 2 6 8" xfId="22194" xr:uid="{00000000-0005-0000-0000-0000B0560000}"/>
    <cellStyle name="Normal 2 3 3 2 6 8 2" xfId="22195" xr:uid="{00000000-0005-0000-0000-0000B1560000}"/>
    <cellStyle name="Normal 2 3 3 2 6 9" xfId="22196" xr:uid="{00000000-0005-0000-0000-0000B2560000}"/>
    <cellStyle name="Normal 2 3 3 2 6 9 2" xfId="22197" xr:uid="{00000000-0005-0000-0000-0000B3560000}"/>
    <cellStyle name="Normal 2 3 3 2 7" xfId="22198" xr:uid="{00000000-0005-0000-0000-0000B4560000}"/>
    <cellStyle name="Normal 2 3 3 2 7 10" xfId="22199" xr:uid="{00000000-0005-0000-0000-0000B5560000}"/>
    <cellStyle name="Normal 2 3 3 2 7 10 2" xfId="22200" xr:uid="{00000000-0005-0000-0000-0000B6560000}"/>
    <cellStyle name="Normal 2 3 3 2 7 11" xfId="22201" xr:uid="{00000000-0005-0000-0000-0000B7560000}"/>
    <cellStyle name="Normal 2 3 3 2 7 11 2" xfId="22202" xr:uid="{00000000-0005-0000-0000-0000B8560000}"/>
    <cellStyle name="Normal 2 3 3 2 7 12" xfId="22203" xr:uid="{00000000-0005-0000-0000-0000B9560000}"/>
    <cellStyle name="Normal 2 3 3 2 7 12 2" xfId="22204" xr:uid="{00000000-0005-0000-0000-0000BA560000}"/>
    <cellStyle name="Normal 2 3 3 2 7 13" xfId="22205" xr:uid="{00000000-0005-0000-0000-0000BB560000}"/>
    <cellStyle name="Normal 2 3 3 2 7 2" xfId="22206" xr:uid="{00000000-0005-0000-0000-0000BC560000}"/>
    <cellStyle name="Normal 2 3 3 2 7 2 10" xfId="22207" xr:uid="{00000000-0005-0000-0000-0000BD560000}"/>
    <cellStyle name="Normal 2 3 3 2 7 2 10 2" xfId="22208" xr:uid="{00000000-0005-0000-0000-0000BE560000}"/>
    <cellStyle name="Normal 2 3 3 2 7 2 11" xfId="22209" xr:uid="{00000000-0005-0000-0000-0000BF560000}"/>
    <cellStyle name="Normal 2 3 3 2 7 2 11 2" xfId="22210" xr:uid="{00000000-0005-0000-0000-0000C0560000}"/>
    <cellStyle name="Normal 2 3 3 2 7 2 12" xfId="22211" xr:uid="{00000000-0005-0000-0000-0000C1560000}"/>
    <cellStyle name="Normal 2 3 3 2 7 2 2" xfId="22212" xr:uid="{00000000-0005-0000-0000-0000C2560000}"/>
    <cellStyle name="Normal 2 3 3 2 7 2 2 10" xfId="22213" xr:uid="{00000000-0005-0000-0000-0000C3560000}"/>
    <cellStyle name="Normal 2 3 3 2 7 2 2 10 2" xfId="22214" xr:uid="{00000000-0005-0000-0000-0000C4560000}"/>
    <cellStyle name="Normal 2 3 3 2 7 2 2 11" xfId="22215" xr:uid="{00000000-0005-0000-0000-0000C5560000}"/>
    <cellStyle name="Normal 2 3 3 2 7 2 2 2" xfId="22216" xr:uid="{00000000-0005-0000-0000-0000C6560000}"/>
    <cellStyle name="Normal 2 3 3 2 7 2 2 2 2" xfId="22217" xr:uid="{00000000-0005-0000-0000-0000C7560000}"/>
    <cellStyle name="Normal 2 3 3 2 7 2 2 3" xfId="22218" xr:uid="{00000000-0005-0000-0000-0000C8560000}"/>
    <cellStyle name="Normal 2 3 3 2 7 2 2 3 2" xfId="22219" xr:uid="{00000000-0005-0000-0000-0000C9560000}"/>
    <cellStyle name="Normal 2 3 3 2 7 2 2 4" xfId="22220" xr:uid="{00000000-0005-0000-0000-0000CA560000}"/>
    <cellStyle name="Normal 2 3 3 2 7 2 2 4 2" xfId="22221" xr:uid="{00000000-0005-0000-0000-0000CB560000}"/>
    <cellStyle name="Normal 2 3 3 2 7 2 2 5" xfId="22222" xr:uid="{00000000-0005-0000-0000-0000CC560000}"/>
    <cellStyle name="Normal 2 3 3 2 7 2 2 5 2" xfId="22223" xr:uid="{00000000-0005-0000-0000-0000CD560000}"/>
    <cellStyle name="Normal 2 3 3 2 7 2 2 6" xfId="22224" xr:uid="{00000000-0005-0000-0000-0000CE560000}"/>
    <cellStyle name="Normal 2 3 3 2 7 2 2 6 2" xfId="22225" xr:uid="{00000000-0005-0000-0000-0000CF560000}"/>
    <cellStyle name="Normal 2 3 3 2 7 2 2 7" xfId="22226" xr:uid="{00000000-0005-0000-0000-0000D0560000}"/>
    <cellStyle name="Normal 2 3 3 2 7 2 2 7 2" xfId="22227" xr:uid="{00000000-0005-0000-0000-0000D1560000}"/>
    <cellStyle name="Normal 2 3 3 2 7 2 2 8" xfId="22228" xr:uid="{00000000-0005-0000-0000-0000D2560000}"/>
    <cellStyle name="Normal 2 3 3 2 7 2 2 8 2" xfId="22229" xr:uid="{00000000-0005-0000-0000-0000D3560000}"/>
    <cellStyle name="Normal 2 3 3 2 7 2 2 9" xfId="22230" xr:uid="{00000000-0005-0000-0000-0000D4560000}"/>
    <cellStyle name="Normal 2 3 3 2 7 2 2 9 2" xfId="22231" xr:uid="{00000000-0005-0000-0000-0000D5560000}"/>
    <cellStyle name="Normal 2 3 3 2 7 2 3" xfId="22232" xr:uid="{00000000-0005-0000-0000-0000D6560000}"/>
    <cellStyle name="Normal 2 3 3 2 7 2 3 2" xfId="22233" xr:uid="{00000000-0005-0000-0000-0000D7560000}"/>
    <cellStyle name="Normal 2 3 3 2 7 2 4" xfId="22234" xr:uid="{00000000-0005-0000-0000-0000D8560000}"/>
    <cellStyle name="Normal 2 3 3 2 7 2 4 2" xfId="22235" xr:uid="{00000000-0005-0000-0000-0000D9560000}"/>
    <cellStyle name="Normal 2 3 3 2 7 2 5" xfId="22236" xr:uid="{00000000-0005-0000-0000-0000DA560000}"/>
    <cellStyle name="Normal 2 3 3 2 7 2 5 2" xfId="22237" xr:uid="{00000000-0005-0000-0000-0000DB560000}"/>
    <cellStyle name="Normal 2 3 3 2 7 2 6" xfId="22238" xr:uid="{00000000-0005-0000-0000-0000DC560000}"/>
    <cellStyle name="Normal 2 3 3 2 7 2 6 2" xfId="22239" xr:uid="{00000000-0005-0000-0000-0000DD560000}"/>
    <cellStyle name="Normal 2 3 3 2 7 2 7" xfId="22240" xr:uid="{00000000-0005-0000-0000-0000DE560000}"/>
    <cellStyle name="Normal 2 3 3 2 7 2 7 2" xfId="22241" xr:uid="{00000000-0005-0000-0000-0000DF560000}"/>
    <cellStyle name="Normal 2 3 3 2 7 2 8" xfId="22242" xr:uid="{00000000-0005-0000-0000-0000E0560000}"/>
    <cellStyle name="Normal 2 3 3 2 7 2 8 2" xfId="22243" xr:uid="{00000000-0005-0000-0000-0000E1560000}"/>
    <cellStyle name="Normal 2 3 3 2 7 2 9" xfId="22244" xr:uid="{00000000-0005-0000-0000-0000E2560000}"/>
    <cellStyle name="Normal 2 3 3 2 7 2 9 2" xfId="22245" xr:uid="{00000000-0005-0000-0000-0000E3560000}"/>
    <cellStyle name="Normal 2 3 3 2 7 3" xfId="22246" xr:uid="{00000000-0005-0000-0000-0000E4560000}"/>
    <cellStyle name="Normal 2 3 3 2 7 3 10" xfId="22247" xr:uid="{00000000-0005-0000-0000-0000E5560000}"/>
    <cellStyle name="Normal 2 3 3 2 7 3 10 2" xfId="22248" xr:uid="{00000000-0005-0000-0000-0000E6560000}"/>
    <cellStyle name="Normal 2 3 3 2 7 3 11" xfId="22249" xr:uid="{00000000-0005-0000-0000-0000E7560000}"/>
    <cellStyle name="Normal 2 3 3 2 7 3 2" xfId="22250" xr:uid="{00000000-0005-0000-0000-0000E8560000}"/>
    <cellStyle name="Normal 2 3 3 2 7 3 2 2" xfId="22251" xr:uid="{00000000-0005-0000-0000-0000E9560000}"/>
    <cellStyle name="Normal 2 3 3 2 7 3 3" xfId="22252" xr:uid="{00000000-0005-0000-0000-0000EA560000}"/>
    <cellStyle name="Normal 2 3 3 2 7 3 3 2" xfId="22253" xr:uid="{00000000-0005-0000-0000-0000EB560000}"/>
    <cellStyle name="Normal 2 3 3 2 7 3 4" xfId="22254" xr:uid="{00000000-0005-0000-0000-0000EC560000}"/>
    <cellStyle name="Normal 2 3 3 2 7 3 4 2" xfId="22255" xr:uid="{00000000-0005-0000-0000-0000ED560000}"/>
    <cellStyle name="Normal 2 3 3 2 7 3 5" xfId="22256" xr:uid="{00000000-0005-0000-0000-0000EE560000}"/>
    <cellStyle name="Normal 2 3 3 2 7 3 5 2" xfId="22257" xr:uid="{00000000-0005-0000-0000-0000EF560000}"/>
    <cellStyle name="Normal 2 3 3 2 7 3 6" xfId="22258" xr:uid="{00000000-0005-0000-0000-0000F0560000}"/>
    <cellStyle name="Normal 2 3 3 2 7 3 6 2" xfId="22259" xr:uid="{00000000-0005-0000-0000-0000F1560000}"/>
    <cellStyle name="Normal 2 3 3 2 7 3 7" xfId="22260" xr:uid="{00000000-0005-0000-0000-0000F2560000}"/>
    <cellStyle name="Normal 2 3 3 2 7 3 7 2" xfId="22261" xr:uid="{00000000-0005-0000-0000-0000F3560000}"/>
    <cellStyle name="Normal 2 3 3 2 7 3 8" xfId="22262" xr:uid="{00000000-0005-0000-0000-0000F4560000}"/>
    <cellStyle name="Normal 2 3 3 2 7 3 8 2" xfId="22263" xr:uid="{00000000-0005-0000-0000-0000F5560000}"/>
    <cellStyle name="Normal 2 3 3 2 7 3 9" xfId="22264" xr:uid="{00000000-0005-0000-0000-0000F6560000}"/>
    <cellStyle name="Normal 2 3 3 2 7 3 9 2" xfId="22265" xr:uid="{00000000-0005-0000-0000-0000F7560000}"/>
    <cellStyle name="Normal 2 3 3 2 7 4" xfId="22266" xr:uid="{00000000-0005-0000-0000-0000F8560000}"/>
    <cellStyle name="Normal 2 3 3 2 7 4 2" xfId="22267" xr:uid="{00000000-0005-0000-0000-0000F9560000}"/>
    <cellStyle name="Normal 2 3 3 2 7 5" xfId="22268" xr:uid="{00000000-0005-0000-0000-0000FA560000}"/>
    <cellStyle name="Normal 2 3 3 2 7 5 2" xfId="22269" xr:uid="{00000000-0005-0000-0000-0000FB560000}"/>
    <cellStyle name="Normal 2 3 3 2 7 6" xfId="22270" xr:uid="{00000000-0005-0000-0000-0000FC560000}"/>
    <cellStyle name="Normal 2 3 3 2 7 6 2" xfId="22271" xr:uid="{00000000-0005-0000-0000-0000FD560000}"/>
    <cellStyle name="Normal 2 3 3 2 7 7" xfId="22272" xr:uid="{00000000-0005-0000-0000-0000FE560000}"/>
    <cellStyle name="Normal 2 3 3 2 7 7 2" xfId="22273" xr:uid="{00000000-0005-0000-0000-0000FF560000}"/>
    <cellStyle name="Normal 2 3 3 2 7 8" xfId="22274" xr:uid="{00000000-0005-0000-0000-000000570000}"/>
    <cellStyle name="Normal 2 3 3 2 7 8 2" xfId="22275" xr:uid="{00000000-0005-0000-0000-000001570000}"/>
    <cellStyle name="Normal 2 3 3 2 7 9" xfId="22276" xr:uid="{00000000-0005-0000-0000-000002570000}"/>
    <cellStyle name="Normal 2 3 3 2 7 9 2" xfId="22277" xr:uid="{00000000-0005-0000-0000-000003570000}"/>
    <cellStyle name="Normal 2 3 3 2 8" xfId="22278" xr:uid="{00000000-0005-0000-0000-000004570000}"/>
    <cellStyle name="Normal 2 3 3 2 8 10" xfId="22279" xr:uid="{00000000-0005-0000-0000-000005570000}"/>
    <cellStyle name="Normal 2 3 3 2 8 10 2" xfId="22280" xr:uid="{00000000-0005-0000-0000-000006570000}"/>
    <cellStyle name="Normal 2 3 3 2 8 11" xfId="22281" xr:uid="{00000000-0005-0000-0000-000007570000}"/>
    <cellStyle name="Normal 2 3 3 2 8 11 2" xfId="22282" xr:uid="{00000000-0005-0000-0000-000008570000}"/>
    <cellStyle name="Normal 2 3 3 2 8 12" xfId="22283" xr:uid="{00000000-0005-0000-0000-000009570000}"/>
    <cellStyle name="Normal 2 3 3 2 8 12 2" xfId="22284" xr:uid="{00000000-0005-0000-0000-00000A570000}"/>
    <cellStyle name="Normal 2 3 3 2 8 13" xfId="22285" xr:uid="{00000000-0005-0000-0000-00000B570000}"/>
    <cellStyle name="Normal 2 3 3 2 8 2" xfId="22286" xr:uid="{00000000-0005-0000-0000-00000C570000}"/>
    <cellStyle name="Normal 2 3 3 2 8 2 10" xfId="22287" xr:uid="{00000000-0005-0000-0000-00000D570000}"/>
    <cellStyle name="Normal 2 3 3 2 8 2 10 2" xfId="22288" xr:uid="{00000000-0005-0000-0000-00000E570000}"/>
    <cellStyle name="Normal 2 3 3 2 8 2 11" xfId="22289" xr:uid="{00000000-0005-0000-0000-00000F570000}"/>
    <cellStyle name="Normal 2 3 3 2 8 2 11 2" xfId="22290" xr:uid="{00000000-0005-0000-0000-000010570000}"/>
    <cellStyle name="Normal 2 3 3 2 8 2 12" xfId="22291" xr:uid="{00000000-0005-0000-0000-000011570000}"/>
    <cellStyle name="Normal 2 3 3 2 8 2 2" xfId="22292" xr:uid="{00000000-0005-0000-0000-000012570000}"/>
    <cellStyle name="Normal 2 3 3 2 8 2 2 10" xfId="22293" xr:uid="{00000000-0005-0000-0000-000013570000}"/>
    <cellStyle name="Normal 2 3 3 2 8 2 2 10 2" xfId="22294" xr:uid="{00000000-0005-0000-0000-000014570000}"/>
    <cellStyle name="Normal 2 3 3 2 8 2 2 11" xfId="22295" xr:uid="{00000000-0005-0000-0000-000015570000}"/>
    <cellStyle name="Normal 2 3 3 2 8 2 2 2" xfId="22296" xr:uid="{00000000-0005-0000-0000-000016570000}"/>
    <cellStyle name="Normal 2 3 3 2 8 2 2 2 2" xfId="22297" xr:uid="{00000000-0005-0000-0000-000017570000}"/>
    <cellStyle name="Normal 2 3 3 2 8 2 2 3" xfId="22298" xr:uid="{00000000-0005-0000-0000-000018570000}"/>
    <cellStyle name="Normal 2 3 3 2 8 2 2 3 2" xfId="22299" xr:uid="{00000000-0005-0000-0000-000019570000}"/>
    <cellStyle name="Normal 2 3 3 2 8 2 2 4" xfId="22300" xr:uid="{00000000-0005-0000-0000-00001A570000}"/>
    <cellStyle name="Normal 2 3 3 2 8 2 2 4 2" xfId="22301" xr:uid="{00000000-0005-0000-0000-00001B570000}"/>
    <cellStyle name="Normal 2 3 3 2 8 2 2 5" xfId="22302" xr:uid="{00000000-0005-0000-0000-00001C570000}"/>
    <cellStyle name="Normal 2 3 3 2 8 2 2 5 2" xfId="22303" xr:uid="{00000000-0005-0000-0000-00001D570000}"/>
    <cellStyle name="Normal 2 3 3 2 8 2 2 6" xfId="22304" xr:uid="{00000000-0005-0000-0000-00001E570000}"/>
    <cellStyle name="Normal 2 3 3 2 8 2 2 6 2" xfId="22305" xr:uid="{00000000-0005-0000-0000-00001F570000}"/>
    <cellStyle name="Normal 2 3 3 2 8 2 2 7" xfId="22306" xr:uid="{00000000-0005-0000-0000-000020570000}"/>
    <cellStyle name="Normal 2 3 3 2 8 2 2 7 2" xfId="22307" xr:uid="{00000000-0005-0000-0000-000021570000}"/>
    <cellStyle name="Normal 2 3 3 2 8 2 2 8" xfId="22308" xr:uid="{00000000-0005-0000-0000-000022570000}"/>
    <cellStyle name="Normal 2 3 3 2 8 2 2 8 2" xfId="22309" xr:uid="{00000000-0005-0000-0000-000023570000}"/>
    <cellStyle name="Normal 2 3 3 2 8 2 2 9" xfId="22310" xr:uid="{00000000-0005-0000-0000-000024570000}"/>
    <cellStyle name="Normal 2 3 3 2 8 2 2 9 2" xfId="22311" xr:uid="{00000000-0005-0000-0000-000025570000}"/>
    <cellStyle name="Normal 2 3 3 2 8 2 3" xfId="22312" xr:uid="{00000000-0005-0000-0000-000026570000}"/>
    <cellStyle name="Normal 2 3 3 2 8 2 3 2" xfId="22313" xr:uid="{00000000-0005-0000-0000-000027570000}"/>
    <cellStyle name="Normal 2 3 3 2 8 2 4" xfId="22314" xr:uid="{00000000-0005-0000-0000-000028570000}"/>
    <cellStyle name="Normal 2 3 3 2 8 2 4 2" xfId="22315" xr:uid="{00000000-0005-0000-0000-000029570000}"/>
    <cellStyle name="Normal 2 3 3 2 8 2 5" xfId="22316" xr:uid="{00000000-0005-0000-0000-00002A570000}"/>
    <cellStyle name="Normal 2 3 3 2 8 2 5 2" xfId="22317" xr:uid="{00000000-0005-0000-0000-00002B570000}"/>
    <cellStyle name="Normal 2 3 3 2 8 2 6" xfId="22318" xr:uid="{00000000-0005-0000-0000-00002C570000}"/>
    <cellStyle name="Normal 2 3 3 2 8 2 6 2" xfId="22319" xr:uid="{00000000-0005-0000-0000-00002D570000}"/>
    <cellStyle name="Normal 2 3 3 2 8 2 7" xfId="22320" xr:uid="{00000000-0005-0000-0000-00002E570000}"/>
    <cellStyle name="Normal 2 3 3 2 8 2 7 2" xfId="22321" xr:uid="{00000000-0005-0000-0000-00002F570000}"/>
    <cellStyle name="Normal 2 3 3 2 8 2 8" xfId="22322" xr:uid="{00000000-0005-0000-0000-000030570000}"/>
    <cellStyle name="Normal 2 3 3 2 8 2 8 2" xfId="22323" xr:uid="{00000000-0005-0000-0000-000031570000}"/>
    <cellStyle name="Normal 2 3 3 2 8 2 9" xfId="22324" xr:uid="{00000000-0005-0000-0000-000032570000}"/>
    <cellStyle name="Normal 2 3 3 2 8 2 9 2" xfId="22325" xr:uid="{00000000-0005-0000-0000-000033570000}"/>
    <cellStyle name="Normal 2 3 3 2 8 3" xfId="22326" xr:uid="{00000000-0005-0000-0000-000034570000}"/>
    <cellStyle name="Normal 2 3 3 2 8 3 10" xfId="22327" xr:uid="{00000000-0005-0000-0000-000035570000}"/>
    <cellStyle name="Normal 2 3 3 2 8 3 10 2" xfId="22328" xr:uid="{00000000-0005-0000-0000-000036570000}"/>
    <cellStyle name="Normal 2 3 3 2 8 3 11" xfId="22329" xr:uid="{00000000-0005-0000-0000-000037570000}"/>
    <cellStyle name="Normal 2 3 3 2 8 3 2" xfId="22330" xr:uid="{00000000-0005-0000-0000-000038570000}"/>
    <cellStyle name="Normal 2 3 3 2 8 3 2 2" xfId="22331" xr:uid="{00000000-0005-0000-0000-000039570000}"/>
    <cellStyle name="Normal 2 3 3 2 8 3 3" xfId="22332" xr:uid="{00000000-0005-0000-0000-00003A570000}"/>
    <cellStyle name="Normal 2 3 3 2 8 3 3 2" xfId="22333" xr:uid="{00000000-0005-0000-0000-00003B570000}"/>
    <cellStyle name="Normal 2 3 3 2 8 3 4" xfId="22334" xr:uid="{00000000-0005-0000-0000-00003C570000}"/>
    <cellStyle name="Normal 2 3 3 2 8 3 4 2" xfId="22335" xr:uid="{00000000-0005-0000-0000-00003D570000}"/>
    <cellStyle name="Normal 2 3 3 2 8 3 5" xfId="22336" xr:uid="{00000000-0005-0000-0000-00003E570000}"/>
    <cellStyle name="Normal 2 3 3 2 8 3 5 2" xfId="22337" xr:uid="{00000000-0005-0000-0000-00003F570000}"/>
    <cellStyle name="Normal 2 3 3 2 8 3 6" xfId="22338" xr:uid="{00000000-0005-0000-0000-000040570000}"/>
    <cellStyle name="Normal 2 3 3 2 8 3 6 2" xfId="22339" xr:uid="{00000000-0005-0000-0000-000041570000}"/>
    <cellStyle name="Normal 2 3 3 2 8 3 7" xfId="22340" xr:uid="{00000000-0005-0000-0000-000042570000}"/>
    <cellStyle name="Normal 2 3 3 2 8 3 7 2" xfId="22341" xr:uid="{00000000-0005-0000-0000-000043570000}"/>
    <cellStyle name="Normal 2 3 3 2 8 3 8" xfId="22342" xr:uid="{00000000-0005-0000-0000-000044570000}"/>
    <cellStyle name="Normal 2 3 3 2 8 3 8 2" xfId="22343" xr:uid="{00000000-0005-0000-0000-000045570000}"/>
    <cellStyle name="Normal 2 3 3 2 8 3 9" xfId="22344" xr:uid="{00000000-0005-0000-0000-000046570000}"/>
    <cellStyle name="Normal 2 3 3 2 8 3 9 2" xfId="22345" xr:uid="{00000000-0005-0000-0000-000047570000}"/>
    <cellStyle name="Normal 2 3 3 2 8 4" xfId="22346" xr:uid="{00000000-0005-0000-0000-000048570000}"/>
    <cellStyle name="Normal 2 3 3 2 8 4 2" xfId="22347" xr:uid="{00000000-0005-0000-0000-000049570000}"/>
    <cellStyle name="Normal 2 3 3 2 8 5" xfId="22348" xr:uid="{00000000-0005-0000-0000-00004A570000}"/>
    <cellStyle name="Normal 2 3 3 2 8 5 2" xfId="22349" xr:uid="{00000000-0005-0000-0000-00004B570000}"/>
    <cellStyle name="Normal 2 3 3 2 8 6" xfId="22350" xr:uid="{00000000-0005-0000-0000-00004C570000}"/>
    <cellStyle name="Normal 2 3 3 2 8 6 2" xfId="22351" xr:uid="{00000000-0005-0000-0000-00004D570000}"/>
    <cellStyle name="Normal 2 3 3 2 8 7" xfId="22352" xr:uid="{00000000-0005-0000-0000-00004E570000}"/>
    <cellStyle name="Normal 2 3 3 2 8 7 2" xfId="22353" xr:uid="{00000000-0005-0000-0000-00004F570000}"/>
    <cellStyle name="Normal 2 3 3 2 8 8" xfId="22354" xr:uid="{00000000-0005-0000-0000-000050570000}"/>
    <cellStyle name="Normal 2 3 3 2 8 8 2" xfId="22355" xr:uid="{00000000-0005-0000-0000-000051570000}"/>
    <cellStyle name="Normal 2 3 3 2 8 9" xfId="22356" xr:uid="{00000000-0005-0000-0000-000052570000}"/>
    <cellStyle name="Normal 2 3 3 2 8 9 2" xfId="22357" xr:uid="{00000000-0005-0000-0000-000053570000}"/>
    <cellStyle name="Normal 2 3 3 2 9" xfId="22358" xr:uid="{00000000-0005-0000-0000-000054570000}"/>
    <cellStyle name="Normal 2 3 3 2 9 10" xfId="22359" xr:uid="{00000000-0005-0000-0000-000055570000}"/>
    <cellStyle name="Normal 2 3 3 2 9 10 2" xfId="22360" xr:uid="{00000000-0005-0000-0000-000056570000}"/>
    <cellStyle name="Normal 2 3 3 2 9 11" xfId="22361" xr:uid="{00000000-0005-0000-0000-000057570000}"/>
    <cellStyle name="Normal 2 3 3 2 9 11 2" xfId="22362" xr:uid="{00000000-0005-0000-0000-000058570000}"/>
    <cellStyle name="Normal 2 3 3 2 9 12" xfId="22363" xr:uid="{00000000-0005-0000-0000-000059570000}"/>
    <cellStyle name="Normal 2 3 3 2 9 12 2" xfId="22364" xr:uid="{00000000-0005-0000-0000-00005A570000}"/>
    <cellStyle name="Normal 2 3 3 2 9 13" xfId="22365" xr:uid="{00000000-0005-0000-0000-00005B570000}"/>
    <cellStyle name="Normal 2 3 3 2 9 2" xfId="22366" xr:uid="{00000000-0005-0000-0000-00005C570000}"/>
    <cellStyle name="Normal 2 3 3 2 9 2 10" xfId="22367" xr:uid="{00000000-0005-0000-0000-00005D570000}"/>
    <cellStyle name="Normal 2 3 3 2 9 2 10 2" xfId="22368" xr:uid="{00000000-0005-0000-0000-00005E570000}"/>
    <cellStyle name="Normal 2 3 3 2 9 2 11" xfId="22369" xr:uid="{00000000-0005-0000-0000-00005F570000}"/>
    <cellStyle name="Normal 2 3 3 2 9 2 11 2" xfId="22370" xr:uid="{00000000-0005-0000-0000-000060570000}"/>
    <cellStyle name="Normal 2 3 3 2 9 2 12" xfId="22371" xr:uid="{00000000-0005-0000-0000-000061570000}"/>
    <cellStyle name="Normal 2 3 3 2 9 2 2" xfId="22372" xr:uid="{00000000-0005-0000-0000-000062570000}"/>
    <cellStyle name="Normal 2 3 3 2 9 2 2 10" xfId="22373" xr:uid="{00000000-0005-0000-0000-000063570000}"/>
    <cellStyle name="Normal 2 3 3 2 9 2 2 10 2" xfId="22374" xr:uid="{00000000-0005-0000-0000-000064570000}"/>
    <cellStyle name="Normal 2 3 3 2 9 2 2 11" xfId="22375" xr:uid="{00000000-0005-0000-0000-000065570000}"/>
    <cellStyle name="Normal 2 3 3 2 9 2 2 2" xfId="22376" xr:uid="{00000000-0005-0000-0000-000066570000}"/>
    <cellStyle name="Normal 2 3 3 2 9 2 2 2 2" xfId="22377" xr:uid="{00000000-0005-0000-0000-000067570000}"/>
    <cellStyle name="Normal 2 3 3 2 9 2 2 3" xfId="22378" xr:uid="{00000000-0005-0000-0000-000068570000}"/>
    <cellStyle name="Normal 2 3 3 2 9 2 2 3 2" xfId="22379" xr:uid="{00000000-0005-0000-0000-000069570000}"/>
    <cellStyle name="Normal 2 3 3 2 9 2 2 4" xfId="22380" xr:uid="{00000000-0005-0000-0000-00006A570000}"/>
    <cellStyle name="Normal 2 3 3 2 9 2 2 4 2" xfId="22381" xr:uid="{00000000-0005-0000-0000-00006B570000}"/>
    <cellStyle name="Normal 2 3 3 2 9 2 2 5" xfId="22382" xr:uid="{00000000-0005-0000-0000-00006C570000}"/>
    <cellStyle name="Normal 2 3 3 2 9 2 2 5 2" xfId="22383" xr:uid="{00000000-0005-0000-0000-00006D570000}"/>
    <cellStyle name="Normal 2 3 3 2 9 2 2 6" xfId="22384" xr:uid="{00000000-0005-0000-0000-00006E570000}"/>
    <cellStyle name="Normal 2 3 3 2 9 2 2 6 2" xfId="22385" xr:uid="{00000000-0005-0000-0000-00006F570000}"/>
    <cellStyle name="Normal 2 3 3 2 9 2 2 7" xfId="22386" xr:uid="{00000000-0005-0000-0000-000070570000}"/>
    <cellStyle name="Normal 2 3 3 2 9 2 2 7 2" xfId="22387" xr:uid="{00000000-0005-0000-0000-000071570000}"/>
    <cellStyle name="Normal 2 3 3 2 9 2 2 8" xfId="22388" xr:uid="{00000000-0005-0000-0000-000072570000}"/>
    <cellStyle name="Normal 2 3 3 2 9 2 2 8 2" xfId="22389" xr:uid="{00000000-0005-0000-0000-000073570000}"/>
    <cellStyle name="Normal 2 3 3 2 9 2 2 9" xfId="22390" xr:uid="{00000000-0005-0000-0000-000074570000}"/>
    <cellStyle name="Normal 2 3 3 2 9 2 2 9 2" xfId="22391" xr:uid="{00000000-0005-0000-0000-000075570000}"/>
    <cellStyle name="Normal 2 3 3 2 9 2 3" xfId="22392" xr:uid="{00000000-0005-0000-0000-000076570000}"/>
    <cellStyle name="Normal 2 3 3 2 9 2 3 2" xfId="22393" xr:uid="{00000000-0005-0000-0000-000077570000}"/>
    <cellStyle name="Normal 2 3 3 2 9 2 4" xfId="22394" xr:uid="{00000000-0005-0000-0000-000078570000}"/>
    <cellStyle name="Normal 2 3 3 2 9 2 4 2" xfId="22395" xr:uid="{00000000-0005-0000-0000-000079570000}"/>
    <cellStyle name="Normal 2 3 3 2 9 2 5" xfId="22396" xr:uid="{00000000-0005-0000-0000-00007A570000}"/>
    <cellStyle name="Normal 2 3 3 2 9 2 5 2" xfId="22397" xr:uid="{00000000-0005-0000-0000-00007B570000}"/>
    <cellStyle name="Normal 2 3 3 2 9 2 6" xfId="22398" xr:uid="{00000000-0005-0000-0000-00007C570000}"/>
    <cellStyle name="Normal 2 3 3 2 9 2 6 2" xfId="22399" xr:uid="{00000000-0005-0000-0000-00007D570000}"/>
    <cellStyle name="Normal 2 3 3 2 9 2 7" xfId="22400" xr:uid="{00000000-0005-0000-0000-00007E570000}"/>
    <cellStyle name="Normal 2 3 3 2 9 2 7 2" xfId="22401" xr:uid="{00000000-0005-0000-0000-00007F570000}"/>
    <cellStyle name="Normal 2 3 3 2 9 2 8" xfId="22402" xr:uid="{00000000-0005-0000-0000-000080570000}"/>
    <cellStyle name="Normal 2 3 3 2 9 2 8 2" xfId="22403" xr:uid="{00000000-0005-0000-0000-000081570000}"/>
    <cellStyle name="Normal 2 3 3 2 9 2 9" xfId="22404" xr:uid="{00000000-0005-0000-0000-000082570000}"/>
    <cellStyle name="Normal 2 3 3 2 9 2 9 2" xfId="22405" xr:uid="{00000000-0005-0000-0000-000083570000}"/>
    <cellStyle name="Normal 2 3 3 2 9 3" xfId="22406" xr:uid="{00000000-0005-0000-0000-000084570000}"/>
    <cellStyle name="Normal 2 3 3 2 9 3 10" xfId="22407" xr:uid="{00000000-0005-0000-0000-000085570000}"/>
    <cellStyle name="Normal 2 3 3 2 9 3 10 2" xfId="22408" xr:uid="{00000000-0005-0000-0000-000086570000}"/>
    <cellStyle name="Normal 2 3 3 2 9 3 11" xfId="22409" xr:uid="{00000000-0005-0000-0000-000087570000}"/>
    <cellStyle name="Normal 2 3 3 2 9 3 2" xfId="22410" xr:uid="{00000000-0005-0000-0000-000088570000}"/>
    <cellStyle name="Normal 2 3 3 2 9 3 2 2" xfId="22411" xr:uid="{00000000-0005-0000-0000-000089570000}"/>
    <cellStyle name="Normal 2 3 3 2 9 3 3" xfId="22412" xr:uid="{00000000-0005-0000-0000-00008A570000}"/>
    <cellStyle name="Normal 2 3 3 2 9 3 3 2" xfId="22413" xr:uid="{00000000-0005-0000-0000-00008B570000}"/>
    <cellStyle name="Normal 2 3 3 2 9 3 4" xfId="22414" xr:uid="{00000000-0005-0000-0000-00008C570000}"/>
    <cellStyle name="Normal 2 3 3 2 9 3 4 2" xfId="22415" xr:uid="{00000000-0005-0000-0000-00008D570000}"/>
    <cellStyle name="Normal 2 3 3 2 9 3 5" xfId="22416" xr:uid="{00000000-0005-0000-0000-00008E570000}"/>
    <cellStyle name="Normal 2 3 3 2 9 3 5 2" xfId="22417" xr:uid="{00000000-0005-0000-0000-00008F570000}"/>
    <cellStyle name="Normal 2 3 3 2 9 3 6" xfId="22418" xr:uid="{00000000-0005-0000-0000-000090570000}"/>
    <cellStyle name="Normal 2 3 3 2 9 3 6 2" xfId="22419" xr:uid="{00000000-0005-0000-0000-000091570000}"/>
    <cellStyle name="Normal 2 3 3 2 9 3 7" xfId="22420" xr:uid="{00000000-0005-0000-0000-000092570000}"/>
    <cellStyle name="Normal 2 3 3 2 9 3 7 2" xfId="22421" xr:uid="{00000000-0005-0000-0000-000093570000}"/>
    <cellStyle name="Normal 2 3 3 2 9 3 8" xfId="22422" xr:uid="{00000000-0005-0000-0000-000094570000}"/>
    <cellStyle name="Normal 2 3 3 2 9 3 8 2" xfId="22423" xr:uid="{00000000-0005-0000-0000-000095570000}"/>
    <cellStyle name="Normal 2 3 3 2 9 3 9" xfId="22424" xr:uid="{00000000-0005-0000-0000-000096570000}"/>
    <cellStyle name="Normal 2 3 3 2 9 3 9 2" xfId="22425" xr:uid="{00000000-0005-0000-0000-000097570000}"/>
    <cellStyle name="Normal 2 3 3 2 9 4" xfId="22426" xr:uid="{00000000-0005-0000-0000-000098570000}"/>
    <cellStyle name="Normal 2 3 3 2 9 4 2" xfId="22427" xr:uid="{00000000-0005-0000-0000-000099570000}"/>
    <cellStyle name="Normal 2 3 3 2 9 5" xfId="22428" xr:uid="{00000000-0005-0000-0000-00009A570000}"/>
    <cellStyle name="Normal 2 3 3 2 9 5 2" xfId="22429" xr:uid="{00000000-0005-0000-0000-00009B570000}"/>
    <cellStyle name="Normal 2 3 3 2 9 6" xfId="22430" xr:uid="{00000000-0005-0000-0000-00009C570000}"/>
    <cellStyle name="Normal 2 3 3 2 9 6 2" xfId="22431" xr:uid="{00000000-0005-0000-0000-00009D570000}"/>
    <cellStyle name="Normal 2 3 3 2 9 7" xfId="22432" xr:uid="{00000000-0005-0000-0000-00009E570000}"/>
    <cellStyle name="Normal 2 3 3 2 9 7 2" xfId="22433" xr:uid="{00000000-0005-0000-0000-00009F570000}"/>
    <cellStyle name="Normal 2 3 3 2 9 8" xfId="22434" xr:uid="{00000000-0005-0000-0000-0000A0570000}"/>
    <cellStyle name="Normal 2 3 3 2 9 8 2" xfId="22435" xr:uid="{00000000-0005-0000-0000-0000A1570000}"/>
    <cellStyle name="Normal 2 3 3 2 9 9" xfId="22436" xr:uid="{00000000-0005-0000-0000-0000A2570000}"/>
    <cellStyle name="Normal 2 3 3 2 9 9 2" xfId="22437" xr:uid="{00000000-0005-0000-0000-0000A3570000}"/>
    <cellStyle name="Normal 2 3 3 3" xfId="22438" xr:uid="{00000000-0005-0000-0000-0000A4570000}"/>
    <cellStyle name="Normal 2 3 3 3 2" xfId="22439" xr:uid="{00000000-0005-0000-0000-0000A5570000}"/>
    <cellStyle name="Normal 2 3 3 3 2 10" xfId="22440" xr:uid="{00000000-0005-0000-0000-0000A6570000}"/>
    <cellStyle name="Normal 2 3 3 3 2 10 2" xfId="22441" xr:uid="{00000000-0005-0000-0000-0000A7570000}"/>
    <cellStyle name="Normal 2 3 3 3 2 11" xfId="22442" xr:uid="{00000000-0005-0000-0000-0000A8570000}"/>
    <cellStyle name="Normal 2 3 3 3 2 11 2" xfId="22443" xr:uid="{00000000-0005-0000-0000-0000A9570000}"/>
    <cellStyle name="Normal 2 3 3 3 2 12" xfId="22444" xr:uid="{00000000-0005-0000-0000-0000AA570000}"/>
    <cellStyle name="Normal 2 3 3 3 2 12 2" xfId="22445" xr:uid="{00000000-0005-0000-0000-0000AB570000}"/>
    <cellStyle name="Normal 2 3 3 3 2 13" xfId="22446" xr:uid="{00000000-0005-0000-0000-0000AC570000}"/>
    <cellStyle name="Normal 2 3 3 3 2 13 2" xfId="22447" xr:uid="{00000000-0005-0000-0000-0000AD570000}"/>
    <cellStyle name="Normal 2 3 3 3 2 14" xfId="22448" xr:uid="{00000000-0005-0000-0000-0000AE570000}"/>
    <cellStyle name="Normal 2 3 3 3 2 14 2" xfId="22449" xr:uid="{00000000-0005-0000-0000-0000AF570000}"/>
    <cellStyle name="Normal 2 3 3 3 2 15" xfId="22450" xr:uid="{00000000-0005-0000-0000-0000B0570000}"/>
    <cellStyle name="Normal 2 3 3 3 2 15 2" xfId="22451" xr:uid="{00000000-0005-0000-0000-0000B1570000}"/>
    <cellStyle name="Normal 2 3 3 3 2 16" xfId="22452" xr:uid="{00000000-0005-0000-0000-0000B2570000}"/>
    <cellStyle name="Normal 2 3 3 3 2 16 2" xfId="22453" xr:uid="{00000000-0005-0000-0000-0000B3570000}"/>
    <cellStyle name="Normal 2 3 3 3 2 17" xfId="22454" xr:uid="{00000000-0005-0000-0000-0000B4570000}"/>
    <cellStyle name="Normal 2 3 3 3 2 2" xfId="22455" xr:uid="{00000000-0005-0000-0000-0000B5570000}"/>
    <cellStyle name="Normal 2 3 3 3 2 2 2" xfId="22456" xr:uid="{00000000-0005-0000-0000-0000B6570000}"/>
    <cellStyle name="Normal 2 3 3 3 2 2 2 10" xfId="22457" xr:uid="{00000000-0005-0000-0000-0000B7570000}"/>
    <cellStyle name="Normal 2 3 3 3 2 2 2 10 2" xfId="22458" xr:uid="{00000000-0005-0000-0000-0000B8570000}"/>
    <cellStyle name="Normal 2 3 3 3 2 2 2 11" xfId="22459" xr:uid="{00000000-0005-0000-0000-0000B9570000}"/>
    <cellStyle name="Normal 2 3 3 3 2 2 2 11 2" xfId="22460" xr:uid="{00000000-0005-0000-0000-0000BA570000}"/>
    <cellStyle name="Normal 2 3 3 3 2 2 2 12" xfId="22461" xr:uid="{00000000-0005-0000-0000-0000BB570000}"/>
    <cellStyle name="Normal 2 3 3 3 2 2 2 12 2" xfId="22462" xr:uid="{00000000-0005-0000-0000-0000BC570000}"/>
    <cellStyle name="Normal 2 3 3 3 2 2 2 13" xfId="22463" xr:uid="{00000000-0005-0000-0000-0000BD570000}"/>
    <cellStyle name="Normal 2 3 3 3 2 2 2 2" xfId="22464" xr:uid="{00000000-0005-0000-0000-0000BE570000}"/>
    <cellStyle name="Normal 2 3 3 3 2 2 2 2 10" xfId="22465" xr:uid="{00000000-0005-0000-0000-0000BF570000}"/>
    <cellStyle name="Normal 2 3 3 3 2 2 2 2 10 2" xfId="22466" xr:uid="{00000000-0005-0000-0000-0000C0570000}"/>
    <cellStyle name="Normal 2 3 3 3 2 2 2 2 11" xfId="22467" xr:uid="{00000000-0005-0000-0000-0000C1570000}"/>
    <cellStyle name="Normal 2 3 3 3 2 2 2 2 11 2" xfId="22468" xr:uid="{00000000-0005-0000-0000-0000C2570000}"/>
    <cellStyle name="Normal 2 3 3 3 2 2 2 2 12" xfId="22469" xr:uid="{00000000-0005-0000-0000-0000C3570000}"/>
    <cellStyle name="Normal 2 3 3 3 2 2 2 2 2" xfId="22470" xr:uid="{00000000-0005-0000-0000-0000C4570000}"/>
    <cellStyle name="Normal 2 3 3 3 2 2 2 2 2 10" xfId="22471" xr:uid="{00000000-0005-0000-0000-0000C5570000}"/>
    <cellStyle name="Normal 2 3 3 3 2 2 2 2 2 10 2" xfId="22472" xr:uid="{00000000-0005-0000-0000-0000C6570000}"/>
    <cellStyle name="Normal 2 3 3 3 2 2 2 2 2 11" xfId="22473" xr:uid="{00000000-0005-0000-0000-0000C7570000}"/>
    <cellStyle name="Normal 2 3 3 3 2 2 2 2 2 2" xfId="22474" xr:uid="{00000000-0005-0000-0000-0000C8570000}"/>
    <cellStyle name="Normal 2 3 3 3 2 2 2 2 2 2 2" xfId="22475" xr:uid="{00000000-0005-0000-0000-0000C9570000}"/>
    <cellStyle name="Normal 2 3 3 3 2 2 2 2 2 3" xfId="22476" xr:uid="{00000000-0005-0000-0000-0000CA570000}"/>
    <cellStyle name="Normal 2 3 3 3 2 2 2 2 2 3 2" xfId="22477" xr:uid="{00000000-0005-0000-0000-0000CB570000}"/>
    <cellStyle name="Normal 2 3 3 3 2 2 2 2 2 4" xfId="22478" xr:uid="{00000000-0005-0000-0000-0000CC570000}"/>
    <cellStyle name="Normal 2 3 3 3 2 2 2 2 2 4 2" xfId="22479" xr:uid="{00000000-0005-0000-0000-0000CD570000}"/>
    <cellStyle name="Normal 2 3 3 3 2 2 2 2 2 5" xfId="22480" xr:uid="{00000000-0005-0000-0000-0000CE570000}"/>
    <cellStyle name="Normal 2 3 3 3 2 2 2 2 2 5 2" xfId="22481" xr:uid="{00000000-0005-0000-0000-0000CF570000}"/>
    <cellStyle name="Normal 2 3 3 3 2 2 2 2 2 6" xfId="22482" xr:uid="{00000000-0005-0000-0000-0000D0570000}"/>
    <cellStyle name="Normal 2 3 3 3 2 2 2 2 2 6 2" xfId="22483" xr:uid="{00000000-0005-0000-0000-0000D1570000}"/>
    <cellStyle name="Normal 2 3 3 3 2 2 2 2 2 7" xfId="22484" xr:uid="{00000000-0005-0000-0000-0000D2570000}"/>
    <cellStyle name="Normal 2 3 3 3 2 2 2 2 2 7 2" xfId="22485" xr:uid="{00000000-0005-0000-0000-0000D3570000}"/>
    <cellStyle name="Normal 2 3 3 3 2 2 2 2 2 8" xfId="22486" xr:uid="{00000000-0005-0000-0000-0000D4570000}"/>
    <cellStyle name="Normal 2 3 3 3 2 2 2 2 2 8 2" xfId="22487" xr:uid="{00000000-0005-0000-0000-0000D5570000}"/>
    <cellStyle name="Normal 2 3 3 3 2 2 2 2 2 9" xfId="22488" xr:uid="{00000000-0005-0000-0000-0000D6570000}"/>
    <cellStyle name="Normal 2 3 3 3 2 2 2 2 2 9 2" xfId="22489" xr:uid="{00000000-0005-0000-0000-0000D7570000}"/>
    <cellStyle name="Normal 2 3 3 3 2 2 2 2 3" xfId="22490" xr:uid="{00000000-0005-0000-0000-0000D8570000}"/>
    <cellStyle name="Normal 2 3 3 3 2 2 2 2 3 2" xfId="22491" xr:uid="{00000000-0005-0000-0000-0000D9570000}"/>
    <cellStyle name="Normal 2 3 3 3 2 2 2 2 4" xfId="22492" xr:uid="{00000000-0005-0000-0000-0000DA570000}"/>
    <cellStyle name="Normal 2 3 3 3 2 2 2 2 4 2" xfId="22493" xr:uid="{00000000-0005-0000-0000-0000DB570000}"/>
    <cellStyle name="Normal 2 3 3 3 2 2 2 2 5" xfId="22494" xr:uid="{00000000-0005-0000-0000-0000DC570000}"/>
    <cellStyle name="Normal 2 3 3 3 2 2 2 2 5 2" xfId="22495" xr:uid="{00000000-0005-0000-0000-0000DD570000}"/>
    <cellStyle name="Normal 2 3 3 3 2 2 2 2 6" xfId="22496" xr:uid="{00000000-0005-0000-0000-0000DE570000}"/>
    <cellStyle name="Normal 2 3 3 3 2 2 2 2 6 2" xfId="22497" xr:uid="{00000000-0005-0000-0000-0000DF570000}"/>
    <cellStyle name="Normal 2 3 3 3 2 2 2 2 7" xfId="22498" xr:uid="{00000000-0005-0000-0000-0000E0570000}"/>
    <cellStyle name="Normal 2 3 3 3 2 2 2 2 7 2" xfId="22499" xr:uid="{00000000-0005-0000-0000-0000E1570000}"/>
    <cellStyle name="Normal 2 3 3 3 2 2 2 2 8" xfId="22500" xr:uid="{00000000-0005-0000-0000-0000E2570000}"/>
    <cellStyle name="Normal 2 3 3 3 2 2 2 2 8 2" xfId="22501" xr:uid="{00000000-0005-0000-0000-0000E3570000}"/>
    <cellStyle name="Normal 2 3 3 3 2 2 2 2 9" xfId="22502" xr:uid="{00000000-0005-0000-0000-0000E4570000}"/>
    <cellStyle name="Normal 2 3 3 3 2 2 2 2 9 2" xfId="22503" xr:uid="{00000000-0005-0000-0000-0000E5570000}"/>
    <cellStyle name="Normal 2 3 3 3 2 2 2 3" xfId="22504" xr:uid="{00000000-0005-0000-0000-0000E6570000}"/>
    <cellStyle name="Normal 2 3 3 3 2 2 2 3 10" xfId="22505" xr:uid="{00000000-0005-0000-0000-0000E7570000}"/>
    <cellStyle name="Normal 2 3 3 3 2 2 2 3 10 2" xfId="22506" xr:uid="{00000000-0005-0000-0000-0000E8570000}"/>
    <cellStyle name="Normal 2 3 3 3 2 2 2 3 11" xfId="22507" xr:uid="{00000000-0005-0000-0000-0000E9570000}"/>
    <cellStyle name="Normal 2 3 3 3 2 2 2 3 2" xfId="22508" xr:uid="{00000000-0005-0000-0000-0000EA570000}"/>
    <cellStyle name="Normal 2 3 3 3 2 2 2 3 2 2" xfId="22509" xr:uid="{00000000-0005-0000-0000-0000EB570000}"/>
    <cellStyle name="Normal 2 3 3 3 2 2 2 3 3" xfId="22510" xr:uid="{00000000-0005-0000-0000-0000EC570000}"/>
    <cellStyle name="Normal 2 3 3 3 2 2 2 3 3 2" xfId="22511" xr:uid="{00000000-0005-0000-0000-0000ED570000}"/>
    <cellStyle name="Normal 2 3 3 3 2 2 2 3 4" xfId="22512" xr:uid="{00000000-0005-0000-0000-0000EE570000}"/>
    <cellStyle name="Normal 2 3 3 3 2 2 2 3 4 2" xfId="22513" xr:uid="{00000000-0005-0000-0000-0000EF570000}"/>
    <cellStyle name="Normal 2 3 3 3 2 2 2 3 5" xfId="22514" xr:uid="{00000000-0005-0000-0000-0000F0570000}"/>
    <cellStyle name="Normal 2 3 3 3 2 2 2 3 5 2" xfId="22515" xr:uid="{00000000-0005-0000-0000-0000F1570000}"/>
    <cellStyle name="Normal 2 3 3 3 2 2 2 3 6" xfId="22516" xr:uid="{00000000-0005-0000-0000-0000F2570000}"/>
    <cellStyle name="Normal 2 3 3 3 2 2 2 3 6 2" xfId="22517" xr:uid="{00000000-0005-0000-0000-0000F3570000}"/>
    <cellStyle name="Normal 2 3 3 3 2 2 2 3 7" xfId="22518" xr:uid="{00000000-0005-0000-0000-0000F4570000}"/>
    <cellStyle name="Normal 2 3 3 3 2 2 2 3 7 2" xfId="22519" xr:uid="{00000000-0005-0000-0000-0000F5570000}"/>
    <cellStyle name="Normal 2 3 3 3 2 2 2 3 8" xfId="22520" xr:uid="{00000000-0005-0000-0000-0000F6570000}"/>
    <cellStyle name="Normal 2 3 3 3 2 2 2 3 8 2" xfId="22521" xr:uid="{00000000-0005-0000-0000-0000F7570000}"/>
    <cellStyle name="Normal 2 3 3 3 2 2 2 3 9" xfId="22522" xr:uid="{00000000-0005-0000-0000-0000F8570000}"/>
    <cellStyle name="Normal 2 3 3 3 2 2 2 3 9 2" xfId="22523" xr:uid="{00000000-0005-0000-0000-0000F9570000}"/>
    <cellStyle name="Normal 2 3 3 3 2 2 2 4" xfId="22524" xr:uid="{00000000-0005-0000-0000-0000FA570000}"/>
    <cellStyle name="Normal 2 3 3 3 2 2 2 4 2" xfId="22525" xr:uid="{00000000-0005-0000-0000-0000FB570000}"/>
    <cellStyle name="Normal 2 3 3 3 2 2 2 5" xfId="22526" xr:uid="{00000000-0005-0000-0000-0000FC570000}"/>
    <cellStyle name="Normal 2 3 3 3 2 2 2 5 2" xfId="22527" xr:uid="{00000000-0005-0000-0000-0000FD570000}"/>
    <cellStyle name="Normal 2 3 3 3 2 2 2 6" xfId="22528" xr:uid="{00000000-0005-0000-0000-0000FE570000}"/>
    <cellStyle name="Normal 2 3 3 3 2 2 2 6 2" xfId="22529" xr:uid="{00000000-0005-0000-0000-0000FF570000}"/>
    <cellStyle name="Normal 2 3 3 3 2 2 2 7" xfId="22530" xr:uid="{00000000-0005-0000-0000-000000580000}"/>
    <cellStyle name="Normal 2 3 3 3 2 2 2 7 2" xfId="22531" xr:uid="{00000000-0005-0000-0000-000001580000}"/>
    <cellStyle name="Normal 2 3 3 3 2 2 2 8" xfId="22532" xr:uid="{00000000-0005-0000-0000-000002580000}"/>
    <cellStyle name="Normal 2 3 3 3 2 2 2 8 2" xfId="22533" xr:uid="{00000000-0005-0000-0000-000003580000}"/>
    <cellStyle name="Normal 2 3 3 3 2 2 2 9" xfId="22534" xr:uid="{00000000-0005-0000-0000-000004580000}"/>
    <cellStyle name="Normal 2 3 3 3 2 2 2 9 2" xfId="22535" xr:uid="{00000000-0005-0000-0000-000005580000}"/>
    <cellStyle name="Normal 2 3 3 3 2 2 3" xfId="22536" xr:uid="{00000000-0005-0000-0000-000006580000}"/>
    <cellStyle name="Normal 2 3 3 3 2 2 3 10" xfId="22537" xr:uid="{00000000-0005-0000-0000-000007580000}"/>
    <cellStyle name="Normal 2 3 3 3 2 2 3 10 2" xfId="22538" xr:uid="{00000000-0005-0000-0000-000008580000}"/>
    <cellStyle name="Normal 2 3 3 3 2 2 3 11" xfId="22539" xr:uid="{00000000-0005-0000-0000-000009580000}"/>
    <cellStyle name="Normal 2 3 3 3 2 2 3 11 2" xfId="22540" xr:uid="{00000000-0005-0000-0000-00000A580000}"/>
    <cellStyle name="Normal 2 3 3 3 2 2 3 12" xfId="22541" xr:uid="{00000000-0005-0000-0000-00000B580000}"/>
    <cellStyle name="Normal 2 3 3 3 2 2 3 12 2" xfId="22542" xr:uid="{00000000-0005-0000-0000-00000C580000}"/>
    <cellStyle name="Normal 2 3 3 3 2 2 3 13" xfId="22543" xr:uid="{00000000-0005-0000-0000-00000D580000}"/>
    <cellStyle name="Normal 2 3 3 3 2 2 3 2" xfId="22544" xr:uid="{00000000-0005-0000-0000-00000E580000}"/>
    <cellStyle name="Normal 2 3 3 3 2 2 3 2 10" xfId="22545" xr:uid="{00000000-0005-0000-0000-00000F580000}"/>
    <cellStyle name="Normal 2 3 3 3 2 2 3 2 10 2" xfId="22546" xr:uid="{00000000-0005-0000-0000-000010580000}"/>
    <cellStyle name="Normal 2 3 3 3 2 2 3 2 11" xfId="22547" xr:uid="{00000000-0005-0000-0000-000011580000}"/>
    <cellStyle name="Normal 2 3 3 3 2 2 3 2 11 2" xfId="22548" xr:uid="{00000000-0005-0000-0000-000012580000}"/>
    <cellStyle name="Normal 2 3 3 3 2 2 3 2 12" xfId="22549" xr:uid="{00000000-0005-0000-0000-000013580000}"/>
    <cellStyle name="Normal 2 3 3 3 2 2 3 2 2" xfId="22550" xr:uid="{00000000-0005-0000-0000-000014580000}"/>
    <cellStyle name="Normal 2 3 3 3 2 2 3 2 2 10" xfId="22551" xr:uid="{00000000-0005-0000-0000-000015580000}"/>
    <cellStyle name="Normal 2 3 3 3 2 2 3 2 2 10 2" xfId="22552" xr:uid="{00000000-0005-0000-0000-000016580000}"/>
    <cellStyle name="Normal 2 3 3 3 2 2 3 2 2 11" xfId="22553" xr:uid="{00000000-0005-0000-0000-000017580000}"/>
    <cellStyle name="Normal 2 3 3 3 2 2 3 2 2 2" xfId="22554" xr:uid="{00000000-0005-0000-0000-000018580000}"/>
    <cellStyle name="Normal 2 3 3 3 2 2 3 2 2 2 2" xfId="22555" xr:uid="{00000000-0005-0000-0000-000019580000}"/>
    <cellStyle name="Normal 2 3 3 3 2 2 3 2 2 3" xfId="22556" xr:uid="{00000000-0005-0000-0000-00001A580000}"/>
    <cellStyle name="Normal 2 3 3 3 2 2 3 2 2 3 2" xfId="22557" xr:uid="{00000000-0005-0000-0000-00001B580000}"/>
    <cellStyle name="Normal 2 3 3 3 2 2 3 2 2 4" xfId="22558" xr:uid="{00000000-0005-0000-0000-00001C580000}"/>
    <cellStyle name="Normal 2 3 3 3 2 2 3 2 2 4 2" xfId="22559" xr:uid="{00000000-0005-0000-0000-00001D580000}"/>
    <cellStyle name="Normal 2 3 3 3 2 2 3 2 2 5" xfId="22560" xr:uid="{00000000-0005-0000-0000-00001E580000}"/>
    <cellStyle name="Normal 2 3 3 3 2 2 3 2 2 5 2" xfId="22561" xr:uid="{00000000-0005-0000-0000-00001F580000}"/>
    <cellStyle name="Normal 2 3 3 3 2 2 3 2 2 6" xfId="22562" xr:uid="{00000000-0005-0000-0000-000020580000}"/>
    <cellStyle name="Normal 2 3 3 3 2 2 3 2 2 6 2" xfId="22563" xr:uid="{00000000-0005-0000-0000-000021580000}"/>
    <cellStyle name="Normal 2 3 3 3 2 2 3 2 2 7" xfId="22564" xr:uid="{00000000-0005-0000-0000-000022580000}"/>
    <cellStyle name="Normal 2 3 3 3 2 2 3 2 2 7 2" xfId="22565" xr:uid="{00000000-0005-0000-0000-000023580000}"/>
    <cellStyle name="Normal 2 3 3 3 2 2 3 2 2 8" xfId="22566" xr:uid="{00000000-0005-0000-0000-000024580000}"/>
    <cellStyle name="Normal 2 3 3 3 2 2 3 2 2 8 2" xfId="22567" xr:uid="{00000000-0005-0000-0000-000025580000}"/>
    <cellStyle name="Normal 2 3 3 3 2 2 3 2 2 9" xfId="22568" xr:uid="{00000000-0005-0000-0000-000026580000}"/>
    <cellStyle name="Normal 2 3 3 3 2 2 3 2 2 9 2" xfId="22569" xr:uid="{00000000-0005-0000-0000-000027580000}"/>
    <cellStyle name="Normal 2 3 3 3 2 2 3 2 3" xfId="22570" xr:uid="{00000000-0005-0000-0000-000028580000}"/>
    <cellStyle name="Normal 2 3 3 3 2 2 3 2 3 2" xfId="22571" xr:uid="{00000000-0005-0000-0000-000029580000}"/>
    <cellStyle name="Normal 2 3 3 3 2 2 3 2 4" xfId="22572" xr:uid="{00000000-0005-0000-0000-00002A580000}"/>
    <cellStyle name="Normal 2 3 3 3 2 2 3 2 4 2" xfId="22573" xr:uid="{00000000-0005-0000-0000-00002B580000}"/>
    <cellStyle name="Normal 2 3 3 3 2 2 3 2 5" xfId="22574" xr:uid="{00000000-0005-0000-0000-00002C580000}"/>
    <cellStyle name="Normal 2 3 3 3 2 2 3 2 5 2" xfId="22575" xr:uid="{00000000-0005-0000-0000-00002D580000}"/>
    <cellStyle name="Normal 2 3 3 3 2 2 3 2 6" xfId="22576" xr:uid="{00000000-0005-0000-0000-00002E580000}"/>
    <cellStyle name="Normal 2 3 3 3 2 2 3 2 6 2" xfId="22577" xr:uid="{00000000-0005-0000-0000-00002F580000}"/>
    <cellStyle name="Normal 2 3 3 3 2 2 3 2 7" xfId="22578" xr:uid="{00000000-0005-0000-0000-000030580000}"/>
    <cellStyle name="Normal 2 3 3 3 2 2 3 2 7 2" xfId="22579" xr:uid="{00000000-0005-0000-0000-000031580000}"/>
    <cellStyle name="Normal 2 3 3 3 2 2 3 2 8" xfId="22580" xr:uid="{00000000-0005-0000-0000-000032580000}"/>
    <cellStyle name="Normal 2 3 3 3 2 2 3 2 8 2" xfId="22581" xr:uid="{00000000-0005-0000-0000-000033580000}"/>
    <cellStyle name="Normal 2 3 3 3 2 2 3 2 9" xfId="22582" xr:uid="{00000000-0005-0000-0000-000034580000}"/>
    <cellStyle name="Normal 2 3 3 3 2 2 3 2 9 2" xfId="22583" xr:uid="{00000000-0005-0000-0000-000035580000}"/>
    <cellStyle name="Normal 2 3 3 3 2 2 3 3" xfId="22584" xr:uid="{00000000-0005-0000-0000-000036580000}"/>
    <cellStyle name="Normal 2 3 3 3 2 2 3 3 10" xfId="22585" xr:uid="{00000000-0005-0000-0000-000037580000}"/>
    <cellStyle name="Normal 2 3 3 3 2 2 3 3 10 2" xfId="22586" xr:uid="{00000000-0005-0000-0000-000038580000}"/>
    <cellStyle name="Normal 2 3 3 3 2 2 3 3 11" xfId="22587" xr:uid="{00000000-0005-0000-0000-000039580000}"/>
    <cellStyle name="Normal 2 3 3 3 2 2 3 3 2" xfId="22588" xr:uid="{00000000-0005-0000-0000-00003A580000}"/>
    <cellStyle name="Normal 2 3 3 3 2 2 3 3 2 2" xfId="22589" xr:uid="{00000000-0005-0000-0000-00003B580000}"/>
    <cellStyle name="Normal 2 3 3 3 2 2 3 3 3" xfId="22590" xr:uid="{00000000-0005-0000-0000-00003C580000}"/>
    <cellStyle name="Normal 2 3 3 3 2 2 3 3 3 2" xfId="22591" xr:uid="{00000000-0005-0000-0000-00003D580000}"/>
    <cellStyle name="Normal 2 3 3 3 2 2 3 3 4" xfId="22592" xr:uid="{00000000-0005-0000-0000-00003E580000}"/>
    <cellStyle name="Normal 2 3 3 3 2 2 3 3 4 2" xfId="22593" xr:uid="{00000000-0005-0000-0000-00003F580000}"/>
    <cellStyle name="Normal 2 3 3 3 2 2 3 3 5" xfId="22594" xr:uid="{00000000-0005-0000-0000-000040580000}"/>
    <cellStyle name="Normal 2 3 3 3 2 2 3 3 5 2" xfId="22595" xr:uid="{00000000-0005-0000-0000-000041580000}"/>
    <cellStyle name="Normal 2 3 3 3 2 2 3 3 6" xfId="22596" xr:uid="{00000000-0005-0000-0000-000042580000}"/>
    <cellStyle name="Normal 2 3 3 3 2 2 3 3 6 2" xfId="22597" xr:uid="{00000000-0005-0000-0000-000043580000}"/>
    <cellStyle name="Normal 2 3 3 3 2 2 3 3 7" xfId="22598" xr:uid="{00000000-0005-0000-0000-000044580000}"/>
    <cellStyle name="Normal 2 3 3 3 2 2 3 3 7 2" xfId="22599" xr:uid="{00000000-0005-0000-0000-000045580000}"/>
    <cellStyle name="Normal 2 3 3 3 2 2 3 3 8" xfId="22600" xr:uid="{00000000-0005-0000-0000-000046580000}"/>
    <cellStyle name="Normal 2 3 3 3 2 2 3 3 8 2" xfId="22601" xr:uid="{00000000-0005-0000-0000-000047580000}"/>
    <cellStyle name="Normal 2 3 3 3 2 2 3 3 9" xfId="22602" xr:uid="{00000000-0005-0000-0000-000048580000}"/>
    <cellStyle name="Normal 2 3 3 3 2 2 3 3 9 2" xfId="22603" xr:uid="{00000000-0005-0000-0000-000049580000}"/>
    <cellStyle name="Normal 2 3 3 3 2 2 3 4" xfId="22604" xr:uid="{00000000-0005-0000-0000-00004A580000}"/>
    <cellStyle name="Normal 2 3 3 3 2 2 3 4 2" xfId="22605" xr:uid="{00000000-0005-0000-0000-00004B580000}"/>
    <cellStyle name="Normal 2 3 3 3 2 2 3 5" xfId="22606" xr:uid="{00000000-0005-0000-0000-00004C580000}"/>
    <cellStyle name="Normal 2 3 3 3 2 2 3 5 2" xfId="22607" xr:uid="{00000000-0005-0000-0000-00004D580000}"/>
    <cellStyle name="Normal 2 3 3 3 2 2 3 6" xfId="22608" xr:uid="{00000000-0005-0000-0000-00004E580000}"/>
    <cellStyle name="Normal 2 3 3 3 2 2 3 6 2" xfId="22609" xr:uid="{00000000-0005-0000-0000-00004F580000}"/>
    <cellStyle name="Normal 2 3 3 3 2 2 3 7" xfId="22610" xr:uid="{00000000-0005-0000-0000-000050580000}"/>
    <cellStyle name="Normal 2 3 3 3 2 2 3 7 2" xfId="22611" xr:uid="{00000000-0005-0000-0000-000051580000}"/>
    <cellStyle name="Normal 2 3 3 3 2 2 3 8" xfId="22612" xr:uid="{00000000-0005-0000-0000-000052580000}"/>
    <cellStyle name="Normal 2 3 3 3 2 2 3 8 2" xfId="22613" xr:uid="{00000000-0005-0000-0000-000053580000}"/>
    <cellStyle name="Normal 2 3 3 3 2 2 3 9" xfId="22614" xr:uid="{00000000-0005-0000-0000-000054580000}"/>
    <cellStyle name="Normal 2 3 3 3 2 2 3 9 2" xfId="22615" xr:uid="{00000000-0005-0000-0000-000055580000}"/>
    <cellStyle name="Normal 2 3 3 3 2 2 4" xfId="22616" xr:uid="{00000000-0005-0000-0000-000056580000}"/>
    <cellStyle name="Normal 2 3 3 3 2 2 4 10" xfId="22617" xr:uid="{00000000-0005-0000-0000-000057580000}"/>
    <cellStyle name="Normal 2 3 3 3 2 2 4 10 2" xfId="22618" xr:uid="{00000000-0005-0000-0000-000058580000}"/>
    <cellStyle name="Normal 2 3 3 3 2 2 4 11" xfId="22619" xr:uid="{00000000-0005-0000-0000-000059580000}"/>
    <cellStyle name="Normal 2 3 3 3 2 2 4 11 2" xfId="22620" xr:uid="{00000000-0005-0000-0000-00005A580000}"/>
    <cellStyle name="Normal 2 3 3 3 2 2 4 12" xfId="22621" xr:uid="{00000000-0005-0000-0000-00005B580000}"/>
    <cellStyle name="Normal 2 3 3 3 2 2 4 12 2" xfId="22622" xr:uid="{00000000-0005-0000-0000-00005C580000}"/>
    <cellStyle name="Normal 2 3 3 3 2 2 4 13" xfId="22623" xr:uid="{00000000-0005-0000-0000-00005D580000}"/>
    <cellStyle name="Normal 2 3 3 3 2 2 4 2" xfId="22624" xr:uid="{00000000-0005-0000-0000-00005E580000}"/>
    <cellStyle name="Normal 2 3 3 3 2 2 4 2 10" xfId="22625" xr:uid="{00000000-0005-0000-0000-00005F580000}"/>
    <cellStyle name="Normal 2 3 3 3 2 2 4 2 10 2" xfId="22626" xr:uid="{00000000-0005-0000-0000-000060580000}"/>
    <cellStyle name="Normal 2 3 3 3 2 2 4 2 11" xfId="22627" xr:uid="{00000000-0005-0000-0000-000061580000}"/>
    <cellStyle name="Normal 2 3 3 3 2 2 4 2 11 2" xfId="22628" xr:uid="{00000000-0005-0000-0000-000062580000}"/>
    <cellStyle name="Normal 2 3 3 3 2 2 4 2 12" xfId="22629" xr:uid="{00000000-0005-0000-0000-000063580000}"/>
    <cellStyle name="Normal 2 3 3 3 2 2 4 2 2" xfId="22630" xr:uid="{00000000-0005-0000-0000-000064580000}"/>
    <cellStyle name="Normal 2 3 3 3 2 2 4 2 2 10" xfId="22631" xr:uid="{00000000-0005-0000-0000-000065580000}"/>
    <cellStyle name="Normal 2 3 3 3 2 2 4 2 2 10 2" xfId="22632" xr:uid="{00000000-0005-0000-0000-000066580000}"/>
    <cellStyle name="Normal 2 3 3 3 2 2 4 2 2 11" xfId="22633" xr:uid="{00000000-0005-0000-0000-000067580000}"/>
    <cellStyle name="Normal 2 3 3 3 2 2 4 2 2 2" xfId="22634" xr:uid="{00000000-0005-0000-0000-000068580000}"/>
    <cellStyle name="Normal 2 3 3 3 2 2 4 2 2 2 2" xfId="22635" xr:uid="{00000000-0005-0000-0000-000069580000}"/>
    <cellStyle name="Normal 2 3 3 3 2 2 4 2 2 3" xfId="22636" xr:uid="{00000000-0005-0000-0000-00006A580000}"/>
    <cellStyle name="Normal 2 3 3 3 2 2 4 2 2 3 2" xfId="22637" xr:uid="{00000000-0005-0000-0000-00006B580000}"/>
    <cellStyle name="Normal 2 3 3 3 2 2 4 2 2 4" xfId="22638" xr:uid="{00000000-0005-0000-0000-00006C580000}"/>
    <cellStyle name="Normal 2 3 3 3 2 2 4 2 2 4 2" xfId="22639" xr:uid="{00000000-0005-0000-0000-00006D580000}"/>
    <cellStyle name="Normal 2 3 3 3 2 2 4 2 2 5" xfId="22640" xr:uid="{00000000-0005-0000-0000-00006E580000}"/>
    <cellStyle name="Normal 2 3 3 3 2 2 4 2 2 5 2" xfId="22641" xr:uid="{00000000-0005-0000-0000-00006F580000}"/>
    <cellStyle name="Normal 2 3 3 3 2 2 4 2 2 6" xfId="22642" xr:uid="{00000000-0005-0000-0000-000070580000}"/>
    <cellStyle name="Normal 2 3 3 3 2 2 4 2 2 6 2" xfId="22643" xr:uid="{00000000-0005-0000-0000-000071580000}"/>
    <cellStyle name="Normal 2 3 3 3 2 2 4 2 2 7" xfId="22644" xr:uid="{00000000-0005-0000-0000-000072580000}"/>
    <cellStyle name="Normal 2 3 3 3 2 2 4 2 2 7 2" xfId="22645" xr:uid="{00000000-0005-0000-0000-000073580000}"/>
    <cellStyle name="Normal 2 3 3 3 2 2 4 2 2 8" xfId="22646" xr:uid="{00000000-0005-0000-0000-000074580000}"/>
    <cellStyle name="Normal 2 3 3 3 2 2 4 2 2 8 2" xfId="22647" xr:uid="{00000000-0005-0000-0000-000075580000}"/>
    <cellStyle name="Normal 2 3 3 3 2 2 4 2 2 9" xfId="22648" xr:uid="{00000000-0005-0000-0000-000076580000}"/>
    <cellStyle name="Normal 2 3 3 3 2 2 4 2 2 9 2" xfId="22649" xr:uid="{00000000-0005-0000-0000-000077580000}"/>
    <cellStyle name="Normal 2 3 3 3 2 2 4 2 3" xfId="22650" xr:uid="{00000000-0005-0000-0000-000078580000}"/>
    <cellStyle name="Normal 2 3 3 3 2 2 4 2 3 2" xfId="22651" xr:uid="{00000000-0005-0000-0000-000079580000}"/>
    <cellStyle name="Normal 2 3 3 3 2 2 4 2 4" xfId="22652" xr:uid="{00000000-0005-0000-0000-00007A580000}"/>
    <cellStyle name="Normal 2 3 3 3 2 2 4 2 4 2" xfId="22653" xr:uid="{00000000-0005-0000-0000-00007B580000}"/>
    <cellStyle name="Normal 2 3 3 3 2 2 4 2 5" xfId="22654" xr:uid="{00000000-0005-0000-0000-00007C580000}"/>
    <cellStyle name="Normal 2 3 3 3 2 2 4 2 5 2" xfId="22655" xr:uid="{00000000-0005-0000-0000-00007D580000}"/>
    <cellStyle name="Normal 2 3 3 3 2 2 4 2 6" xfId="22656" xr:uid="{00000000-0005-0000-0000-00007E580000}"/>
    <cellStyle name="Normal 2 3 3 3 2 2 4 2 6 2" xfId="22657" xr:uid="{00000000-0005-0000-0000-00007F580000}"/>
    <cellStyle name="Normal 2 3 3 3 2 2 4 2 7" xfId="22658" xr:uid="{00000000-0005-0000-0000-000080580000}"/>
    <cellStyle name="Normal 2 3 3 3 2 2 4 2 7 2" xfId="22659" xr:uid="{00000000-0005-0000-0000-000081580000}"/>
    <cellStyle name="Normal 2 3 3 3 2 2 4 2 8" xfId="22660" xr:uid="{00000000-0005-0000-0000-000082580000}"/>
    <cellStyle name="Normal 2 3 3 3 2 2 4 2 8 2" xfId="22661" xr:uid="{00000000-0005-0000-0000-000083580000}"/>
    <cellStyle name="Normal 2 3 3 3 2 2 4 2 9" xfId="22662" xr:uid="{00000000-0005-0000-0000-000084580000}"/>
    <cellStyle name="Normal 2 3 3 3 2 2 4 2 9 2" xfId="22663" xr:uid="{00000000-0005-0000-0000-000085580000}"/>
    <cellStyle name="Normal 2 3 3 3 2 2 4 3" xfId="22664" xr:uid="{00000000-0005-0000-0000-000086580000}"/>
    <cellStyle name="Normal 2 3 3 3 2 2 4 3 10" xfId="22665" xr:uid="{00000000-0005-0000-0000-000087580000}"/>
    <cellStyle name="Normal 2 3 3 3 2 2 4 3 10 2" xfId="22666" xr:uid="{00000000-0005-0000-0000-000088580000}"/>
    <cellStyle name="Normal 2 3 3 3 2 2 4 3 11" xfId="22667" xr:uid="{00000000-0005-0000-0000-000089580000}"/>
    <cellStyle name="Normal 2 3 3 3 2 2 4 3 2" xfId="22668" xr:uid="{00000000-0005-0000-0000-00008A580000}"/>
    <cellStyle name="Normal 2 3 3 3 2 2 4 3 2 2" xfId="22669" xr:uid="{00000000-0005-0000-0000-00008B580000}"/>
    <cellStyle name="Normal 2 3 3 3 2 2 4 3 3" xfId="22670" xr:uid="{00000000-0005-0000-0000-00008C580000}"/>
    <cellStyle name="Normal 2 3 3 3 2 2 4 3 3 2" xfId="22671" xr:uid="{00000000-0005-0000-0000-00008D580000}"/>
    <cellStyle name="Normal 2 3 3 3 2 2 4 3 4" xfId="22672" xr:uid="{00000000-0005-0000-0000-00008E580000}"/>
    <cellStyle name="Normal 2 3 3 3 2 2 4 3 4 2" xfId="22673" xr:uid="{00000000-0005-0000-0000-00008F580000}"/>
    <cellStyle name="Normal 2 3 3 3 2 2 4 3 5" xfId="22674" xr:uid="{00000000-0005-0000-0000-000090580000}"/>
    <cellStyle name="Normal 2 3 3 3 2 2 4 3 5 2" xfId="22675" xr:uid="{00000000-0005-0000-0000-000091580000}"/>
    <cellStyle name="Normal 2 3 3 3 2 2 4 3 6" xfId="22676" xr:uid="{00000000-0005-0000-0000-000092580000}"/>
    <cellStyle name="Normal 2 3 3 3 2 2 4 3 6 2" xfId="22677" xr:uid="{00000000-0005-0000-0000-000093580000}"/>
    <cellStyle name="Normal 2 3 3 3 2 2 4 3 7" xfId="22678" xr:uid="{00000000-0005-0000-0000-000094580000}"/>
    <cellStyle name="Normal 2 3 3 3 2 2 4 3 7 2" xfId="22679" xr:uid="{00000000-0005-0000-0000-000095580000}"/>
    <cellStyle name="Normal 2 3 3 3 2 2 4 3 8" xfId="22680" xr:uid="{00000000-0005-0000-0000-000096580000}"/>
    <cellStyle name="Normal 2 3 3 3 2 2 4 3 8 2" xfId="22681" xr:uid="{00000000-0005-0000-0000-000097580000}"/>
    <cellStyle name="Normal 2 3 3 3 2 2 4 3 9" xfId="22682" xr:uid="{00000000-0005-0000-0000-000098580000}"/>
    <cellStyle name="Normal 2 3 3 3 2 2 4 3 9 2" xfId="22683" xr:uid="{00000000-0005-0000-0000-000099580000}"/>
    <cellStyle name="Normal 2 3 3 3 2 2 4 4" xfId="22684" xr:uid="{00000000-0005-0000-0000-00009A580000}"/>
    <cellStyle name="Normal 2 3 3 3 2 2 4 4 2" xfId="22685" xr:uid="{00000000-0005-0000-0000-00009B580000}"/>
    <cellStyle name="Normal 2 3 3 3 2 2 4 5" xfId="22686" xr:uid="{00000000-0005-0000-0000-00009C580000}"/>
    <cellStyle name="Normal 2 3 3 3 2 2 4 5 2" xfId="22687" xr:uid="{00000000-0005-0000-0000-00009D580000}"/>
    <cellStyle name="Normal 2 3 3 3 2 2 4 6" xfId="22688" xr:uid="{00000000-0005-0000-0000-00009E580000}"/>
    <cellStyle name="Normal 2 3 3 3 2 2 4 6 2" xfId="22689" xr:uid="{00000000-0005-0000-0000-00009F580000}"/>
    <cellStyle name="Normal 2 3 3 3 2 2 4 7" xfId="22690" xr:uid="{00000000-0005-0000-0000-0000A0580000}"/>
    <cellStyle name="Normal 2 3 3 3 2 2 4 7 2" xfId="22691" xr:uid="{00000000-0005-0000-0000-0000A1580000}"/>
    <cellStyle name="Normal 2 3 3 3 2 2 4 8" xfId="22692" xr:uid="{00000000-0005-0000-0000-0000A2580000}"/>
    <cellStyle name="Normal 2 3 3 3 2 2 4 8 2" xfId="22693" xr:uid="{00000000-0005-0000-0000-0000A3580000}"/>
    <cellStyle name="Normal 2 3 3 3 2 2 4 9" xfId="22694" xr:uid="{00000000-0005-0000-0000-0000A4580000}"/>
    <cellStyle name="Normal 2 3 3 3 2 2 4 9 2" xfId="22695" xr:uid="{00000000-0005-0000-0000-0000A5580000}"/>
    <cellStyle name="Normal 2 3 3 3 2 2 5" xfId="22696" xr:uid="{00000000-0005-0000-0000-0000A6580000}"/>
    <cellStyle name="Normal 2 3 3 3 2 2 5 10" xfId="22697" xr:uid="{00000000-0005-0000-0000-0000A7580000}"/>
    <cellStyle name="Normal 2 3 3 3 2 2 5 10 2" xfId="22698" xr:uid="{00000000-0005-0000-0000-0000A8580000}"/>
    <cellStyle name="Normal 2 3 3 3 2 2 5 11" xfId="22699" xr:uid="{00000000-0005-0000-0000-0000A9580000}"/>
    <cellStyle name="Normal 2 3 3 3 2 2 5 11 2" xfId="22700" xr:uid="{00000000-0005-0000-0000-0000AA580000}"/>
    <cellStyle name="Normal 2 3 3 3 2 2 5 12" xfId="22701" xr:uid="{00000000-0005-0000-0000-0000AB580000}"/>
    <cellStyle name="Normal 2 3 3 3 2 2 5 12 2" xfId="22702" xr:uid="{00000000-0005-0000-0000-0000AC580000}"/>
    <cellStyle name="Normal 2 3 3 3 2 2 5 13" xfId="22703" xr:uid="{00000000-0005-0000-0000-0000AD580000}"/>
    <cellStyle name="Normal 2 3 3 3 2 2 5 2" xfId="22704" xr:uid="{00000000-0005-0000-0000-0000AE580000}"/>
    <cellStyle name="Normal 2 3 3 3 2 2 5 2 10" xfId="22705" xr:uid="{00000000-0005-0000-0000-0000AF580000}"/>
    <cellStyle name="Normal 2 3 3 3 2 2 5 2 10 2" xfId="22706" xr:uid="{00000000-0005-0000-0000-0000B0580000}"/>
    <cellStyle name="Normal 2 3 3 3 2 2 5 2 11" xfId="22707" xr:uid="{00000000-0005-0000-0000-0000B1580000}"/>
    <cellStyle name="Normal 2 3 3 3 2 2 5 2 11 2" xfId="22708" xr:uid="{00000000-0005-0000-0000-0000B2580000}"/>
    <cellStyle name="Normal 2 3 3 3 2 2 5 2 12" xfId="22709" xr:uid="{00000000-0005-0000-0000-0000B3580000}"/>
    <cellStyle name="Normal 2 3 3 3 2 2 5 2 2" xfId="22710" xr:uid="{00000000-0005-0000-0000-0000B4580000}"/>
    <cellStyle name="Normal 2 3 3 3 2 2 5 2 2 10" xfId="22711" xr:uid="{00000000-0005-0000-0000-0000B5580000}"/>
    <cellStyle name="Normal 2 3 3 3 2 2 5 2 2 10 2" xfId="22712" xr:uid="{00000000-0005-0000-0000-0000B6580000}"/>
    <cellStyle name="Normal 2 3 3 3 2 2 5 2 2 11" xfId="22713" xr:uid="{00000000-0005-0000-0000-0000B7580000}"/>
    <cellStyle name="Normal 2 3 3 3 2 2 5 2 2 2" xfId="22714" xr:uid="{00000000-0005-0000-0000-0000B8580000}"/>
    <cellStyle name="Normal 2 3 3 3 2 2 5 2 2 2 2" xfId="22715" xr:uid="{00000000-0005-0000-0000-0000B9580000}"/>
    <cellStyle name="Normal 2 3 3 3 2 2 5 2 2 3" xfId="22716" xr:uid="{00000000-0005-0000-0000-0000BA580000}"/>
    <cellStyle name="Normal 2 3 3 3 2 2 5 2 2 3 2" xfId="22717" xr:uid="{00000000-0005-0000-0000-0000BB580000}"/>
    <cellStyle name="Normal 2 3 3 3 2 2 5 2 2 4" xfId="22718" xr:uid="{00000000-0005-0000-0000-0000BC580000}"/>
    <cellStyle name="Normal 2 3 3 3 2 2 5 2 2 4 2" xfId="22719" xr:uid="{00000000-0005-0000-0000-0000BD580000}"/>
    <cellStyle name="Normal 2 3 3 3 2 2 5 2 2 5" xfId="22720" xr:uid="{00000000-0005-0000-0000-0000BE580000}"/>
    <cellStyle name="Normal 2 3 3 3 2 2 5 2 2 5 2" xfId="22721" xr:uid="{00000000-0005-0000-0000-0000BF580000}"/>
    <cellStyle name="Normal 2 3 3 3 2 2 5 2 2 6" xfId="22722" xr:uid="{00000000-0005-0000-0000-0000C0580000}"/>
    <cellStyle name="Normal 2 3 3 3 2 2 5 2 2 6 2" xfId="22723" xr:uid="{00000000-0005-0000-0000-0000C1580000}"/>
    <cellStyle name="Normal 2 3 3 3 2 2 5 2 2 7" xfId="22724" xr:uid="{00000000-0005-0000-0000-0000C2580000}"/>
    <cellStyle name="Normal 2 3 3 3 2 2 5 2 2 7 2" xfId="22725" xr:uid="{00000000-0005-0000-0000-0000C3580000}"/>
    <cellStyle name="Normal 2 3 3 3 2 2 5 2 2 8" xfId="22726" xr:uid="{00000000-0005-0000-0000-0000C4580000}"/>
    <cellStyle name="Normal 2 3 3 3 2 2 5 2 2 8 2" xfId="22727" xr:uid="{00000000-0005-0000-0000-0000C5580000}"/>
    <cellStyle name="Normal 2 3 3 3 2 2 5 2 2 9" xfId="22728" xr:uid="{00000000-0005-0000-0000-0000C6580000}"/>
    <cellStyle name="Normal 2 3 3 3 2 2 5 2 2 9 2" xfId="22729" xr:uid="{00000000-0005-0000-0000-0000C7580000}"/>
    <cellStyle name="Normal 2 3 3 3 2 2 5 2 3" xfId="22730" xr:uid="{00000000-0005-0000-0000-0000C8580000}"/>
    <cellStyle name="Normal 2 3 3 3 2 2 5 2 3 2" xfId="22731" xr:uid="{00000000-0005-0000-0000-0000C9580000}"/>
    <cellStyle name="Normal 2 3 3 3 2 2 5 2 4" xfId="22732" xr:uid="{00000000-0005-0000-0000-0000CA580000}"/>
    <cellStyle name="Normal 2 3 3 3 2 2 5 2 4 2" xfId="22733" xr:uid="{00000000-0005-0000-0000-0000CB580000}"/>
    <cellStyle name="Normal 2 3 3 3 2 2 5 2 5" xfId="22734" xr:uid="{00000000-0005-0000-0000-0000CC580000}"/>
    <cellStyle name="Normal 2 3 3 3 2 2 5 2 5 2" xfId="22735" xr:uid="{00000000-0005-0000-0000-0000CD580000}"/>
    <cellStyle name="Normal 2 3 3 3 2 2 5 2 6" xfId="22736" xr:uid="{00000000-0005-0000-0000-0000CE580000}"/>
    <cellStyle name="Normal 2 3 3 3 2 2 5 2 6 2" xfId="22737" xr:uid="{00000000-0005-0000-0000-0000CF580000}"/>
    <cellStyle name="Normal 2 3 3 3 2 2 5 2 7" xfId="22738" xr:uid="{00000000-0005-0000-0000-0000D0580000}"/>
    <cellStyle name="Normal 2 3 3 3 2 2 5 2 7 2" xfId="22739" xr:uid="{00000000-0005-0000-0000-0000D1580000}"/>
    <cellStyle name="Normal 2 3 3 3 2 2 5 2 8" xfId="22740" xr:uid="{00000000-0005-0000-0000-0000D2580000}"/>
    <cellStyle name="Normal 2 3 3 3 2 2 5 2 8 2" xfId="22741" xr:uid="{00000000-0005-0000-0000-0000D3580000}"/>
    <cellStyle name="Normal 2 3 3 3 2 2 5 2 9" xfId="22742" xr:uid="{00000000-0005-0000-0000-0000D4580000}"/>
    <cellStyle name="Normal 2 3 3 3 2 2 5 2 9 2" xfId="22743" xr:uid="{00000000-0005-0000-0000-0000D5580000}"/>
    <cellStyle name="Normal 2 3 3 3 2 2 5 3" xfId="22744" xr:uid="{00000000-0005-0000-0000-0000D6580000}"/>
    <cellStyle name="Normal 2 3 3 3 2 2 5 3 10" xfId="22745" xr:uid="{00000000-0005-0000-0000-0000D7580000}"/>
    <cellStyle name="Normal 2 3 3 3 2 2 5 3 10 2" xfId="22746" xr:uid="{00000000-0005-0000-0000-0000D8580000}"/>
    <cellStyle name="Normal 2 3 3 3 2 2 5 3 11" xfId="22747" xr:uid="{00000000-0005-0000-0000-0000D9580000}"/>
    <cellStyle name="Normal 2 3 3 3 2 2 5 3 2" xfId="22748" xr:uid="{00000000-0005-0000-0000-0000DA580000}"/>
    <cellStyle name="Normal 2 3 3 3 2 2 5 3 2 2" xfId="22749" xr:uid="{00000000-0005-0000-0000-0000DB580000}"/>
    <cellStyle name="Normal 2 3 3 3 2 2 5 3 3" xfId="22750" xr:uid="{00000000-0005-0000-0000-0000DC580000}"/>
    <cellStyle name="Normal 2 3 3 3 2 2 5 3 3 2" xfId="22751" xr:uid="{00000000-0005-0000-0000-0000DD580000}"/>
    <cellStyle name="Normal 2 3 3 3 2 2 5 3 4" xfId="22752" xr:uid="{00000000-0005-0000-0000-0000DE580000}"/>
    <cellStyle name="Normal 2 3 3 3 2 2 5 3 4 2" xfId="22753" xr:uid="{00000000-0005-0000-0000-0000DF580000}"/>
    <cellStyle name="Normal 2 3 3 3 2 2 5 3 5" xfId="22754" xr:uid="{00000000-0005-0000-0000-0000E0580000}"/>
    <cellStyle name="Normal 2 3 3 3 2 2 5 3 5 2" xfId="22755" xr:uid="{00000000-0005-0000-0000-0000E1580000}"/>
    <cellStyle name="Normal 2 3 3 3 2 2 5 3 6" xfId="22756" xr:uid="{00000000-0005-0000-0000-0000E2580000}"/>
    <cellStyle name="Normal 2 3 3 3 2 2 5 3 6 2" xfId="22757" xr:uid="{00000000-0005-0000-0000-0000E3580000}"/>
    <cellStyle name="Normal 2 3 3 3 2 2 5 3 7" xfId="22758" xr:uid="{00000000-0005-0000-0000-0000E4580000}"/>
    <cellStyle name="Normal 2 3 3 3 2 2 5 3 7 2" xfId="22759" xr:uid="{00000000-0005-0000-0000-0000E5580000}"/>
    <cellStyle name="Normal 2 3 3 3 2 2 5 3 8" xfId="22760" xr:uid="{00000000-0005-0000-0000-0000E6580000}"/>
    <cellStyle name="Normal 2 3 3 3 2 2 5 3 8 2" xfId="22761" xr:uid="{00000000-0005-0000-0000-0000E7580000}"/>
    <cellStyle name="Normal 2 3 3 3 2 2 5 3 9" xfId="22762" xr:uid="{00000000-0005-0000-0000-0000E8580000}"/>
    <cellStyle name="Normal 2 3 3 3 2 2 5 3 9 2" xfId="22763" xr:uid="{00000000-0005-0000-0000-0000E9580000}"/>
    <cellStyle name="Normal 2 3 3 3 2 2 5 4" xfId="22764" xr:uid="{00000000-0005-0000-0000-0000EA580000}"/>
    <cellStyle name="Normal 2 3 3 3 2 2 5 4 2" xfId="22765" xr:uid="{00000000-0005-0000-0000-0000EB580000}"/>
    <cellStyle name="Normal 2 3 3 3 2 2 5 5" xfId="22766" xr:uid="{00000000-0005-0000-0000-0000EC580000}"/>
    <cellStyle name="Normal 2 3 3 3 2 2 5 5 2" xfId="22767" xr:uid="{00000000-0005-0000-0000-0000ED580000}"/>
    <cellStyle name="Normal 2 3 3 3 2 2 5 6" xfId="22768" xr:uid="{00000000-0005-0000-0000-0000EE580000}"/>
    <cellStyle name="Normal 2 3 3 3 2 2 5 6 2" xfId="22769" xr:uid="{00000000-0005-0000-0000-0000EF580000}"/>
    <cellStyle name="Normal 2 3 3 3 2 2 5 7" xfId="22770" xr:uid="{00000000-0005-0000-0000-0000F0580000}"/>
    <cellStyle name="Normal 2 3 3 3 2 2 5 7 2" xfId="22771" xr:uid="{00000000-0005-0000-0000-0000F1580000}"/>
    <cellStyle name="Normal 2 3 3 3 2 2 5 8" xfId="22772" xr:uid="{00000000-0005-0000-0000-0000F2580000}"/>
    <cellStyle name="Normal 2 3 3 3 2 2 5 8 2" xfId="22773" xr:uid="{00000000-0005-0000-0000-0000F3580000}"/>
    <cellStyle name="Normal 2 3 3 3 2 2 5 9" xfId="22774" xr:uid="{00000000-0005-0000-0000-0000F4580000}"/>
    <cellStyle name="Normal 2 3 3 3 2 2 5 9 2" xfId="22775" xr:uid="{00000000-0005-0000-0000-0000F5580000}"/>
    <cellStyle name="Normal 2 3 3 3 2 3" xfId="22776" xr:uid="{00000000-0005-0000-0000-0000F6580000}"/>
    <cellStyle name="Normal 2 3 3 3 2 4" xfId="22777" xr:uid="{00000000-0005-0000-0000-0000F7580000}"/>
    <cellStyle name="Normal 2 3 3 3 2 5" xfId="22778" xr:uid="{00000000-0005-0000-0000-0000F8580000}"/>
    <cellStyle name="Normal 2 3 3 3 2 6" xfId="22779" xr:uid="{00000000-0005-0000-0000-0000F9580000}"/>
    <cellStyle name="Normal 2 3 3 3 2 6 10" xfId="22780" xr:uid="{00000000-0005-0000-0000-0000FA580000}"/>
    <cellStyle name="Normal 2 3 3 3 2 6 10 2" xfId="22781" xr:uid="{00000000-0005-0000-0000-0000FB580000}"/>
    <cellStyle name="Normal 2 3 3 3 2 6 11" xfId="22782" xr:uid="{00000000-0005-0000-0000-0000FC580000}"/>
    <cellStyle name="Normal 2 3 3 3 2 6 11 2" xfId="22783" xr:uid="{00000000-0005-0000-0000-0000FD580000}"/>
    <cellStyle name="Normal 2 3 3 3 2 6 12" xfId="22784" xr:uid="{00000000-0005-0000-0000-0000FE580000}"/>
    <cellStyle name="Normal 2 3 3 3 2 6 2" xfId="22785" xr:uid="{00000000-0005-0000-0000-0000FF580000}"/>
    <cellStyle name="Normal 2 3 3 3 2 6 2 10" xfId="22786" xr:uid="{00000000-0005-0000-0000-000000590000}"/>
    <cellStyle name="Normal 2 3 3 3 2 6 2 10 2" xfId="22787" xr:uid="{00000000-0005-0000-0000-000001590000}"/>
    <cellStyle name="Normal 2 3 3 3 2 6 2 11" xfId="22788" xr:uid="{00000000-0005-0000-0000-000002590000}"/>
    <cellStyle name="Normal 2 3 3 3 2 6 2 2" xfId="22789" xr:uid="{00000000-0005-0000-0000-000003590000}"/>
    <cellStyle name="Normal 2 3 3 3 2 6 2 2 2" xfId="22790" xr:uid="{00000000-0005-0000-0000-000004590000}"/>
    <cellStyle name="Normal 2 3 3 3 2 6 2 3" xfId="22791" xr:uid="{00000000-0005-0000-0000-000005590000}"/>
    <cellStyle name="Normal 2 3 3 3 2 6 2 3 2" xfId="22792" xr:uid="{00000000-0005-0000-0000-000006590000}"/>
    <cellStyle name="Normal 2 3 3 3 2 6 2 4" xfId="22793" xr:uid="{00000000-0005-0000-0000-000007590000}"/>
    <cellStyle name="Normal 2 3 3 3 2 6 2 4 2" xfId="22794" xr:uid="{00000000-0005-0000-0000-000008590000}"/>
    <cellStyle name="Normal 2 3 3 3 2 6 2 5" xfId="22795" xr:uid="{00000000-0005-0000-0000-000009590000}"/>
    <cellStyle name="Normal 2 3 3 3 2 6 2 5 2" xfId="22796" xr:uid="{00000000-0005-0000-0000-00000A590000}"/>
    <cellStyle name="Normal 2 3 3 3 2 6 2 6" xfId="22797" xr:uid="{00000000-0005-0000-0000-00000B590000}"/>
    <cellStyle name="Normal 2 3 3 3 2 6 2 6 2" xfId="22798" xr:uid="{00000000-0005-0000-0000-00000C590000}"/>
    <cellStyle name="Normal 2 3 3 3 2 6 2 7" xfId="22799" xr:uid="{00000000-0005-0000-0000-00000D590000}"/>
    <cellStyle name="Normal 2 3 3 3 2 6 2 7 2" xfId="22800" xr:uid="{00000000-0005-0000-0000-00000E590000}"/>
    <cellStyle name="Normal 2 3 3 3 2 6 2 8" xfId="22801" xr:uid="{00000000-0005-0000-0000-00000F590000}"/>
    <cellStyle name="Normal 2 3 3 3 2 6 2 8 2" xfId="22802" xr:uid="{00000000-0005-0000-0000-000010590000}"/>
    <cellStyle name="Normal 2 3 3 3 2 6 2 9" xfId="22803" xr:uid="{00000000-0005-0000-0000-000011590000}"/>
    <cellStyle name="Normal 2 3 3 3 2 6 2 9 2" xfId="22804" xr:uid="{00000000-0005-0000-0000-000012590000}"/>
    <cellStyle name="Normal 2 3 3 3 2 6 3" xfId="22805" xr:uid="{00000000-0005-0000-0000-000013590000}"/>
    <cellStyle name="Normal 2 3 3 3 2 6 3 2" xfId="22806" xr:uid="{00000000-0005-0000-0000-000014590000}"/>
    <cellStyle name="Normal 2 3 3 3 2 6 4" xfId="22807" xr:uid="{00000000-0005-0000-0000-000015590000}"/>
    <cellStyle name="Normal 2 3 3 3 2 6 4 2" xfId="22808" xr:uid="{00000000-0005-0000-0000-000016590000}"/>
    <cellStyle name="Normal 2 3 3 3 2 6 5" xfId="22809" xr:uid="{00000000-0005-0000-0000-000017590000}"/>
    <cellStyle name="Normal 2 3 3 3 2 6 5 2" xfId="22810" xr:uid="{00000000-0005-0000-0000-000018590000}"/>
    <cellStyle name="Normal 2 3 3 3 2 6 6" xfId="22811" xr:uid="{00000000-0005-0000-0000-000019590000}"/>
    <cellStyle name="Normal 2 3 3 3 2 6 6 2" xfId="22812" xr:uid="{00000000-0005-0000-0000-00001A590000}"/>
    <cellStyle name="Normal 2 3 3 3 2 6 7" xfId="22813" xr:uid="{00000000-0005-0000-0000-00001B590000}"/>
    <cellStyle name="Normal 2 3 3 3 2 6 7 2" xfId="22814" xr:uid="{00000000-0005-0000-0000-00001C590000}"/>
    <cellStyle name="Normal 2 3 3 3 2 6 8" xfId="22815" xr:uid="{00000000-0005-0000-0000-00001D590000}"/>
    <cellStyle name="Normal 2 3 3 3 2 6 8 2" xfId="22816" xr:uid="{00000000-0005-0000-0000-00001E590000}"/>
    <cellStyle name="Normal 2 3 3 3 2 6 9" xfId="22817" xr:uid="{00000000-0005-0000-0000-00001F590000}"/>
    <cellStyle name="Normal 2 3 3 3 2 6 9 2" xfId="22818" xr:uid="{00000000-0005-0000-0000-000020590000}"/>
    <cellStyle name="Normal 2 3 3 3 2 7" xfId="22819" xr:uid="{00000000-0005-0000-0000-000021590000}"/>
    <cellStyle name="Normal 2 3 3 3 2 7 10" xfId="22820" xr:uid="{00000000-0005-0000-0000-000022590000}"/>
    <cellStyle name="Normal 2 3 3 3 2 7 10 2" xfId="22821" xr:uid="{00000000-0005-0000-0000-000023590000}"/>
    <cellStyle name="Normal 2 3 3 3 2 7 11" xfId="22822" xr:uid="{00000000-0005-0000-0000-000024590000}"/>
    <cellStyle name="Normal 2 3 3 3 2 7 2" xfId="22823" xr:uid="{00000000-0005-0000-0000-000025590000}"/>
    <cellStyle name="Normal 2 3 3 3 2 7 2 2" xfId="22824" xr:uid="{00000000-0005-0000-0000-000026590000}"/>
    <cellStyle name="Normal 2 3 3 3 2 7 3" xfId="22825" xr:uid="{00000000-0005-0000-0000-000027590000}"/>
    <cellStyle name="Normal 2 3 3 3 2 7 3 2" xfId="22826" xr:uid="{00000000-0005-0000-0000-000028590000}"/>
    <cellStyle name="Normal 2 3 3 3 2 7 4" xfId="22827" xr:uid="{00000000-0005-0000-0000-000029590000}"/>
    <cellStyle name="Normal 2 3 3 3 2 7 4 2" xfId="22828" xr:uid="{00000000-0005-0000-0000-00002A590000}"/>
    <cellStyle name="Normal 2 3 3 3 2 7 5" xfId="22829" xr:uid="{00000000-0005-0000-0000-00002B590000}"/>
    <cellStyle name="Normal 2 3 3 3 2 7 5 2" xfId="22830" xr:uid="{00000000-0005-0000-0000-00002C590000}"/>
    <cellStyle name="Normal 2 3 3 3 2 7 6" xfId="22831" xr:uid="{00000000-0005-0000-0000-00002D590000}"/>
    <cellStyle name="Normal 2 3 3 3 2 7 6 2" xfId="22832" xr:uid="{00000000-0005-0000-0000-00002E590000}"/>
    <cellStyle name="Normal 2 3 3 3 2 7 7" xfId="22833" xr:uid="{00000000-0005-0000-0000-00002F590000}"/>
    <cellStyle name="Normal 2 3 3 3 2 7 7 2" xfId="22834" xr:uid="{00000000-0005-0000-0000-000030590000}"/>
    <cellStyle name="Normal 2 3 3 3 2 7 8" xfId="22835" xr:uid="{00000000-0005-0000-0000-000031590000}"/>
    <cellStyle name="Normal 2 3 3 3 2 7 8 2" xfId="22836" xr:uid="{00000000-0005-0000-0000-000032590000}"/>
    <cellStyle name="Normal 2 3 3 3 2 7 9" xfId="22837" xr:uid="{00000000-0005-0000-0000-000033590000}"/>
    <cellStyle name="Normal 2 3 3 3 2 7 9 2" xfId="22838" xr:uid="{00000000-0005-0000-0000-000034590000}"/>
    <cellStyle name="Normal 2 3 3 3 2 8" xfId="22839" xr:uid="{00000000-0005-0000-0000-000035590000}"/>
    <cellStyle name="Normal 2 3 3 3 2 8 2" xfId="22840" xr:uid="{00000000-0005-0000-0000-000036590000}"/>
    <cellStyle name="Normal 2 3 3 3 2 9" xfId="22841" xr:uid="{00000000-0005-0000-0000-000037590000}"/>
    <cellStyle name="Normal 2 3 3 3 2 9 2" xfId="22842" xr:uid="{00000000-0005-0000-0000-000038590000}"/>
    <cellStyle name="Normal 2 3 3 3 3" xfId="22843" xr:uid="{00000000-0005-0000-0000-000039590000}"/>
    <cellStyle name="Normal 2 3 3 3 3 10" xfId="22844" xr:uid="{00000000-0005-0000-0000-00003A590000}"/>
    <cellStyle name="Normal 2 3 3 3 3 10 2" xfId="22845" xr:uid="{00000000-0005-0000-0000-00003B590000}"/>
    <cellStyle name="Normal 2 3 3 3 3 11" xfId="22846" xr:uid="{00000000-0005-0000-0000-00003C590000}"/>
    <cellStyle name="Normal 2 3 3 3 3 11 2" xfId="22847" xr:uid="{00000000-0005-0000-0000-00003D590000}"/>
    <cellStyle name="Normal 2 3 3 3 3 12" xfId="22848" xr:uid="{00000000-0005-0000-0000-00003E590000}"/>
    <cellStyle name="Normal 2 3 3 3 3 12 2" xfId="22849" xr:uid="{00000000-0005-0000-0000-00003F590000}"/>
    <cellStyle name="Normal 2 3 3 3 3 13" xfId="22850" xr:uid="{00000000-0005-0000-0000-000040590000}"/>
    <cellStyle name="Normal 2 3 3 3 3 2" xfId="22851" xr:uid="{00000000-0005-0000-0000-000041590000}"/>
    <cellStyle name="Normal 2 3 3 3 3 2 10" xfId="22852" xr:uid="{00000000-0005-0000-0000-000042590000}"/>
    <cellStyle name="Normal 2 3 3 3 3 2 10 2" xfId="22853" xr:uid="{00000000-0005-0000-0000-000043590000}"/>
    <cellStyle name="Normal 2 3 3 3 3 2 11" xfId="22854" xr:uid="{00000000-0005-0000-0000-000044590000}"/>
    <cellStyle name="Normal 2 3 3 3 3 2 11 2" xfId="22855" xr:uid="{00000000-0005-0000-0000-000045590000}"/>
    <cellStyle name="Normal 2 3 3 3 3 2 12" xfId="22856" xr:uid="{00000000-0005-0000-0000-000046590000}"/>
    <cellStyle name="Normal 2 3 3 3 3 2 2" xfId="22857" xr:uid="{00000000-0005-0000-0000-000047590000}"/>
    <cellStyle name="Normal 2 3 3 3 3 2 2 10" xfId="22858" xr:uid="{00000000-0005-0000-0000-000048590000}"/>
    <cellStyle name="Normal 2 3 3 3 3 2 2 10 2" xfId="22859" xr:uid="{00000000-0005-0000-0000-000049590000}"/>
    <cellStyle name="Normal 2 3 3 3 3 2 2 11" xfId="22860" xr:uid="{00000000-0005-0000-0000-00004A590000}"/>
    <cellStyle name="Normal 2 3 3 3 3 2 2 2" xfId="22861" xr:uid="{00000000-0005-0000-0000-00004B590000}"/>
    <cellStyle name="Normal 2 3 3 3 3 2 2 2 2" xfId="22862" xr:uid="{00000000-0005-0000-0000-00004C590000}"/>
    <cellStyle name="Normal 2 3 3 3 3 2 2 3" xfId="22863" xr:uid="{00000000-0005-0000-0000-00004D590000}"/>
    <cellStyle name="Normal 2 3 3 3 3 2 2 3 2" xfId="22864" xr:uid="{00000000-0005-0000-0000-00004E590000}"/>
    <cellStyle name="Normal 2 3 3 3 3 2 2 4" xfId="22865" xr:uid="{00000000-0005-0000-0000-00004F590000}"/>
    <cellStyle name="Normal 2 3 3 3 3 2 2 4 2" xfId="22866" xr:uid="{00000000-0005-0000-0000-000050590000}"/>
    <cellStyle name="Normal 2 3 3 3 3 2 2 5" xfId="22867" xr:uid="{00000000-0005-0000-0000-000051590000}"/>
    <cellStyle name="Normal 2 3 3 3 3 2 2 5 2" xfId="22868" xr:uid="{00000000-0005-0000-0000-000052590000}"/>
    <cellStyle name="Normal 2 3 3 3 3 2 2 6" xfId="22869" xr:uid="{00000000-0005-0000-0000-000053590000}"/>
    <cellStyle name="Normal 2 3 3 3 3 2 2 6 2" xfId="22870" xr:uid="{00000000-0005-0000-0000-000054590000}"/>
    <cellStyle name="Normal 2 3 3 3 3 2 2 7" xfId="22871" xr:uid="{00000000-0005-0000-0000-000055590000}"/>
    <cellStyle name="Normal 2 3 3 3 3 2 2 7 2" xfId="22872" xr:uid="{00000000-0005-0000-0000-000056590000}"/>
    <cellStyle name="Normal 2 3 3 3 3 2 2 8" xfId="22873" xr:uid="{00000000-0005-0000-0000-000057590000}"/>
    <cellStyle name="Normal 2 3 3 3 3 2 2 8 2" xfId="22874" xr:uid="{00000000-0005-0000-0000-000058590000}"/>
    <cellStyle name="Normal 2 3 3 3 3 2 2 9" xfId="22875" xr:uid="{00000000-0005-0000-0000-000059590000}"/>
    <cellStyle name="Normal 2 3 3 3 3 2 2 9 2" xfId="22876" xr:uid="{00000000-0005-0000-0000-00005A590000}"/>
    <cellStyle name="Normal 2 3 3 3 3 2 3" xfId="22877" xr:uid="{00000000-0005-0000-0000-00005B590000}"/>
    <cellStyle name="Normal 2 3 3 3 3 2 3 2" xfId="22878" xr:uid="{00000000-0005-0000-0000-00005C590000}"/>
    <cellStyle name="Normal 2 3 3 3 3 2 4" xfId="22879" xr:uid="{00000000-0005-0000-0000-00005D590000}"/>
    <cellStyle name="Normal 2 3 3 3 3 2 4 2" xfId="22880" xr:uid="{00000000-0005-0000-0000-00005E590000}"/>
    <cellStyle name="Normal 2 3 3 3 3 2 5" xfId="22881" xr:uid="{00000000-0005-0000-0000-00005F590000}"/>
    <cellStyle name="Normal 2 3 3 3 3 2 5 2" xfId="22882" xr:uid="{00000000-0005-0000-0000-000060590000}"/>
    <cellStyle name="Normal 2 3 3 3 3 2 6" xfId="22883" xr:uid="{00000000-0005-0000-0000-000061590000}"/>
    <cellStyle name="Normal 2 3 3 3 3 2 6 2" xfId="22884" xr:uid="{00000000-0005-0000-0000-000062590000}"/>
    <cellStyle name="Normal 2 3 3 3 3 2 7" xfId="22885" xr:uid="{00000000-0005-0000-0000-000063590000}"/>
    <cellStyle name="Normal 2 3 3 3 3 2 7 2" xfId="22886" xr:uid="{00000000-0005-0000-0000-000064590000}"/>
    <cellStyle name="Normal 2 3 3 3 3 2 8" xfId="22887" xr:uid="{00000000-0005-0000-0000-000065590000}"/>
    <cellStyle name="Normal 2 3 3 3 3 2 8 2" xfId="22888" xr:uid="{00000000-0005-0000-0000-000066590000}"/>
    <cellStyle name="Normal 2 3 3 3 3 2 9" xfId="22889" xr:uid="{00000000-0005-0000-0000-000067590000}"/>
    <cellStyle name="Normal 2 3 3 3 3 2 9 2" xfId="22890" xr:uid="{00000000-0005-0000-0000-000068590000}"/>
    <cellStyle name="Normal 2 3 3 3 3 3" xfId="22891" xr:uid="{00000000-0005-0000-0000-000069590000}"/>
    <cellStyle name="Normal 2 3 3 3 3 3 10" xfId="22892" xr:uid="{00000000-0005-0000-0000-00006A590000}"/>
    <cellStyle name="Normal 2 3 3 3 3 3 10 2" xfId="22893" xr:uid="{00000000-0005-0000-0000-00006B590000}"/>
    <cellStyle name="Normal 2 3 3 3 3 3 11" xfId="22894" xr:uid="{00000000-0005-0000-0000-00006C590000}"/>
    <cellStyle name="Normal 2 3 3 3 3 3 2" xfId="22895" xr:uid="{00000000-0005-0000-0000-00006D590000}"/>
    <cellStyle name="Normal 2 3 3 3 3 3 2 2" xfId="22896" xr:uid="{00000000-0005-0000-0000-00006E590000}"/>
    <cellStyle name="Normal 2 3 3 3 3 3 3" xfId="22897" xr:uid="{00000000-0005-0000-0000-00006F590000}"/>
    <cellStyle name="Normal 2 3 3 3 3 3 3 2" xfId="22898" xr:uid="{00000000-0005-0000-0000-000070590000}"/>
    <cellStyle name="Normal 2 3 3 3 3 3 4" xfId="22899" xr:uid="{00000000-0005-0000-0000-000071590000}"/>
    <cellStyle name="Normal 2 3 3 3 3 3 4 2" xfId="22900" xr:uid="{00000000-0005-0000-0000-000072590000}"/>
    <cellStyle name="Normal 2 3 3 3 3 3 5" xfId="22901" xr:uid="{00000000-0005-0000-0000-000073590000}"/>
    <cellStyle name="Normal 2 3 3 3 3 3 5 2" xfId="22902" xr:uid="{00000000-0005-0000-0000-000074590000}"/>
    <cellStyle name="Normal 2 3 3 3 3 3 6" xfId="22903" xr:uid="{00000000-0005-0000-0000-000075590000}"/>
    <cellStyle name="Normal 2 3 3 3 3 3 6 2" xfId="22904" xr:uid="{00000000-0005-0000-0000-000076590000}"/>
    <cellStyle name="Normal 2 3 3 3 3 3 7" xfId="22905" xr:uid="{00000000-0005-0000-0000-000077590000}"/>
    <cellStyle name="Normal 2 3 3 3 3 3 7 2" xfId="22906" xr:uid="{00000000-0005-0000-0000-000078590000}"/>
    <cellStyle name="Normal 2 3 3 3 3 3 8" xfId="22907" xr:uid="{00000000-0005-0000-0000-000079590000}"/>
    <cellStyle name="Normal 2 3 3 3 3 3 8 2" xfId="22908" xr:uid="{00000000-0005-0000-0000-00007A590000}"/>
    <cellStyle name="Normal 2 3 3 3 3 3 9" xfId="22909" xr:uid="{00000000-0005-0000-0000-00007B590000}"/>
    <cellStyle name="Normal 2 3 3 3 3 3 9 2" xfId="22910" xr:uid="{00000000-0005-0000-0000-00007C590000}"/>
    <cellStyle name="Normal 2 3 3 3 3 4" xfId="22911" xr:uid="{00000000-0005-0000-0000-00007D590000}"/>
    <cellStyle name="Normal 2 3 3 3 3 4 2" xfId="22912" xr:uid="{00000000-0005-0000-0000-00007E590000}"/>
    <cellStyle name="Normal 2 3 3 3 3 5" xfId="22913" xr:uid="{00000000-0005-0000-0000-00007F590000}"/>
    <cellStyle name="Normal 2 3 3 3 3 5 2" xfId="22914" xr:uid="{00000000-0005-0000-0000-000080590000}"/>
    <cellStyle name="Normal 2 3 3 3 3 6" xfId="22915" xr:uid="{00000000-0005-0000-0000-000081590000}"/>
    <cellStyle name="Normal 2 3 3 3 3 6 2" xfId="22916" xr:uid="{00000000-0005-0000-0000-000082590000}"/>
    <cellStyle name="Normal 2 3 3 3 3 7" xfId="22917" xr:uid="{00000000-0005-0000-0000-000083590000}"/>
    <cellStyle name="Normal 2 3 3 3 3 7 2" xfId="22918" xr:uid="{00000000-0005-0000-0000-000084590000}"/>
    <cellStyle name="Normal 2 3 3 3 3 8" xfId="22919" xr:uid="{00000000-0005-0000-0000-000085590000}"/>
    <cellStyle name="Normal 2 3 3 3 3 8 2" xfId="22920" xr:uid="{00000000-0005-0000-0000-000086590000}"/>
    <cellStyle name="Normal 2 3 3 3 3 9" xfId="22921" xr:uid="{00000000-0005-0000-0000-000087590000}"/>
    <cellStyle name="Normal 2 3 3 3 3 9 2" xfId="22922" xr:uid="{00000000-0005-0000-0000-000088590000}"/>
    <cellStyle name="Normal 2 3 3 3 4" xfId="22923" xr:uid="{00000000-0005-0000-0000-000089590000}"/>
    <cellStyle name="Normal 2 3 3 3 4 10" xfId="22924" xr:uid="{00000000-0005-0000-0000-00008A590000}"/>
    <cellStyle name="Normal 2 3 3 3 4 10 2" xfId="22925" xr:uid="{00000000-0005-0000-0000-00008B590000}"/>
    <cellStyle name="Normal 2 3 3 3 4 11" xfId="22926" xr:uid="{00000000-0005-0000-0000-00008C590000}"/>
    <cellStyle name="Normal 2 3 3 3 4 11 2" xfId="22927" xr:uid="{00000000-0005-0000-0000-00008D590000}"/>
    <cellStyle name="Normal 2 3 3 3 4 12" xfId="22928" xr:uid="{00000000-0005-0000-0000-00008E590000}"/>
    <cellStyle name="Normal 2 3 3 3 4 12 2" xfId="22929" xr:uid="{00000000-0005-0000-0000-00008F590000}"/>
    <cellStyle name="Normal 2 3 3 3 4 13" xfId="22930" xr:uid="{00000000-0005-0000-0000-000090590000}"/>
    <cellStyle name="Normal 2 3 3 3 4 2" xfId="22931" xr:uid="{00000000-0005-0000-0000-000091590000}"/>
    <cellStyle name="Normal 2 3 3 3 4 2 10" xfId="22932" xr:uid="{00000000-0005-0000-0000-000092590000}"/>
    <cellStyle name="Normal 2 3 3 3 4 2 10 2" xfId="22933" xr:uid="{00000000-0005-0000-0000-000093590000}"/>
    <cellStyle name="Normal 2 3 3 3 4 2 11" xfId="22934" xr:uid="{00000000-0005-0000-0000-000094590000}"/>
    <cellStyle name="Normal 2 3 3 3 4 2 11 2" xfId="22935" xr:uid="{00000000-0005-0000-0000-000095590000}"/>
    <cellStyle name="Normal 2 3 3 3 4 2 12" xfId="22936" xr:uid="{00000000-0005-0000-0000-000096590000}"/>
    <cellStyle name="Normal 2 3 3 3 4 2 2" xfId="22937" xr:uid="{00000000-0005-0000-0000-000097590000}"/>
    <cellStyle name="Normal 2 3 3 3 4 2 2 10" xfId="22938" xr:uid="{00000000-0005-0000-0000-000098590000}"/>
    <cellStyle name="Normal 2 3 3 3 4 2 2 10 2" xfId="22939" xr:uid="{00000000-0005-0000-0000-000099590000}"/>
    <cellStyle name="Normal 2 3 3 3 4 2 2 11" xfId="22940" xr:uid="{00000000-0005-0000-0000-00009A590000}"/>
    <cellStyle name="Normal 2 3 3 3 4 2 2 2" xfId="22941" xr:uid="{00000000-0005-0000-0000-00009B590000}"/>
    <cellStyle name="Normal 2 3 3 3 4 2 2 2 2" xfId="22942" xr:uid="{00000000-0005-0000-0000-00009C590000}"/>
    <cellStyle name="Normal 2 3 3 3 4 2 2 3" xfId="22943" xr:uid="{00000000-0005-0000-0000-00009D590000}"/>
    <cellStyle name="Normal 2 3 3 3 4 2 2 3 2" xfId="22944" xr:uid="{00000000-0005-0000-0000-00009E590000}"/>
    <cellStyle name="Normal 2 3 3 3 4 2 2 4" xfId="22945" xr:uid="{00000000-0005-0000-0000-00009F590000}"/>
    <cellStyle name="Normal 2 3 3 3 4 2 2 4 2" xfId="22946" xr:uid="{00000000-0005-0000-0000-0000A0590000}"/>
    <cellStyle name="Normal 2 3 3 3 4 2 2 5" xfId="22947" xr:uid="{00000000-0005-0000-0000-0000A1590000}"/>
    <cellStyle name="Normal 2 3 3 3 4 2 2 5 2" xfId="22948" xr:uid="{00000000-0005-0000-0000-0000A2590000}"/>
    <cellStyle name="Normal 2 3 3 3 4 2 2 6" xfId="22949" xr:uid="{00000000-0005-0000-0000-0000A3590000}"/>
    <cellStyle name="Normal 2 3 3 3 4 2 2 6 2" xfId="22950" xr:uid="{00000000-0005-0000-0000-0000A4590000}"/>
    <cellStyle name="Normal 2 3 3 3 4 2 2 7" xfId="22951" xr:uid="{00000000-0005-0000-0000-0000A5590000}"/>
    <cellStyle name="Normal 2 3 3 3 4 2 2 7 2" xfId="22952" xr:uid="{00000000-0005-0000-0000-0000A6590000}"/>
    <cellStyle name="Normal 2 3 3 3 4 2 2 8" xfId="22953" xr:uid="{00000000-0005-0000-0000-0000A7590000}"/>
    <cellStyle name="Normal 2 3 3 3 4 2 2 8 2" xfId="22954" xr:uid="{00000000-0005-0000-0000-0000A8590000}"/>
    <cellStyle name="Normal 2 3 3 3 4 2 2 9" xfId="22955" xr:uid="{00000000-0005-0000-0000-0000A9590000}"/>
    <cellStyle name="Normal 2 3 3 3 4 2 2 9 2" xfId="22956" xr:uid="{00000000-0005-0000-0000-0000AA590000}"/>
    <cellStyle name="Normal 2 3 3 3 4 2 3" xfId="22957" xr:uid="{00000000-0005-0000-0000-0000AB590000}"/>
    <cellStyle name="Normal 2 3 3 3 4 2 3 2" xfId="22958" xr:uid="{00000000-0005-0000-0000-0000AC590000}"/>
    <cellStyle name="Normal 2 3 3 3 4 2 4" xfId="22959" xr:uid="{00000000-0005-0000-0000-0000AD590000}"/>
    <cellStyle name="Normal 2 3 3 3 4 2 4 2" xfId="22960" xr:uid="{00000000-0005-0000-0000-0000AE590000}"/>
    <cellStyle name="Normal 2 3 3 3 4 2 5" xfId="22961" xr:uid="{00000000-0005-0000-0000-0000AF590000}"/>
    <cellStyle name="Normal 2 3 3 3 4 2 5 2" xfId="22962" xr:uid="{00000000-0005-0000-0000-0000B0590000}"/>
    <cellStyle name="Normal 2 3 3 3 4 2 6" xfId="22963" xr:uid="{00000000-0005-0000-0000-0000B1590000}"/>
    <cellStyle name="Normal 2 3 3 3 4 2 6 2" xfId="22964" xr:uid="{00000000-0005-0000-0000-0000B2590000}"/>
    <cellStyle name="Normal 2 3 3 3 4 2 7" xfId="22965" xr:uid="{00000000-0005-0000-0000-0000B3590000}"/>
    <cellStyle name="Normal 2 3 3 3 4 2 7 2" xfId="22966" xr:uid="{00000000-0005-0000-0000-0000B4590000}"/>
    <cellStyle name="Normal 2 3 3 3 4 2 8" xfId="22967" xr:uid="{00000000-0005-0000-0000-0000B5590000}"/>
    <cellStyle name="Normal 2 3 3 3 4 2 8 2" xfId="22968" xr:uid="{00000000-0005-0000-0000-0000B6590000}"/>
    <cellStyle name="Normal 2 3 3 3 4 2 9" xfId="22969" xr:uid="{00000000-0005-0000-0000-0000B7590000}"/>
    <cellStyle name="Normal 2 3 3 3 4 2 9 2" xfId="22970" xr:uid="{00000000-0005-0000-0000-0000B8590000}"/>
    <cellStyle name="Normal 2 3 3 3 4 3" xfId="22971" xr:uid="{00000000-0005-0000-0000-0000B9590000}"/>
    <cellStyle name="Normal 2 3 3 3 4 3 10" xfId="22972" xr:uid="{00000000-0005-0000-0000-0000BA590000}"/>
    <cellStyle name="Normal 2 3 3 3 4 3 10 2" xfId="22973" xr:uid="{00000000-0005-0000-0000-0000BB590000}"/>
    <cellStyle name="Normal 2 3 3 3 4 3 11" xfId="22974" xr:uid="{00000000-0005-0000-0000-0000BC590000}"/>
    <cellStyle name="Normal 2 3 3 3 4 3 2" xfId="22975" xr:uid="{00000000-0005-0000-0000-0000BD590000}"/>
    <cellStyle name="Normal 2 3 3 3 4 3 2 2" xfId="22976" xr:uid="{00000000-0005-0000-0000-0000BE590000}"/>
    <cellStyle name="Normal 2 3 3 3 4 3 3" xfId="22977" xr:uid="{00000000-0005-0000-0000-0000BF590000}"/>
    <cellStyle name="Normal 2 3 3 3 4 3 3 2" xfId="22978" xr:uid="{00000000-0005-0000-0000-0000C0590000}"/>
    <cellStyle name="Normal 2 3 3 3 4 3 4" xfId="22979" xr:uid="{00000000-0005-0000-0000-0000C1590000}"/>
    <cellStyle name="Normal 2 3 3 3 4 3 4 2" xfId="22980" xr:uid="{00000000-0005-0000-0000-0000C2590000}"/>
    <cellStyle name="Normal 2 3 3 3 4 3 5" xfId="22981" xr:uid="{00000000-0005-0000-0000-0000C3590000}"/>
    <cellStyle name="Normal 2 3 3 3 4 3 5 2" xfId="22982" xr:uid="{00000000-0005-0000-0000-0000C4590000}"/>
    <cellStyle name="Normal 2 3 3 3 4 3 6" xfId="22983" xr:uid="{00000000-0005-0000-0000-0000C5590000}"/>
    <cellStyle name="Normal 2 3 3 3 4 3 6 2" xfId="22984" xr:uid="{00000000-0005-0000-0000-0000C6590000}"/>
    <cellStyle name="Normal 2 3 3 3 4 3 7" xfId="22985" xr:uid="{00000000-0005-0000-0000-0000C7590000}"/>
    <cellStyle name="Normal 2 3 3 3 4 3 7 2" xfId="22986" xr:uid="{00000000-0005-0000-0000-0000C8590000}"/>
    <cellStyle name="Normal 2 3 3 3 4 3 8" xfId="22987" xr:uid="{00000000-0005-0000-0000-0000C9590000}"/>
    <cellStyle name="Normal 2 3 3 3 4 3 8 2" xfId="22988" xr:uid="{00000000-0005-0000-0000-0000CA590000}"/>
    <cellStyle name="Normal 2 3 3 3 4 3 9" xfId="22989" xr:uid="{00000000-0005-0000-0000-0000CB590000}"/>
    <cellStyle name="Normal 2 3 3 3 4 3 9 2" xfId="22990" xr:uid="{00000000-0005-0000-0000-0000CC590000}"/>
    <cellStyle name="Normal 2 3 3 3 4 4" xfId="22991" xr:uid="{00000000-0005-0000-0000-0000CD590000}"/>
    <cellStyle name="Normal 2 3 3 3 4 4 2" xfId="22992" xr:uid="{00000000-0005-0000-0000-0000CE590000}"/>
    <cellStyle name="Normal 2 3 3 3 4 5" xfId="22993" xr:uid="{00000000-0005-0000-0000-0000CF590000}"/>
    <cellStyle name="Normal 2 3 3 3 4 5 2" xfId="22994" xr:uid="{00000000-0005-0000-0000-0000D0590000}"/>
    <cellStyle name="Normal 2 3 3 3 4 6" xfId="22995" xr:uid="{00000000-0005-0000-0000-0000D1590000}"/>
    <cellStyle name="Normal 2 3 3 3 4 6 2" xfId="22996" xr:uid="{00000000-0005-0000-0000-0000D2590000}"/>
    <cellStyle name="Normal 2 3 3 3 4 7" xfId="22997" xr:uid="{00000000-0005-0000-0000-0000D3590000}"/>
    <cellStyle name="Normal 2 3 3 3 4 7 2" xfId="22998" xr:uid="{00000000-0005-0000-0000-0000D4590000}"/>
    <cellStyle name="Normal 2 3 3 3 4 8" xfId="22999" xr:uid="{00000000-0005-0000-0000-0000D5590000}"/>
    <cellStyle name="Normal 2 3 3 3 4 8 2" xfId="23000" xr:uid="{00000000-0005-0000-0000-0000D6590000}"/>
    <cellStyle name="Normal 2 3 3 3 4 9" xfId="23001" xr:uid="{00000000-0005-0000-0000-0000D7590000}"/>
    <cellStyle name="Normal 2 3 3 3 4 9 2" xfId="23002" xr:uid="{00000000-0005-0000-0000-0000D8590000}"/>
    <cellStyle name="Normal 2 3 3 3 5" xfId="23003" xr:uid="{00000000-0005-0000-0000-0000D9590000}"/>
    <cellStyle name="Normal 2 3 3 3 5 10" xfId="23004" xr:uid="{00000000-0005-0000-0000-0000DA590000}"/>
    <cellStyle name="Normal 2 3 3 3 5 10 2" xfId="23005" xr:uid="{00000000-0005-0000-0000-0000DB590000}"/>
    <cellStyle name="Normal 2 3 3 3 5 11" xfId="23006" xr:uid="{00000000-0005-0000-0000-0000DC590000}"/>
    <cellStyle name="Normal 2 3 3 3 5 11 2" xfId="23007" xr:uid="{00000000-0005-0000-0000-0000DD590000}"/>
    <cellStyle name="Normal 2 3 3 3 5 12" xfId="23008" xr:uid="{00000000-0005-0000-0000-0000DE590000}"/>
    <cellStyle name="Normal 2 3 3 3 5 12 2" xfId="23009" xr:uid="{00000000-0005-0000-0000-0000DF590000}"/>
    <cellStyle name="Normal 2 3 3 3 5 13" xfId="23010" xr:uid="{00000000-0005-0000-0000-0000E0590000}"/>
    <cellStyle name="Normal 2 3 3 3 5 2" xfId="23011" xr:uid="{00000000-0005-0000-0000-0000E1590000}"/>
    <cellStyle name="Normal 2 3 3 3 5 2 10" xfId="23012" xr:uid="{00000000-0005-0000-0000-0000E2590000}"/>
    <cellStyle name="Normal 2 3 3 3 5 2 10 2" xfId="23013" xr:uid="{00000000-0005-0000-0000-0000E3590000}"/>
    <cellStyle name="Normal 2 3 3 3 5 2 11" xfId="23014" xr:uid="{00000000-0005-0000-0000-0000E4590000}"/>
    <cellStyle name="Normal 2 3 3 3 5 2 11 2" xfId="23015" xr:uid="{00000000-0005-0000-0000-0000E5590000}"/>
    <cellStyle name="Normal 2 3 3 3 5 2 12" xfId="23016" xr:uid="{00000000-0005-0000-0000-0000E6590000}"/>
    <cellStyle name="Normal 2 3 3 3 5 2 2" xfId="23017" xr:uid="{00000000-0005-0000-0000-0000E7590000}"/>
    <cellStyle name="Normal 2 3 3 3 5 2 2 10" xfId="23018" xr:uid="{00000000-0005-0000-0000-0000E8590000}"/>
    <cellStyle name="Normal 2 3 3 3 5 2 2 10 2" xfId="23019" xr:uid="{00000000-0005-0000-0000-0000E9590000}"/>
    <cellStyle name="Normal 2 3 3 3 5 2 2 11" xfId="23020" xr:uid="{00000000-0005-0000-0000-0000EA590000}"/>
    <cellStyle name="Normal 2 3 3 3 5 2 2 2" xfId="23021" xr:uid="{00000000-0005-0000-0000-0000EB590000}"/>
    <cellStyle name="Normal 2 3 3 3 5 2 2 2 2" xfId="23022" xr:uid="{00000000-0005-0000-0000-0000EC590000}"/>
    <cellStyle name="Normal 2 3 3 3 5 2 2 3" xfId="23023" xr:uid="{00000000-0005-0000-0000-0000ED590000}"/>
    <cellStyle name="Normal 2 3 3 3 5 2 2 3 2" xfId="23024" xr:uid="{00000000-0005-0000-0000-0000EE590000}"/>
    <cellStyle name="Normal 2 3 3 3 5 2 2 4" xfId="23025" xr:uid="{00000000-0005-0000-0000-0000EF590000}"/>
    <cellStyle name="Normal 2 3 3 3 5 2 2 4 2" xfId="23026" xr:uid="{00000000-0005-0000-0000-0000F0590000}"/>
    <cellStyle name="Normal 2 3 3 3 5 2 2 5" xfId="23027" xr:uid="{00000000-0005-0000-0000-0000F1590000}"/>
    <cellStyle name="Normal 2 3 3 3 5 2 2 5 2" xfId="23028" xr:uid="{00000000-0005-0000-0000-0000F2590000}"/>
    <cellStyle name="Normal 2 3 3 3 5 2 2 6" xfId="23029" xr:uid="{00000000-0005-0000-0000-0000F3590000}"/>
    <cellStyle name="Normal 2 3 3 3 5 2 2 6 2" xfId="23030" xr:uid="{00000000-0005-0000-0000-0000F4590000}"/>
    <cellStyle name="Normal 2 3 3 3 5 2 2 7" xfId="23031" xr:uid="{00000000-0005-0000-0000-0000F5590000}"/>
    <cellStyle name="Normal 2 3 3 3 5 2 2 7 2" xfId="23032" xr:uid="{00000000-0005-0000-0000-0000F6590000}"/>
    <cellStyle name="Normal 2 3 3 3 5 2 2 8" xfId="23033" xr:uid="{00000000-0005-0000-0000-0000F7590000}"/>
    <cellStyle name="Normal 2 3 3 3 5 2 2 8 2" xfId="23034" xr:uid="{00000000-0005-0000-0000-0000F8590000}"/>
    <cellStyle name="Normal 2 3 3 3 5 2 2 9" xfId="23035" xr:uid="{00000000-0005-0000-0000-0000F9590000}"/>
    <cellStyle name="Normal 2 3 3 3 5 2 2 9 2" xfId="23036" xr:uid="{00000000-0005-0000-0000-0000FA590000}"/>
    <cellStyle name="Normal 2 3 3 3 5 2 3" xfId="23037" xr:uid="{00000000-0005-0000-0000-0000FB590000}"/>
    <cellStyle name="Normal 2 3 3 3 5 2 3 2" xfId="23038" xr:uid="{00000000-0005-0000-0000-0000FC590000}"/>
    <cellStyle name="Normal 2 3 3 3 5 2 4" xfId="23039" xr:uid="{00000000-0005-0000-0000-0000FD590000}"/>
    <cellStyle name="Normal 2 3 3 3 5 2 4 2" xfId="23040" xr:uid="{00000000-0005-0000-0000-0000FE590000}"/>
    <cellStyle name="Normal 2 3 3 3 5 2 5" xfId="23041" xr:uid="{00000000-0005-0000-0000-0000FF590000}"/>
    <cellStyle name="Normal 2 3 3 3 5 2 5 2" xfId="23042" xr:uid="{00000000-0005-0000-0000-0000005A0000}"/>
    <cellStyle name="Normal 2 3 3 3 5 2 6" xfId="23043" xr:uid="{00000000-0005-0000-0000-0000015A0000}"/>
    <cellStyle name="Normal 2 3 3 3 5 2 6 2" xfId="23044" xr:uid="{00000000-0005-0000-0000-0000025A0000}"/>
    <cellStyle name="Normal 2 3 3 3 5 2 7" xfId="23045" xr:uid="{00000000-0005-0000-0000-0000035A0000}"/>
    <cellStyle name="Normal 2 3 3 3 5 2 7 2" xfId="23046" xr:uid="{00000000-0005-0000-0000-0000045A0000}"/>
    <cellStyle name="Normal 2 3 3 3 5 2 8" xfId="23047" xr:uid="{00000000-0005-0000-0000-0000055A0000}"/>
    <cellStyle name="Normal 2 3 3 3 5 2 8 2" xfId="23048" xr:uid="{00000000-0005-0000-0000-0000065A0000}"/>
    <cellStyle name="Normal 2 3 3 3 5 2 9" xfId="23049" xr:uid="{00000000-0005-0000-0000-0000075A0000}"/>
    <cellStyle name="Normal 2 3 3 3 5 2 9 2" xfId="23050" xr:uid="{00000000-0005-0000-0000-0000085A0000}"/>
    <cellStyle name="Normal 2 3 3 3 5 3" xfId="23051" xr:uid="{00000000-0005-0000-0000-0000095A0000}"/>
    <cellStyle name="Normal 2 3 3 3 5 3 10" xfId="23052" xr:uid="{00000000-0005-0000-0000-00000A5A0000}"/>
    <cellStyle name="Normal 2 3 3 3 5 3 10 2" xfId="23053" xr:uid="{00000000-0005-0000-0000-00000B5A0000}"/>
    <cellStyle name="Normal 2 3 3 3 5 3 11" xfId="23054" xr:uid="{00000000-0005-0000-0000-00000C5A0000}"/>
    <cellStyle name="Normal 2 3 3 3 5 3 2" xfId="23055" xr:uid="{00000000-0005-0000-0000-00000D5A0000}"/>
    <cellStyle name="Normal 2 3 3 3 5 3 2 2" xfId="23056" xr:uid="{00000000-0005-0000-0000-00000E5A0000}"/>
    <cellStyle name="Normal 2 3 3 3 5 3 3" xfId="23057" xr:uid="{00000000-0005-0000-0000-00000F5A0000}"/>
    <cellStyle name="Normal 2 3 3 3 5 3 3 2" xfId="23058" xr:uid="{00000000-0005-0000-0000-0000105A0000}"/>
    <cellStyle name="Normal 2 3 3 3 5 3 4" xfId="23059" xr:uid="{00000000-0005-0000-0000-0000115A0000}"/>
    <cellStyle name="Normal 2 3 3 3 5 3 4 2" xfId="23060" xr:uid="{00000000-0005-0000-0000-0000125A0000}"/>
    <cellStyle name="Normal 2 3 3 3 5 3 5" xfId="23061" xr:uid="{00000000-0005-0000-0000-0000135A0000}"/>
    <cellStyle name="Normal 2 3 3 3 5 3 5 2" xfId="23062" xr:uid="{00000000-0005-0000-0000-0000145A0000}"/>
    <cellStyle name="Normal 2 3 3 3 5 3 6" xfId="23063" xr:uid="{00000000-0005-0000-0000-0000155A0000}"/>
    <cellStyle name="Normal 2 3 3 3 5 3 6 2" xfId="23064" xr:uid="{00000000-0005-0000-0000-0000165A0000}"/>
    <cellStyle name="Normal 2 3 3 3 5 3 7" xfId="23065" xr:uid="{00000000-0005-0000-0000-0000175A0000}"/>
    <cellStyle name="Normal 2 3 3 3 5 3 7 2" xfId="23066" xr:uid="{00000000-0005-0000-0000-0000185A0000}"/>
    <cellStyle name="Normal 2 3 3 3 5 3 8" xfId="23067" xr:uid="{00000000-0005-0000-0000-0000195A0000}"/>
    <cellStyle name="Normal 2 3 3 3 5 3 8 2" xfId="23068" xr:uid="{00000000-0005-0000-0000-00001A5A0000}"/>
    <cellStyle name="Normal 2 3 3 3 5 3 9" xfId="23069" xr:uid="{00000000-0005-0000-0000-00001B5A0000}"/>
    <cellStyle name="Normal 2 3 3 3 5 3 9 2" xfId="23070" xr:uid="{00000000-0005-0000-0000-00001C5A0000}"/>
    <cellStyle name="Normal 2 3 3 3 5 4" xfId="23071" xr:uid="{00000000-0005-0000-0000-00001D5A0000}"/>
    <cellStyle name="Normal 2 3 3 3 5 4 2" xfId="23072" xr:uid="{00000000-0005-0000-0000-00001E5A0000}"/>
    <cellStyle name="Normal 2 3 3 3 5 5" xfId="23073" xr:uid="{00000000-0005-0000-0000-00001F5A0000}"/>
    <cellStyle name="Normal 2 3 3 3 5 5 2" xfId="23074" xr:uid="{00000000-0005-0000-0000-0000205A0000}"/>
    <cellStyle name="Normal 2 3 3 3 5 6" xfId="23075" xr:uid="{00000000-0005-0000-0000-0000215A0000}"/>
    <cellStyle name="Normal 2 3 3 3 5 6 2" xfId="23076" xr:uid="{00000000-0005-0000-0000-0000225A0000}"/>
    <cellStyle name="Normal 2 3 3 3 5 7" xfId="23077" xr:uid="{00000000-0005-0000-0000-0000235A0000}"/>
    <cellStyle name="Normal 2 3 3 3 5 7 2" xfId="23078" xr:uid="{00000000-0005-0000-0000-0000245A0000}"/>
    <cellStyle name="Normal 2 3 3 3 5 8" xfId="23079" xr:uid="{00000000-0005-0000-0000-0000255A0000}"/>
    <cellStyle name="Normal 2 3 3 3 5 8 2" xfId="23080" xr:uid="{00000000-0005-0000-0000-0000265A0000}"/>
    <cellStyle name="Normal 2 3 3 3 5 9" xfId="23081" xr:uid="{00000000-0005-0000-0000-0000275A0000}"/>
    <cellStyle name="Normal 2 3 3 3 5 9 2" xfId="23082" xr:uid="{00000000-0005-0000-0000-0000285A0000}"/>
    <cellStyle name="Normal 2 3 3 3 6" xfId="23083" xr:uid="{00000000-0005-0000-0000-0000295A0000}"/>
    <cellStyle name="Normal 2 3 3 3 6 10" xfId="23084" xr:uid="{00000000-0005-0000-0000-00002A5A0000}"/>
    <cellStyle name="Normal 2 3 3 3 6 10 2" xfId="23085" xr:uid="{00000000-0005-0000-0000-00002B5A0000}"/>
    <cellStyle name="Normal 2 3 3 3 6 11" xfId="23086" xr:uid="{00000000-0005-0000-0000-00002C5A0000}"/>
    <cellStyle name="Normal 2 3 3 3 6 11 2" xfId="23087" xr:uid="{00000000-0005-0000-0000-00002D5A0000}"/>
    <cellStyle name="Normal 2 3 3 3 6 12" xfId="23088" xr:uid="{00000000-0005-0000-0000-00002E5A0000}"/>
    <cellStyle name="Normal 2 3 3 3 6 12 2" xfId="23089" xr:uid="{00000000-0005-0000-0000-00002F5A0000}"/>
    <cellStyle name="Normal 2 3 3 3 6 13" xfId="23090" xr:uid="{00000000-0005-0000-0000-0000305A0000}"/>
    <cellStyle name="Normal 2 3 3 3 6 2" xfId="23091" xr:uid="{00000000-0005-0000-0000-0000315A0000}"/>
    <cellStyle name="Normal 2 3 3 3 6 2 10" xfId="23092" xr:uid="{00000000-0005-0000-0000-0000325A0000}"/>
    <cellStyle name="Normal 2 3 3 3 6 2 10 2" xfId="23093" xr:uid="{00000000-0005-0000-0000-0000335A0000}"/>
    <cellStyle name="Normal 2 3 3 3 6 2 11" xfId="23094" xr:uid="{00000000-0005-0000-0000-0000345A0000}"/>
    <cellStyle name="Normal 2 3 3 3 6 2 11 2" xfId="23095" xr:uid="{00000000-0005-0000-0000-0000355A0000}"/>
    <cellStyle name="Normal 2 3 3 3 6 2 12" xfId="23096" xr:uid="{00000000-0005-0000-0000-0000365A0000}"/>
    <cellStyle name="Normal 2 3 3 3 6 2 2" xfId="23097" xr:uid="{00000000-0005-0000-0000-0000375A0000}"/>
    <cellStyle name="Normal 2 3 3 3 6 2 2 10" xfId="23098" xr:uid="{00000000-0005-0000-0000-0000385A0000}"/>
    <cellStyle name="Normal 2 3 3 3 6 2 2 10 2" xfId="23099" xr:uid="{00000000-0005-0000-0000-0000395A0000}"/>
    <cellStyle name="Normal 2 3 3 3 6 2 2 11" xfId="23100" xr:uid="{00000000-0005-0000-0000-00003A5A0000}"/>
    <cellStyle name="Normal 2 3 3 3 6 2 2 2" xfId="23101" xr:uid="{00000000-0005-0000-0000-00003B5A0000}"/>
    <cellStyle name="Normal 2 3 3 3 6 2 2 2 2" xfId="23102" xr:uid="{00000000-0005-0000-0000-00003C5A0000}"/>
    <cellStyle name="Normal 2 3 3 3 6 2 2 3" xfId="23103" xr:uid="{00000000-0005-0000-0000-00003D5A0000}"/>
    <cellStyle name="Normal 2 3 3 3 6 2 2 3 2" xfId="23104" xr:uid="{00000000-0005-0000-0000-00003E5A0000}"/>
    <cellStyle name="Normal 2 3 3 3 6 2 2 4" xfId="23105" xr:uid="{00000000-0005-0000-0000-00003F5A0000}"/>
    <cellStyle name="Normal 2 3 3 3 6 2 2 4 2" xfId="23106" xr:uid="{00000000-0005-0000-0000-0000405A0000}"/>
    <cellStyle name="Normal 2 3 3 3 6 2 2 5" xfId="23107" xr:uid="{00000000-0005-0000-0000-0000415A0000}"/>
    <cellStyle name="Normal 2 3 3 3 6 2 2 5 2" xfId="23108" xr:uid="{00000000-0005-0000-0000-0000425A0000}"/>
    <cellStyle name="Normal 2 3 3 3 6 2 2 6" xfId="23109" xr:uid="{00000000-0005-0000-0000-0000435A0000}"/>
    <cellStyle name="Normal 2 3 3 3 6 2 2 6 2" xfId="23110" xr:uid="{00000000-0005-0000-0000-0000445A0000}"/>
    <cellStyle name="Normal 2 3 3 3 6 2 2 7" xfId="23111" xr:uid="{00000000-0005-0000-0000-0000455A0000}"/>
    <cellStyle name="Normal 2 3 3 3 6 2 2 7 2" xfId="23112" xr:uid="{00000000-0005-0000-0000-0000465A0000}"/>
    <cellStyle name="Normal 2 3 3 3 6 2 2 8" xfId="23113" xr:uid="{00000000-0005-0000-0000-0000475A0000}"/>
    <cellStyle name="Normal 2 3 3 3 6 2 2 8 2" xfId="23114" xr:uid="{00000000-0005-0000-0000-0000485A0000}"/>
    <cellStyle name="Normal 2 3 3 3 6 2 2 9" xfId="23115" xr:uid="{00000000-0005-0000-0000-0000495A0000}"/>
    <cellStyle name="Normal 2 3 3 3 6 2 2 9 2" xfId="23116" xr:uid="{00000000-0005-0000-0000-00004A5A0000}"/>
    <cellStyle name="Normal 2 3 3 3 6 2 3" xfId="23117" xr:uid="{00000000-0005-0000-0000-00004B5A0000}"/>
    <cellStyle name="Normal 2 3 3 3 6 2 3 2" xfId="23118" xr:uid="{00000000-0005-0000-0000-00004C5A0000}"/>
    <cellStyle name="Normal 2 3 3 3 6 2 4" xfId="23119" xr:uid="{00000000-0005-0000-0000-00004D5A0000}"/>
    <cellStyle name="Normal 2 3 3 3 6 2 4 2" xfId="23120" xr:uid="{00000000-0005-0000-0000-00004E5A0000}"/>
    <cellStyle name="Normal 2 3 3 3 6 2 5" xfId="23121" xr:uid="{00000000-0005-0000-0000-00004F5A0000}"/>
    <cellStyle name="Normal 2 3 3 3 6 2 5 2" xfId="23122" xr:uid="{00000000-0005-0000-0000-0000505A0000}"/>
    <cellStyle name="Normal 2 3 3 3 6 2 6" xfId="23123" xr:uid="{00000000-0005-0000-0000-0000515A0000}"/>
    <cellStyle name="Normal 2 3 3 3 6 2 6 2" xfId="23124" xr:uid="{00000000-0005-0000-0000-0000525A0000}"/>
    <cellStyle name="Normal 2 3 3 3 6 2 7" xfId="23125" xr:uid="{00000000-0005-0000-0000-0000535A0000}"/>
    <cellStyle name="Normal 2 3 3 3 6 2 7 2" xfId="23126" xr:uid="{00000000-0005-0000-0000-0000545A0000}"/>
    <cellStyle name="Normal 2 3 3 3 6 2 8" xfId="23127" xr:uid="{00000000-0005-0000-0000-0000555A0000}"/>
    <cellStyle name="Normal 2 3 3 3 6 2 8 2" xfId="23128" xr:uid="{00000000-0005-0000-0000-0000565A0000}"/>
    <cellStyle name="Normal 2 3 3 3 6 2 9" xfId="23129" xr:uid="{00000000-0005-0000-0000-0000575A0000}"/>
    <cellStyle name="Normal 2 3 3 3 6 2 9 2" xfId="23130" xr:uid="{00000000-0005-0000-0000-0000585A0000}"/>
    <cellStyle name="Normal 2 3 3 3 6 3" xfId="23131" xr:uid="{00000000-0005-0000-0000-0000595A0000}"/>
    <cellStyle name="Normal 2 3 3 3 6 3 10" xfId="23132" xr:uid="{00000000-0005-0000-0000-00005A5A0000}"/>
    <cellStyle name="Normal 2 3 3 3 6 3 10 2" xfId="23133" xr:uid="{00000000-0005-0000-0000-00005B5A0000}"/>
    <cellStyle name="Normal 2 3 3 3 6 3 11" xfId="23134" xr:uid="{00000000-0005-0000-0000-00005C5A0000}"/>
    <cellStyle name="Normal 2 3 3 3 6 3 2" xfId="23135" xr:uid="{00000000-0005-0000-0000-00005D5A0000}"/>
    <cellStyle name="Normal 2 3 3 3 6 3 2 2" xfId="23136" xr:uid="{00000000-0005-0000-0000-00005E5A0000}"/>
    <cellStyle name="Normal 2 3 3 3 6 3 3" xfId="23137" xr:uid="{00000000-0005-0000-0000-00005F5A0000}"/>
    <cellStyle name="Normal 2 3 3 3 6 3 3 2" xfId="23138" xr:uid="{00000000-0005-0000-0000-0000605A0000}"/>
    <cellStyle name="Normal 2 3 3 3 6 3 4" xfId="23139" xr:uid="{00000000-0005-0000-0000-0000615A0000}"/>
    <cellStyle name="Normal 2 3 3 3 6 3 4 2" xfId="23140" xr:uid="{00000000-0005-0000-0000-0000625A0000}"/>
    <cellStyle name="Normal 2 3 3 3 6 3 5" xfId="23141" xr:uid="{00000000-0005-0000-0000-0000635A0000}"/>
    <cellStyle name="Normal 2 3 3 3 6 3 5 2" xfId="23142" xr:uid="{00000000-0005-0000-0000-0000645A0000}"/>
    <cellStyle name="Normal 2 3 3 3 6 3 6" xfId="23143" xr:uid="{00000000-0005-0000-0000-0000655A0000}"/>
    <cellStyle name="Normal 2 3 3 3 6 3 6 2" xfId="23144" xr:uid="{00000000-0005-0000-0000-0000665A0000}"/>
    <cellStyle name="Normal 2 3 3 3 6 3 7" xfId="23145" xr:uid="{00000000-0005-0000-0000-0000675A0000}"/>
    <cellStyle name="Normal 2 3 3 3 6 3 7 2" xfId="23146" xr:uid="{00000000-0005-0000-0000-0000685A0000}"/>
    <cellStyle name="Normal 2 3 3 3 6 3 8" xfId="23147" xr:uid="{00000000-0005-0000-0000-0000695A0000}"/>
    <cellStyle name="Normal 2 3 3 3 6 3 8 2" xfId="23148" xr:uid="{00000000-0005-0000-0000-00006A5A0000}"/>
    <cellStyle name="Normal 2 3 3 3 6 3 9" xfId="23149" xr:uid="{00000000-0005-0000-0000-00006B5A0000}"/>
    <cellStyle name="Normal 2 3 3 3 6 3 9 2" xfId="23150" xr:uid="{00000000-0005-0000-0000-00006C5A0000}"/>
    <cellStyle name="Normal 2 3 3 3 6 4" xfId="23151" xr:uid="{00000000-0005-0000-0000-00006D5A0000}"/>
    <cellStyle name="Normal 2 3 3 3 6 4 2" xfId="23152" xr:uid="{00000000-0005-0000-0000-00006E5A0000}"/>
    <cellStyle name="Normal 2 3 3 3 6 5" xfId="23153" xr:uid="{00000000-0005-0000-0000-00006F5A0000}"/>
    <cellStyle name="Normal 2 3 3 3 6 5 2" xfId="23154" xr:uid="{00000000-0005-0000-0000-0000705A0000}"/>
    <cellStyle name="Normal 2 3 3 3 6 6" xfId="23155" xr:uid="{00000000-0005-0000-0000-0000715A0000}"/>
    <cellStyle name="Normal 2 3 3 3 6 6 2" xfId="23156" xr:uid="{00000000-0005-0000-0000-0000725A0000}"/>
    <cellStyle name="Normal 2 3 3 3 6 7" xfId="23157" xr:uid="{00000000-0005-0000-0000-0000735A0000}"/>
    <cellStyle name="Normal 2 3 3 3 6 7 2" xfId="23158" xr:uid="{00000000-0005-0000-0000-0000745A0000}"/>
    <cellStyle name="Normal 2 3 3 3 6 8" xfId="23159" xr:uid="{00000000-0005-0000-0000-0000755A0000}"/>
    <cellStyle name="Normal 2 3 3 3 6 8 2" xfId="23160" xr:uid="{00000000-0005-0000-0000-0000765A0000}"/>
    <cellStyle name="Normal 2 3 3 3 6 9" xfId="23161" xr:uid="{00000000-0005-0000-0000-0000775A0000}"/>
    <cellStyle name="Normal 2 3 3 3 6 9 2" xfId="23162" xr:uid="{00000000-0005-0000-0000-0000785A0000}"/>
    <cellStyle name="Normal 2 3 3 4" xfId="23163" xr:uid="{00000000-0005-0000-0000-0000795A0000}"/>
    <cellStyle name="Normal 2 3 3 4 10" xfId="23164" xr:uid="{00000000-0005-0000-0000-00007A5A0000}"/>
    <cellStyle name="Normal 2 3 3 4 10 2" xfId="23165" xr:uid="{00000000-0005-0000-0000-00007B5A0000}"/>
    <cellStyle name="Normal 2 3 3 4 11" xfId="23166" xr:uid="{00000000-0005-0000-0000-00007C5A0000}"/>
    <cellStyle name="Normal 2 3 3 4 11 2" xfId="23167" xr:uid="{00000000-0005-0000-0000-00007D5A0000}"/>
    <cellStyle name="Normal 2 3 3 4 12" xfId="23168" xr:uid="{00000000-0005-0000-0000-00007E5A0000}"/>
    <cellStyle name="Normal 2 3 3 4 12 2" xfId="23169" xr:uid="{00000000-0005-0000-0000-00007F5A0000}"/>
    <cellStyle name="Normal 2 3 3 4 13" xfId="23170" xr:uid="{00000000-0005-0000-0000-0000805A0000}"/>
    <cellStyle name="Normal 2 3 3 4 2" xfId="23171" xr:uid="{00000000-0005-0000-0000-0000815A0000}"/>
    <cellStyle name="Normal 2 3 3 4 2 10" xfId="23172" xr:uid="{00000000-0005-0000-0000-0000825A0000}"/>
    <cellStyle name="Normal 2 3 3 4 2 10 2" xfId="23173" xr:uid="{00000000-0005-0000-0000-0000835A0000}"/>
    <cellStyle name="Normal 2 3 3 4 2 11" xfId="23174" xr:uid="{00000000-0005-0000-0000-0000845A0000}"/>
    <cellStyle name="Normal 2 3 3 4 2 11 2" xfId="23175" xr:uid="{00000000-0005-0000-0000-0000855A0000}"/>
    <cellStyle name="Normal 2 3 3 4 2 12" xfId="23176" xr:uid="{00000000-0005-0000-0000-0000865A0000}"/>
    <cellStyle name="Normal 2 3 3 4 2 2" xfId="23177" xr:uid="{00000000-0005-0000-0000-0000875A0000}"/>
    <cellStyle name="Normal 2 3 3 4 2 2 10" xfId="23178" xr:uid="{00000000-0005-0000-0000-0000885A0000}"/>
    <cellStyle name="Normal 2 3 3 4 2 2 10 2" xfId="23179" xr:uid="{00000000-0005-0000-0000-0000895A0000}"/>
    <cellStyle name="Normal 2 3 3 4 2 2 11" xfId="23180" xr:uid="{00000000-0005-0000-0000-00008A5A0000}"/>
    <cellStyle name="Normal 2 3 3 4 2 2 2" xfId="23181" xr:uid="{00000000-0005-0000-0000-00008B5A0000}"/>
    <cellStyle name="Normal 2 3 3 4 2 2 2 2" xfId="23182" xr:uid="{00000000-0005-0000-0000-00008C5A0000}"/>
    <cellStyle name="Normal 2 3 3 4 2 2 3" xfId="23183" xr:uid="{00000000-0005-0000-0000-00008D5A0000}"/>
    <cellStyle name="Normal 2 3 3 4 2 2 3 2" xfId="23184" xr:uid="{00000000-0005-0000-0000-00008E5A0000}"/>
    <cellStyle name="Normal 2 3 3 4 2 2 4" xfId="23185" xr:uid="{00000000-0005-0000-0000-00008F5A0000}"/>
    <cellStyle name="Normal 2 3 3 4 2 2 4 2" xfId="23186" xr:uid="{00000000-0005-0000-0000-0000905A0000}"/>
    <cellStyle name="Normal 2 3 3 4 2 2 5" xfId="23187" xr:uid="{00000000-0005-0000-0000-0000915A0000}"/>
    <cellStyle name="Normal 2 3 3 4 2 2 5 2" xfId="23188" xr:uid="{00000000-0005-0000-0000-0000925A0000}"/>
    <cellStyle name="Normal 2 3 3 4 2 2 6" xfId="23189" xr:uid="{00000000-0005-0000-0000-0000935A0000}"/>
    <cellStyle name="Normal 2 3 3 4 2 2 6 2" xfId="23190" xr:uid="{00000000-0005-0000-0000-0000945A0000}"/>
    <cellStyle name="Normal 2 3 3 4 2 2 7" xfId="23191" xr:uid="{00000000-0005-0000-0000-0000955A0000}"/>
    <cellStyle name="Normal 2 3 3 4 2 2 7 2" xfId="23192" xr:uid="{00000000-0005-0000-0000-0000965A0000}"/>
    <cellStyle name="Normal 2 3 3 4 2 2 8" xfId="23193" xr:uid="{00000000-0005-0000-0000-0000975A0000}"/>
    <cellStyle name="Normal 2 3 3 4 2 2 8 2" xfId="23194" xr:uid="{00000000-0005-0000-0000-0000985A0000}"/>
    <cellStyle name="Normal 2 3 3 4 2 2 9" xfId="23195" xr:uid="{00000000-0005-0000-0000-0000995A0000}"/>
    <cellStyle name="Normal 2 3 3 4 2 2 9 2" xfId="23196" xr:uid="{00000000-0005-0000-0000-00009A5A0000}"/>
    <cellStyle name="Normal 2 3 3 4 2 3" xfId="23197" xr:uid="{00000000-0005-0000-0000-00009B5A0000}"/>
    <cellStyle name="Normal 2 3 3 4 2 3 2" xfId="23198" xr:uid="{00000000-0005-0000-0000-00009C5A0000}"/>
    <cellStyle name="Normal 2 3 3 4 2 4" xfId="23199" xr:uid="{00000000-0005-0000-0000-00009D5A0000}"/>
    <cellStyle name="Normal 2 3 3 4 2 4 2" xfId="23200" xr:uid="{00000000-0005-0000-0000-00009E5A0000}"/>
    <cellStyle name="Normal 2 3 3 4 2 5" xfId="23201" xr:uid="{00000000-0005-0000-0000-00009F5A0000}"/>
    <cellStyle name="Normal 2 3 3 4 2 5 2" xfId="23202" xr:uid="{00000000-0005-0000-0000-0000A05A0000}"/>
    <cellStyle name="Normal 2 3 3 4 2 6" xfId="23203" xr:uid="{00000000-0005-0000-0000-0000A15A0000}"/>
    <cellStyle name="Normal 2 3 3 4 2 6 2" xfId="23204" xr:uid="{00000000-0005-0000-0000-0000A25A0000}"/>
    <cellStyle name="Normal 2 3 3 4 2 7" xfId="23205" xr:uid="{00000000-0005-0000-0000-0000A35A0000}"/>
    <cellStyle name="Normal 2 3 3 4 2 7 2" xfId="23206" xr:uid="{00000000-0005-0000-0000-0000A45A0000}"/>
    <cellStyle name="Normal 2 3 3 4 2 8" xfId="23207" xr:uid="{00000000-0005-0000-0000-0000A55A0000}"/>
    <cellStyle name="Normal 2 3 3 4 2 8 2" xfId="23208" xr:uid="{00000000-0005-0000-0000-0000A65A0000}"/>
    <cellStyle name="Normal 2 3 3 4 2 9" xfId="23209" xr:uid="{00000000-0005-0000-0000-0000A75A0000}"/>
    <cellStyle name="Normal 2 3 3 4 2 9 2" xfId="23210" xr:uid="{00000000-0005-0000-0000-0000A85A0000}"/>
    <cellStyle name="Normal 2 3 3 4 3" xfId="23211" xr:uid="{00000000-0005-0000-0000-0000A95A0000}"/>
    <cellStyle name="Normal 2 3 3 4 3 10" xfId="23212" xr:uid="{00000000-0005-0000-0000-0000AA5A0000}"/>
    <cellStyle name="Normal 2 3 3 4 3 10 2" xfId="23213" xr:uid="{00000000-0005-0000-0000-0000AB5A0000}"/>
    <cellStyle name="Normal 2 3 3 4 3 11" xfId="23214" xr:uid="{00000000-0005-0000-0000-0000AC5A0000}"/>
    <cellStyle name="Normal 2 3 3 4 3 2" xfId="23215" xr:uid="{00000000-0005-0000-0000-0000AD5A0000}"/>
    <cellStyle name="Normal 2 3 3 4 3 2 2" xfId="23216" xr:uid="{00000000-0005-0000-0000-0000AE5A0000}"/>
    <cellStyle name="Normal 2 3 3 4 3 3" xfId="23217" xr:uid="{00000000-0005-0000-0000-0000AF5A0000}"/>
    <cellStyle name="Normal 2 3 3 4 3 3 2" xfId="23218" xr:uid="{00000000-0005-0000-0000-0000B05A0000}"/>
    <cellStyle name="Normal 2 3 3 4 3 4" xfId="23219" xr:uid="{00000000-0005-0000-0000-0000B15A0000}"/>
    <cellStyle name="Normal 2 3 3 4 3 4 2" xfId="23220" xr:uid="{00000000-0005-0000-0000-0000B25A0000}"/>
    <cellStyle name="Normal 2 3 3 4 3 5" xfId="23221" xr:uid="{00000000-0005-0000-0000-0000B35A0000}"/>
    <cellStyle name="Normal 2 3 3 4 3 5 2" xfId="23222" xr:uid="{00000000-0005-0000-0000-0000B45A0000}"/>
    <cellStyle name="Normal 2 3 3 4 3 6" xfId="23223" xr:uid="{00000000-0005-0000-0000-0000B55A0000}"/>
    <cellStyle name="Normal 2 3 3 4 3 6 2" xfId="23224" xr:uid="{00000000-0005-0000-0000-0000B65A0000}"/>
    <cellStyle name="Normal 2 3 3 4 3 7" xfId="23225" xr:uid="{00000000-0005-0000-0000-0000B75A0000}"/>
    <cellStyle name="Normal 2 3 3 4 3 7 2" xfId="23226" xr:uid="{00000000-0005-0000-0000-0000B85A0000}"/>
    <cellStyle name="Normal 2 3 3 4 3 8" xfId="23227" xr:uid="{00000000-0005-0000-0000-0000B95A0000}"/>
    <cellStyle name="Normal 2 3 3 4 3 8 2" xfId="23228" xr:uid="{00000000-0005-0000-0000-0000BA5A0000}"/>
    <cellStyle name="Normal 2 3 3 4 3 9" xfId="23229" xr:uid="{00000000-0005-0000-0000-0000BB5A0000}"/>
    <cellStyle name="Normal 2 3 3 4 3 9 2" xfId="23230" xr:uid="{00000000-0005-0000-0000-0000BC5A0000}"/>
    <cellStyle name="Normal 2 3 3 4 4" xfId="23231" xr:uid="{00000000-0005-0000-0000-0000BD5A0000}"/>
    <cellStyle name="Normal 2 3 3 4 4 2" xfId="23232" xr:uid="{00000000-0005-0000-0000-0000BE5A0000}"/>
    <cellStyle name="Normal 2 3 3 4 5" xfId="23233" xr:uid="{00000000-0005-0000-0000-0000BF5A0000}"/>
    <cellStyle name="Normal 2 3 3 4 5 2" xfId="23234" xr:uid="{00000000-0005-0000-0000-0000C05A0000}"/>
    <cellStyle name="Normal 2 3 3 4 6" xfId="23235" xr:uid="{00000000-0005-0000-0000-0000C15A0000}"/>
    <cellStyle name="Normal 2 3 3 4 6 2" xfId="23236" xr:uid="{00000000-0005-0000-0000-0000C25A0000}"/>
    <cellStyle name="Normal 2 3 3 4 7" xfId="23237" xr:uid="{00000000-0005-0000-0000-0000C35A0000}"/>
    <cellStyle name="Normal 2 3 3 4 7 2" xfId="23238" xr:uid="{00000000-0005-0000-0000-0000C45A0000}"/>
    <cellStyle name="Normal 2 3 3 4 8" xfId="23239" xr:uid="{00000000-0005-0000-0000-0000C55A0000}"/>
    <cellStyle name="Normal 2 3 3 4 8 2" xfId="23240" xr:uid="{00000000-0005-0000-0000-0000C65A0000}"/>
    <cellStyle name="Normal 2 3 3 4 9" xfId="23241" xr:uid="{00000000-0005-0000-0000-0000C75A0000}"/>
    <cellStyle name="Normal 2 3 3 4 9 2" xfId="23242" xr:uid="{00000000-0005-0000-0000-0000C85A0000}"/>
    <cellStyle name="Normal 2 3 3 5" xfId="23243" xr:uid="{00000000-0005-0000-0000-0000C95A0000}"/>
    <cellStyle name="Normal 2 3 3 5 10" xfId="23244" xr:uid="{00000000-0005-0000-0000-0000CA5A0000}"/>
    <cellStyle name="Normal 2 3 3 5 10 2" xfId="23245" xr:uid="{00000000-0005-0000-0000-0000CB5A0000}"/>
    <cellStyle name="Normal 2 3 3 5 11" xfId="23246" xr:uid="{00000000-0005-0000-0000-0000CC5A0000}"/>
    <cellStyle name="Normal 2 3 3 5 11 2" xfId="23247" xr:uid="{00000000-0005-0000-0000-0000CD5A0000}"/>
    <cellStyle name="Normal 2 3 3 5 12" xfId="23248" xr:uid="{00000000-0005-0000-0000-0000CE5A0000}"/>
    <cellStyle name="Normal 2 3 3 5 12 2" xfId="23249" xr:uid="{00000000-0005-0000-0000-0000CF5A0000}"/>
    <cellStyle name="Normal 2 3 3 5 13" xfId="23250" xr:uid="{00000000-0005-0000-0000-0000D05A0000}"/>
    <cellStyle name="Normal 2 3 3 5 2" xfId="23251" xr:uid="{00000000-0005-0000-0000-0000D15A0000}"/>
    <cellStyle name="Normal 2 3 3 5 2 10" xfId="23252" xr:uid="{00000000-0005-0000-0000-0000D25A0000}"/>
    <cellStyle name="Normal 2 3 3 5 2 10 2" xfId="23253" xr:uid="{00000000-0005-0000-0000-0000D35A0000}"/>
    <cellStyle name="Normal 2 3 3 5 2 11" xfId="23254" xr:uid="{00000000-0005-0000-0000-0000D45A0000}"/>
    <cellStyle name="Normal 2 3 3 5 2 11 2" xfId="23255" xr:uid="{00000000-0005-0000-0000-0000D55A0000}"/>
    <cellStyle name="Normal 2 3 3 5 2 12" xfId="23256" xr:uid="{00000000-0005-0000-0000-0000D65A0000}"/>
    <cellStyle name="Normal 2 3 3 5 2 2" xfId="23257" xr:uid="{00000000-0005-0000-0000-0000D75A0000}"/>
    <cellStyle name="Normal 2 3 3 5 2 2 10" xfId="23258" xr:uid="{00000000-0005-0000-0000-0000D85A0000}"/>
    <cellStyle name="Normal 2 3 3 5 2 2 10 2" xfId="23259" xr:uid="{00000000-0005-0000-0000-0000D95A0000}"/>
    <cellStyle name="Normal 2 3 3 5 2 2 11" xfId="23260" xr:uid="{00000000-0005-0000-0000-0000DA5A0000}"/>
    <cellStyle name="Normal 2 3 3 5 2 2 2" xfId="23261" xr:uid="{00000000-0005-0000-0000-0000DB5A0000}"/>
    <cellStyle name="Normal 2 3 3 5 2 2 2 2" xfId="23262" xr:uid="{00000000-0005-0000-0000-0000DC5A0000}"/>
    <cellStyle name="Normal 2 3 3 5 2 2 3" xfId="23263" xr:uid="{00000000-0005-0000-0000-0000DD5A0000}"/>
    <cellStyle name="Normal 2 3 3 5 2 2 3 2" xfId="23264" xr:uid="{00000000-0005-0000-0000-0000DE5A0000}"/>
    <cellStyle name="Normal 2 3 3 5 2 2 4" xfId="23265" xr:uid="{00000000-0005-0000-0000-0000DF5A0000}"/>
    <cellStyle name="Normal 2 3 3 5 2 2 4 2" xfId="23266" xr:uid="{00000000-0005-0000-0000-0000E05A0000}"/>
    <cellStyle name="Normal 2 3 3 5 2 2 5" xfId="23267" xr:uid="{00000000-0005-0000-0000-0000E15A0000}"/>
    <cellStyle name="Normal 2 3 3 5 2 2 5 2" xfId="23268" xr:uid="{00000000-0005-0000-0000-0000E25A0000}"/>
    <cellStyle name="Normal 2 3 3 5 2 2 6" xfId="23269" xr:uid="{00000000-0005-0000-0000-0000E35A0000}"/>
    <cellStyle name="Normal 2 3 3 5 2 2 6 2" xfId="23270" xr:uid="{00000000-0005-0000-0000-0000E45A0000}"/>
    <cellStyle name="Normal 2 3 3 5 2 2 7" xfId="23271" xr:uid="{00000000-0005-0000-0000-0000E55A0000}"/>
    <cellStyle name="Normal 2 3 3 5 2 2 7 2" xfId="23272" xr:uid="{00000000-0005-0000-0000-0000E65A0000}"/>
    <cellStyle name="Normal 2 3 3 5 2 2 8" xfId="23273" xr:uid="{00000000-0005-0000-0000-0000E75A0000}"/>
    <cellStyle name="Normal 2 3 3 5 2 2 8 2" xfId="23274" xr:uid="{00000000-0005-0000-0000-0000E85A0000}"/>
    <cellStyle name="Normal 2 3 3 5 2 2 9" xfId="23275" xr:uid="{00000000-0005-0000-0000-0000E95A0000}"/>
    <cellStyle name="Normal 2 3 3 5 2 2 9 2" xfId="23276" xr:uid="{00000000-0005-0000-0000-0000EA5A0000}"/>
    <cellStyle name="Normal 2 3 3 5 2 3" xfId="23277" xr:uid="{00000000-0005-0000-0000-0000EB5A0000}"/>
    <cellStyle name="Normal 2 3 3 5 2 3 2" xfId="23278" xr:uid="{00000000-0005-0000-0000-0000EC5A0000}"/>
    <cellStyle name="Normal 2 3 3 5 2 4" xfId="23279" xr:uid="{00000000-0005-0000-0000-0000ED5A0000}"/>
    <cellStyle name="Normal 2 3 3 5 2 4 2" xfId="23280" xr:uid="{00000000-0005-0000-0000-0000EE5A0000}"/>
    <cellStyle name="Normal 2 3 3 5 2 5" xfId="23281" xr:uid="{00000000-0005-0000-0000-0000EF5A0000}"/>
    <cellStyle name="Normal 2 3 3 5 2 5 2" xfId="23282" xr:uid="{00000000-0005-0000-0000-0000F05A0000}"/>
    <cellStyle name="Normal 2 3 3 5 2 6" xfId="23283" xr:uid="{00000000-0005-0000-0000-0000F15A0000}"/>
    <cellStyle name="Normal 2 3 3 5 2 6 2" xfId="23284" xr:uid="{00000000-0005-0000-0000-0000F25A0000}"/>
    <cellStyle name="Normal 2 3 3 5 2 7" xfId="23285" xr:uid="{00000000-0005-0000-0000-0000F35A0000}"/>
    <cellStyle name="Normal 2 3 3 5 2 7 2" xfId="23286" xr:uid="{00000000-0005-0000-0000-0000F45A0000}"/>
    <cellStyle name="Normal 2 3 3 5 2 8" xfId="23287" xr:uid="{00000000-0005-0000-0000-0000F55A0000}"/>
    <cellStyle name="Normal 2 3 3 5 2 8 2" xfId="23288" xr:uid="{00000000-0005-0000-0000-0000F65A0000}"/>
    <cellStyle name="Normal 2 3 3 5 2 9" xfId="23289" xr:uid="{00000000-0005-0000-0000-0000F75A0000}"/>
    <cellStyle name="Normal 2 3 3 5 2 9 2" xfId="23290" xr:uid="{00000000-0005-0000-0000-0000F85A0000}"/>
    <cellStyle name="Normal 2 3 3 5 3" xfId="23291" xr:uid="{00000000-0005-0000-0000-0000F95A0000}"/>
    <cellStyle name="Normal 2 3 3 5 3 10" xfId="23292" xr:uid="{00000000-0005-0000-0000-0000FA5A0000}"/>
    <cellStyle name="Normal 2 3 3 5 3 10 2" xfId="23293" xr:uid="{00000000-0005-0000-0000-0000FB5A0000}"/>
    <cellStyle name="Normal 2 3 3 5 3 11" xfId="23294" xr:uid="{00000000-0005-0000-0000-0000FC5A0000}"/>
    <cellStyle name="Normal 2 3 3 5 3 2" xfId="23295" xr:uid="{00000000-0005-0000-0000-0000FD5A0000}"/>
    <cellStyle name="Normal 2 3 3 5 3 2 2" xfId="23296" xr:uid="{00000000-0005-0000-0000-0000FE5A0000}"/>
    <cellStyle name="Normal 2 3 3 5 3 3" xfId="23297" xr:uid="{00000000-0005-0000-0000-0000FF5A0000}"/>
    <cellStyle name="Normal 2 3 3 5 3 3 2" xfId="23298" xr:uid="{00000000-0005-0000-0000-0000005B0000}"/>
    <cellStyle name="Normal 2 3 3 5 3 4" xfId="23299" xr:uid="{00000000-0005-0000-0000-0000015B0000}"/>
    <cellStyle name="Normal 2 3 3 5 3 4 2" xfId="23300" xr:uid="{00000000-0005-0000-0000-0000025B0000}"/>
    <cellStyle name="Normal 2 3 3 5 3 5" xfId="23301" xr:uid="{00000000-0005-0000-0000-0000035B0000}"/>
    <cellStyle name="Normal 2 3 3 5 3 5 2" xfId="23302" xr:uid="{00000000-0005-0000-0000-0000045B0000}"/>
    <cellStyle name="Normal 2 3 3 5 3 6" xfId="23303" xr:uid="{00000000-0005-0000-0000-0000055B0000}"/>
    <cellStyle name="Normal 2 3 3 5 3 6 2" xfId="23304" xr:uid="{00000000-0005-0000-0000-0000065B0000}"/>
    <cellStyle name="Normal 2 3 3 5 3 7" xfId="23305" xr:uid="{00000000-0005-0000-0000-0000075B0000}"/>
    <cellStyle name="Normal 2 3 3 5 3 7 2" xfId="23306" xr:uid="{00000000-0005-0000-0000-0000085B0000}"/>
    <cellStyle name="Normal 2 3 3 5 3 8" xfId="23307" xr:uid="{00000000-0005-0000-0000-0000095B0000}"/>
    <cellStyle name="Normal 2 3 3 5 3 8 2" xfId="23308" xr:uid="{00000000-0005-0000-0000-00000A5B0000}"/>
    <cellStyle name="Normal 2 3 3 5 3 9" xfId="23309" xr:uid="{00000000-0005-0000-0000-00000B5B0000}"/>
    <cellStyle name="Normal 2 3 3 5 3 9 2" xfId="23310" xr:uid="{00000000-0005-0000-0000-00000C5B0000}"/>
    <cellStyle name="Normal 2 3 3 5 4" xfId="23311" xr:uid="{00000000-0005-0000-0000-00000D5B0000}"/>
    <cellStyle name="Normal 2 3 3 5 4 2" xfId="23312" xr:uid="{00000000-0005-0000-0000-00000E5B0000}"/>
    <cellStyle name="Normal 2 3 3 5 5" xfId="23313" xr:uid="{00000000-0005-0000-0000-00000F5B0000}"/>
    <cellStyle name="Normal 2 3 3 5 5 2" xfId="23314" xr:uid="{00000000-0005-0000-0000-0000105B0000}"/>
    <cellStyle name="Normal 2 3 3 5 6" xfId="23315" xr:uid="{00000000-0005-0000-0000-0000115B0000}"/>
    <cellStyle name="Normal 2 3 3 5 6 2" xfId="23316" xr:uid="{00000000-0005-0000-0000-0000125B0000}"/>
    <cellStyle name="Normal 2 3 3 5 7" xfId="23317" xr:uid="{00000000-0005-0000-0000-0000135B0000}"/>
    <cellStyle name="Normal 2 3 3 5 7 2" xfId="23318" xr:uid="{00000000-0005-0000-0000-0000145B0000}"/>
    <cellStyle name="Normal 2 3 3 5 8" xfId="23319" xr:uid="{00000000-0005-0000-0000-0000155B0000}"/>
    <cellStyle name="Normal 2 3 3 5 8 2" xfId="23320" xr:uid="{00000000-0005-0000-0000-0000165B0000}"/>
    <cellStyle name="Normal 2 3 3 5 9" xfId="23321" xr:uid="{00000000-0005-0000-0000-0000175B0000}"/>
    <cellStyle name="Normal 2 3 3 5 9 2" xfId="23322" xr:uid="{00000000-0005-0000-0000-0000185B0000}"/>
    <cellStyle name="Normal 2 3 3 6" xfId="23323" xr:uid="{00000000-0005-0000-0000-0000195B0000}"/>
    <cellStyle name="Normal 2 3 3 6 2" xfId="23324" xr:uid="{00000000-0005-0000-0000-00001A5B0000}"/>
    <cellStyle name="Normal 2 3 3 6 2 10" xfId="23325" xr:uid="{00000000-0005-0000-0000-00001B5B0000}"/>
    <cellStyle name="Normal 2 3 3 6 2 10 2" xfId="23326" xr:uid="{00000000-0005-0000-0000-00001C5B0000}"/>
    <cellStyle name="Normal 2 3 3 6 2 11" xfId="23327" xr:uid="{00000000-0005-0000-0000-00001D5B0000}"/>
    <cellStyle name="Normal 2 3 3 6 2 11 2" xfId="23328" xr:uid="{00000000-0005-0000-0000-00001E5B0000}"/>
    <cellStyle name="Normal 2 3 3 6 2 12" xfId="23329" xr:uid="{00000000-0005-0000-0000-00001F5B0000}"/>
    <cellStyle name="Normal 2 3 3 6 2 12 2" xfId="23330" xr:uid="{00000000-0005-0000-0000-0000205B0000}"/>
    <cellStyle name="Normal 2 3 3 6 2 13" xfId="23331" xr:uid="{00000000-0005-0000-0000-0000215B0000}"/>
    <cellStyle name="Normal 2 3 3 6 2 2" xfId="23332" xr:uid="{00000000-0005-0000-0000-0000225B0000}"/>
    <cellStyle name="Normal 2 3 3 6 2 2 10" xfId="23333" xr:uid="{00000000-0005-0000-0000-0000235B0000}"/>
    <cellStyle name="Normal 2 3 3 6 2 2 10 2" xfId="23334" xr:uid="{00000000-0005-0000-0000-0000245B0000}"/>
    <cellStyle name="Normal 2 3 3 6 2 2 11" xfId="23335" xr:uid="{00000000-0005-0000-0000-0000255B0000}"/>
    <cellStyle name="Normal 2 3 3 6 2 2 11 2" xfId="23336" xr:uid="{00000000-0005-0000-0000-0000265B0000}"/>
    <cellStyle name="Normal 2 3 3 6 2 2 12" xfId="23337" xr:uid="{00000000-0005-0000-0000-0000275B0000}"/>
    <cellStyle name="Normal 2 3 3 6 2 2 2" xfId="23338" xr:uid="{00000000-0005-0000-0000-0000285B0000}"/>
    <cellStyle name="Normal 2 3 3 6 2 2 2 10" xfId="23339" xr:uid="{00000000-0005-0000-0000-0000295B0000}"/>
    <cellStyle name="Normal 2 3 3 6 2 2 2 10 2" xfId="23340" xr:uid="{00000000-0005-0000-0000-00002A5B0000}"/>
    <cellStyle name="Normal 2 3 3 6 2 2 2 11" xfId="23341" xr:uid="{00000000-0005-0000-0000-00002B5B0000}"/>
    <cellStyle name="Normal 2 3 3 6 2 2 2 2" xfId="23342" xr:uid="{00000000-0005-0000-0000-00002C5B0000}"/>
    <cellStyle name="Normal 2 3 3 6 2 2 2 2 2" xfId="23343" xr:uid="{00000000-0005-0000-0000-00002D5B0000}"/>
    <cellStyle name="Normal 2 3 3 6 2 2 2 3" xfId="23344" xr:uid="{00000000-0005-0000-0000-00002E5B0000}"/>
    <cellStyle name="Normal 2 3 3 6 2 2 2 3 2" xfId="23345" xr:uid="{00000000-0005-0000-0000-00002F5B0000}"/>
    <cellStyle name="Normal 2 3 3 6 2 2 2 4" xfId="23346" xr:uid="{00000000-0005-0000-0000-0000305B0000}"/>
    <cellStyle name="Normal 2 3 3 6 2 2 2 4 2" xfId="23347" xr:uid="{00000000-0005-0000-0000-0000315B0000}"/>
    <cellStyle name="Normal 2 3 3 6 2 2 2 5" xfId="23348" xr:uid="{00000000-0005-0000-0000-0000325B0000}"/>
    <cellStyle name="Normal 2 3 3 6 2 2 2 5 2" xfId="23349" xr:uid="{00000000-0005-0000-0000-0000335B0000}"/>
    <cellStyle name="Normal 2 3 3 6 2 2 2 6" xfId="23350" xr:uid="{00000000-0005-0000-0000-0000345B0000}"/>
    <cellStyle name="Normal 2 3 3 6 2 2 2 6 2" xfId="23351" xr:uid="{00000000-0005-0000-0000-0000355B0000}"/>
    <cellStyle name="Normal 2 3 3 6 2 2 2 7" xfId="23352" xr:uid="{00000000-0005-0000-0000-0000365B0000}"/>
    <cellStyle name="Normal 2 3 3 6 2 2 2 7 2" xfId="23353" xr:uid="{00000000-0005-0000-0000-0000375B0000}"/>
    <cellStyle name="Normal 2 3 3 6 2 2 2 8" xfId="23354" xr:uid="{00000000-0005-0000-0000-0000385B0000}"/>
    <cellStyle name="Normal 2 3 3 6 2 2 2 8 2" xfId="23355" xr:uid="{00000000-0005-0000-0000-0000395B0000}"/>
    <cellStyle name="Normal 2 3 3 6 2 2 2 9" xfId="23356" xr:uid="{00000000-0005-0000-0000-00003A5B0000}"/>
    <cellStyle name="Normal 2 3 3 6 2 2 2 9 2" xfId="23357" xr:uid="{00000000-0005-0000-0000-00003B5B0000}"/>
    <cellStyle name="Normal 2 3 3 6 2 2 3" xfId="23358" xr:uid="{00000000-0005-0000-0000-00003C5B0000}"/>
    <cellStyle name="Normal 2 3 3 6 2 2 3 2" xfId="23359" xr:uid="{00000000-0005-0000-0000-00003D5B0000}"/>
    <cellStyle name="Normal 2 3 3 6 2 2 4" xfId="23360" xr:uid="{00000000-0005-0000-0000-00003E5B0000}"/>
    <cellStyle name="Normal 2 3 3 6 2 2 4 2" xfId="23361" xr:uid="{00000000-0005-0000-0000-00003F5B0000}"/>
    <cellStyle name="Normal 2 3 3 6 2 2 5" xfId="23362" xr:uid="{00000000-0005-0000-0000-0000405B0000}"/>
    <cellStyle name="Normal 2 3 3 6 2 2 5 2" xfId="23363" xr:uid="{00000000-0005-0000-0000-0000415B0000}"/>
    <cellStyle name="Normal 2 3 3 6 2 2 6" xfId="23364" xr:uid="{00000000-0005-0000-0000-0000425B0000}"/>
    <cellStyle name="Normal 2 3 3 6 2 2 6 2" xfId="23365" xr:uid="{00000000-0005-0000-0000-0000435B0000}"/>
    <cellStyle name="Normal 2 3 3 6 2 2 7" xfId="23366" xr:uid="{00000000-0005-0000-0000-0000445B0000}"/>
    <cellStyle name="Normal 2 3 3 6 2 2 7 2" xfId="23367" xr:uid="{00000000-0005-0000-0000-0000455B0000}"/>
    <cellStyle name="Normal 2 3 3 6 2 2 8" xfId="23368" xr:uid="{00000000-0005-0000-0000-0000465B0000}"/>
    <cellStyle name="Normal 2 3 3 6 2 2 8 2" xfId="23369" xr:uid="{00000000-0005-0000-0000-0000475B0000}"/>
    <cellStyle name="Normal 2 3 3 6 2 2 9" xfId="23370" xr:uid="{00000000-0005-0000-0000-0000485B0000}"/>
    <cellStyle name="Normal 2 3 3 6 2 2 9 2" xfId="23371" xr:uid="{00000000-0005-0000-0000-0000495B0000}"/>
    <cellStyle name="Normal 2 3 3 6 2 3" xfId="23372" xr:uid="{00000000-0005-0000-0000-00004A5B0000}"/>
    <cellStyle name="Normal 2 3 3 6 2 3 10" xfId="23373" xr:uid="{00000000-0005-0000-0000-00004B5B0000}"/>
    <cellStyle name="Normal 2 3 3 6 2 3 10 2" xfId="23374" xr:uid="{00000000-0005-0000-0000-00004C5B0000}"/>
    <cellStyle name="Normal 2 3 3 6 2 3 11" xfId="23375" xr:uid="{00000000-0005-0000-0000-00004D5B0000}"/>
    <cellStyle name="Normal 2 3 3 6 2 3 2" xfId="23376" xr:uid="{00000000-0005-0000-0000-00004E5B0000}"/>
    <cellStyle name="Normal 2 3 3 6 2 3 2 2" xfId="23377" xr:uid="{00000000-0005-0000-0000-00004F5B0000}"/>
    <cellStyle name="Normal 2 3 3 6 2 3 3" xfId="23378" xr:uid="{00000000-0005-0000-0000-0000505B0000}"/>
    <cellStyle name="Normal 2 3 3 6 2 3 3 2" xfId="23379" xr:uid="{00000000-0005-0000-0000-0000515B0000}"/>
    <cellStyle name="Normal 2 3 3 6 2 3 4" xfId="23380" xr:uid="{00000000-0005-0000-0000-0000525B0000}"/>
    <cellStyle name="Normal 2 3 3 6 2 3 4 2" xfId="23381" xr:uid="{00000000-0005-0000-0000-0000535B0000}"/>
    <cellStyle name="Normal 2 3 3 6 2 3 5" xfId="23382" xr:uid="{00000000-0005-0000-0000-0000545B0000}"/>
    <cellStyle name="Normal 2 3 3 6 2 3 5 2" xfId="23383" xr:uid="{00000000-0005-0000-0000-0000555B0000}"/>
    <cellStyle name="Normal 2 3 3 6 2 3 6" xfId="23384" xr:uid="{00000000-0005-0000-0000-0000565B0000}"/>
    <cellStyle name="Normal 2 3 3 6 2 3 6 2" xfId="23385" xr:uid="{00000000-0005-0000-0000-0000575B0000}"/>
    <cellStyle name="Normal 2 3 3 6 2 3 7" xfId="23386" xr:uid="{00000000-0005-0000-0000-0000585B0000}"/>
    <cellStyle name="Normal 2 3 3 6 2 3 7 2" xfId="23387" xr:uid="{00000000-0005-0000-0000-0000595B0000}"/>
    <cellStyle name="Normal 2 3 3 6 2 3 8" xfId="23388" xr:uid="{00000000-0005-0000-0000-00005A5B0000}"/>
    <cellStyle name="Normal 2 3 3 6 2 3 8 2" xfId="23389" xr:uid="{00000000-0005-0000-0000-00005B5B0000}"/>
    <cellStyle name="Normal 2 3 3 6 2 3 9" xfId="23390" xr:uid="{00000000-0005-0000-0000-00005C5B0000}"/>
    <cellStyle name="Normal 2 3 3 6 2 3 9 2" xfId="23391" xr:uid="{00000000-0005-0000-0000-00005D5B0000}"/>
    <cellStyle name="Normal 2 3 3 6 2 4" xfId="23392" xr:uid="{00000000-0005-0000-0000-00005E5B0000}"/>
    <cellStyle name="Normal 2 3 3 6 2 4 2" xfId="23393" xr:uid="{00000000-0005-0000-0000-00005F5B0000}"/>
    <cellStyle name="Normal 2 3 3 6 2 5" xfId="23394" xr:uid="{00000000-0005-0000-0000-0000605B0000}"/>
    <cellStyle name="Normal 2 3 3 6 2 5 2" xfId="23395" xr:uid="{00000000-0005-0000-0000-0000615B0000}"/>
    <cellStyle name="Normal 2 3 3 6 2 6" xfId="23396" xr:uid="{00000000-0005-0000-0000-0000625B0000}"/>
    <cellStyle name="Normal 2 3 3 6 2 6 2" xfId="23397" xr:uid="{00000000-0005-0000-0000-0000635B0000}"/>
    <cellStyle name="Normal 2 3 3 6 2 7" xfId="23398" xr:uid="{00000000-0005-0000-0000-0000645B0000}"/>
    <cellStyle name="Normal 2 3 3 6 2 7 2" xfId="23399" xr:uid="{00000000-0005-0000-0000-0000655B0000}"/>
    <cellStyle name="Normal 2 3 3 6 2 8" xfId="23400" xr:uid="{00000000-0005-0000-0000-0000665B0000}"/>
    <cellStyle name="Normal 2 3 3 6 2 8 2" xfId="23401" xr:uid="{00000000-0005-0000-0000-0000675B0000}"/>
    <cellStyle name="Normal 2 3 3 6 2 9" xfId="23402" xr:uid="{00000000-0005-0000-0000-0000685B0000}"/>
    <cellStyle name="Normal 2 3 3 6 2 9 2" xfId="23403" xr:uid="{00000000-0005-0000-0000-0000695B0000}"/>
    <cellStyle name="Normal 2 3 3 6 3" xfId="23404" xr:uid="{00000000-0005-0000-0000-00006A5B0000}"/>
    <cellStyle name="Normal 2 3 3 6 3 10" xfId="23405" xr:uid="{00000000-0005-0000-0000-00006B5B0000}"/>
    <cellStyle name="Normal 2 3 3 6 3 10 2" xfId="23406" xr:uid="{00000000-0005-0000-0000-00006C5B0000}"/>
    <cellStyle name="Normal 2 3 3 6 3 11" xfId="23407" xr:uid="{00000000-0005-0000-0000-00006D5B0000}"/>
    <cellStyle name="Normal 2 3 3 6 3 11 2" xfId="23408" xr:uid="{00000000-0005-0000-0000-00006E5B0000}"/>
    <cellStyle name="Normal 2 3 3 6 3 12" xfId="23409" xr:uid="{00000000-0005-0000-0000-00006F5B0000}"/>
    <cellStyle name="Normal 2 3 3 6 3 12 2" xfId="23410" xr:uid="{00000000-0005-0000-0000-0000705B0000}"/>
    <cellStyle name="Normal 2 3 3 6 3 13" xfId="23411" xr:uid="{00000000-0005-0000-0000-0000715B0000}"/>
    <cellStyle name="Normal 2 3 3 6 3 2" xfId="23412" xr:uid="{00000000-0005-0000-0000-0000725B0000}"/>
    <cellStyle name="Normal 2 3 3 6 3 2 10" xfId="23413" xr:uid="{00000000-0005-0000-0000-0000735B0000}"/>
    <cellStyle name="Normal 2 3 3 6 3 2 10 2" xfId="23414" xr:uid="{00000000-0005-0000-0000-0000745B0000}"/>
    <cellStyle name="Normal 2 3 3 6 3 2 11" xfId="23415" xr:uid="{00000000-0005-0000-0000-0000755B0000}"/>
    <cellStyle name="Normal 2 3 3 6 3 2 11 2" xfId="23416" xr:uid="{00000000-0005-0000-0000-0000765B0000}"/>
    <cellStyle name="Normal 2 3 3 6 3 2 12" xfId="23417" xr:uid="{00000000-0005-0000-0000-0000775B0000}"/>
    <cellStyle name="Normal 2 3 3 6 3 2 2" xfId="23418" xr:uid="{00000000-0005-0000-0000-0000785B0000}"/>
    <cellStyle name="Normal 2 3 3 6 3 2 2 10" xfId="23419" xr:uid="{00000000-0005-0000-0000-0000795B0000}"/>
    <cellStyle name="Normal 2 3 3 6 3 2 2 10 2" xfId="23420" xr:uid="{00000000-0005-0000-0000-00007A5B0000}"/>
    <cellStyle name="Normal 2 3 3 6 3 2 2 11" xfId="23421" xr:uid="{00000000-0005-0000-0000-00007B5B0000}"/>
    <cellStyle name="Normal 2 3 3 6 3 2 2 2" xfId="23422" xr:uid="{00000000-0005-0000-0000-00007C5B0000}"/>
    <cellStyle name="Normal 2 3 3 6 3 2 2 2 2" xfId="23423" xr:uid="{00000000-0005-0000-0000-00007D5B0000}"/>
    <cellStyle name="Normal 2 3 3 6 3 2 2 3" xfId="23424" xr:uid="{00000000-0005-0000-0000-00007E5B0000}"/>
    <cellStyle name="Normal 2 3 3 6 3 2 2 3 2" xfId="23425" xr:uid="{00000000-0005-0000-0000-00007F5B0000}"/>
    <cellStyle name="Normal 2 3 3 6 3 2 2 4" xfId="23426" xr:uid="{00000000-0005-0000-0000-0000805B0000}"/>
    <cellStyle name="Normal 2 3 3 6 3 2 2 4 2" xfId="23427" xr:uid="{00000000-0005-0000-0000-0000815B0000}"/>
    <cellStyle name="Normal 2 3 3 6 3 2 2 5" xfId="23428" xr:uid="{00000000-0005-0000-0000-0000825B0000}"/>
    <cellStyle name="Normal 2 3 3 6 3 2 2 5 2" xfId="23429" xr:uid="{00000000-0005-0000-0000-0000835B0000}"/>
    <cellStyle name="Normal 2 3 3 6 3 2 2 6" xfId="23430" xr:uid="{00000000-0005-0000-0000-0000845B0000}"/>
    <cellStyle name="Normal 2 3 3 6 3 2 2 6 2" xfId="23431" xr:uid="{00000000-0005-0000-0000-0000855B0000}"/>
    <cellStyle name="Normal 2 3 3 6 3 2 2 7" xfId="23432" xr:uid="{00000000-0005-0000-0000-0000865B0000}"/>
    <cellStyle name="Normal 2 3 3 6 3 2 2 7 2" xfId="23433" xr:uid="{00000000-0005-0000-0000-0000875B0000}"/>
    <cellStyle name="Normal 2 3 3 6 3 2 2 8" xfId="23434" xr:uid="{00000000-0005-0000-0000-0000885B0000}"/>
    <cellStyle name="Normal 2 3 3 6 3 2 2 8 2" xfId="23435" xr:uid="{00000000-0005-0000-0000-0000895B0000}"/>
    <cellStyle name="Normal 2 3 3 6 3 2 2 9" xfId="23436" xr:uid="{00000000-0005-0000-0000-00008A5B0000}"/>
    <cellStyle name="Normal 2 3 3 6 3 2 2 9 2" xfId="23437" xr:uid="{00000000-0005-0000-0000-00008B5B0000}"/>
    <cellStyle name="Normal 2 3 3 6 3 2 3" xfId="23438" xr:uid="{00000000-0005-0000-0000-00008C5B0000}"/>
    <cellStyle name="Normal 2 3 3 6 3 2 3 2" xfId="23439" xr:uid="{00000000-0005-0000-0000-00008D5B0000}"/>
    <cellStyle name="Normal 2 3 3 6 3 2 4" xfId="23440" xr:uid="{00000000-0005-0000-0000-00008E5B0000}"/>
    <cellStyle name="Normal 2 3 3 6 3 2 4 2" xfId="23441" xr:uid="{00000000-0005-0000-0000-00008F5B0000}"/>
    <cellStyle name="Normal 2 3 3 6 3 2 5" xfId="23442" xr:uid="{00000000-0005-0000-0000-0000905B0000}"/>
    <cellStyle name="Normal 2 3 3 6 3 2 5 2" xfId="23443" xr:uid="{00000000-0005-0000-0000-0000915B0000}"/>
    <cellStyle name="Normal 2 3 3 6 3 2 6" xfId="23444" xr:uid="{00000000-0005-0000-0000-0000925B0000}"/>
    <cellStyle name="Normal 2 3 3 6 3 2 6 2" xfId="23445" xr:uid="{00000000-0005-0000-0000-0000935B0000}"/>
    <cellStyle name="Normal 2 3 3 6 3 2 7" xfId="23446" xr:uid="{00000000-0005-0000-0000-0000945B0000}"/>
    <cellStyle name="Normal 2 3 3 6 3 2 7 2" xfId="23447" xr:uid="{00000000-0005-0000-0000-0000955B0000}"/>
    <cellStyle name="Normal 2 3 3 6 3 2 8" xfId="23448" xr:uid="{00000000-0005-0000-0000-0000965B0000}"/>
    <cellStyle name="Normal 2 3 3 6 3 2 8 2" xfId="23449" xr:uid="{00000000-0005-0000-0000-0000975B0000}"/>
    <cellStyle name="Normal 2 3 3 6 3 2 9" xfId="23450" xr:uid="{00000000-0005-0000-0000-0000985B0000}"/>
    <cellStyle name="Normal 2 3 3 6 3 2 9 2" xfId="23451" xr:uid="{00000000-0005-0000-0000-0000995B0000}"/>
    <cellStyle name="Normal 2 3 3 6 3 3" xfId="23452" xr:uid="{00000000-0005-0000-0000-00009A5B0000}"/>
    <cellStyle name="Normal 2 3 3 6 3 3 10" xfId="23453" xr:uid="{00000000-0005-0000-0000-00009B5B0000}"/>
    <cellStyle name="Normal 2 3 3 6 3 3 10 2" xfId="23454" xr:uid="{00000000-0005-0000-0000-00009C5B0000}"/>
    <cellStyle name="Normal 2 3 3 6 3 3 11" xfId="23455" xr:uid="{00000000-0005-0000-0000-00009D5B0000}"/>
    <cellStyle name="Normal 2 3 3 6 3 3 2" xfId="23456" xr:uid="{00000000-0005-0000-0000-00009E5B0000}"/>
    <cellStyle name="Normal 2 3 3 6 3 3 2 2" xfId="23457" xr:uid="{00000000-0005-0000-0000-00009F5B0000}"/>
    <cellStyle name="Normal 2 3 3 6 3 3 3" xfId="23458" xr:uid="{00000000-0005-0000-0000-0000A05B0000}"/>
    <cellStyle name="Normal 2 3 3 6 3 3 3 2" xfId="23459" xr:uid="{00000000-0005-0000-0000-0000A15B0000}"/>
    <cellStyle name="Normal 2 3 3 6 3 3 4" xfId="23460" xr:uid="{00000000-0005-0000-0000-0000A25B0000}"/>
    <cellStyle name="Normal 2 3 3 6 3 3 4 2" xfId="23461" xr:uid="{00000000-0005-0000-0000-0000A35B0000}"/>
    <cellStyle name="Normal 2 3 3 6 3 3 5" xfId="23462" xr:uid="{00000000-0005-0000-0000-0000A45B0000}"/>
    <cellStyle name="Normal 2 3 3 6 3 3 5 2" xfId="23463" xr:uid="{00000000-0005-0000-0000-0000A55B0000}"/>
    <cellStyle name="Normal 2 3 3 6 3 3 6" xfId="23464" xr:uid="{00000000-0005-0000-0000-0000A65B0000}"/>
    <cellStyle name="Normal 2 3 3 6 3 3 6 2" xfId="23465" xr:uid="{00000000-0005-0000-0000-0000A75B0000}"/>
    <cellStyle name="Normal 2 3 3 6 3 3 7" xfId="23466" xr:uid="{00000000-0005-0000-0000-0000A85B0000}"/>
    <cellStyle name="Normal 2 3 3 6 3 3 7 2" xfId="23467" xr:uid="{00000000-0005-0000-0000-0000A95B0000}"/>
    <cellStyle name="Normal 2 3 3 6 3 3 8" xfId="23468" xr:uid="{00000000-0005-0000-0000-0000AA5B0000}"/>
    <cellStyle name="Normal 2 3 3 6 3 3 8 2" xfId="23469" xr:uid="{00000000-0005-0000-0000-0000AB5B0000}"/>
    <cellStyle name="Normal 2 3 3 6 3 3 9" xfId="23470" xr:uid="{00000000-0005-0000-0000-0000AC5B0000}"/>
    <cellStyle name="Normal 2 3 3 6 3 3 9 2" xfId="23471" xr:uid="{00000000-0005-0000-0000-0000AD5B0000}"/>
    <cellStyle name="Normal 2 3 3 6 3 4" xfId="23472" xr:uid="{00000000-0005-0000-0000-0000AE5B0000}"/>
    <cellStyle name="Normal 2 3 3 6 3 4 2" xfId="23473" xr:uid="{00000000-0005-0000-0000-0000AF5B0000}"/>
    <cellStyle name="Normal 2 3 3 6 3 5" xfId="23474" xr:uid="{00000000-0005-0000-0000-0000B05B0000}"/>
    <cellStyle name="Normal 2 3 3 6 3 5 2" xfId="23475" xr:uid="{00000000-0005-0000-0000-0000B15B0000}"/>
    <cellStyle name="Normal 2 3 3 6 3 6" xfId="23476" xr:uid="{00000000-0005-0000-0000-0000B25B0000}"/>
    <cellStyle name="Normal 2 3 3 6 3 6 2" xfId="23477" xr:uid="{00000000-0005-0000-0000-0000B35B0000}"/>
    <cellStyle name="Normal 2 3 3 6 3 7" xfId="23478" xr:uid="{00000000-0005-0000-0000-0000B45B0000}"/>
    <cellStyle name="Normal 2 3 3 6 3 7 2" xfId="23479" xr:uid="{00000000-0005-0000-0000-0000B55B0000}"/>
    <cellStyle name="Normal 2 3 3 6 3 8" xfId="23480" xr:uid="{00000000-0005-0000-0000-0000B65B0000}"/>
    <cellStyle name="Normal 2 3 3 6 3 8 2" xfId="23481" xr:uid="{00000000-0005-0000-0000-0000B75B0000}"/>
    <cellStyle name="Normal 2 3 3 6 3 9" xfId="23482" xr:uid="{00000000-0005-0000-0000-0000B85B0000}"/>
    <cellStyle name="Normal 2 3 3 6 3 9 2" xfId="23483" xr:uid="{00000000-0005-0000-0000-0000B95B0000}"/>
    <cellStyle name="Normal 2 3 3 6 4" xfId="23484" xr:uid="{00000000-0005-0000-0000-0000BA5B0000}"/>
    <cellStyle name="Normal 2 3 3 6 4 10" xfId="23485" xr:uid="{00000000-0005-0000-0000-0000BB5B0000}"/>
    <cellStyle name="Normal 2 3 3 6 4 10 2" xfId="23486" xr:uid="{00000000-0005-0000-0000-0000BC5B0000}"/>
    <cellStyle name="Normal 2 3 3 6 4 11" xfId="23487" xr:uid="{00000000-0005-0000-0000-0000BD5B0000}"/>
    <cellStyle name="Normal 2 3 3 6 4 11 2" xfId="23488" xr:uid="{00000000-0005-0000-0000-0000BE5B0000}"/>
    <cellStyle name="Normal 2 3 3 6 4 12" xfId="23489" xr:uid="{00000000-0005-0000-0000-0000BF5B0000}"/>
    <cellStyle name="Normal 2 3 3 6 4 12 2" xfId="23490" xr:uid="{00000000-0005-0000-0000-0000C05B0000}"/>
    <cellStyle name="Normal 2 3 3 6 4 13" xfId="23491" xr:uid="{00000000-0005-0000-0000-0000C15B0000}"/>
    <cellStyle name="Normal 2 3 3 6 4 2" xfId="23492" xr:uid="{00000000-0005-0000-0000-0000C25B0000}"/>
    <cellStyle name="Normal 2 3 3 6 4 2 10" xfId="23493" xr:uid="{00000000-0005-0000-0000-0000C35B0000}"/>
    <cellStyle name="Normal 2 3 3 6 4 2 10 2" xfId="23494" xr:uid="{00000000-0005-0000-0000-0000C45B0000}"/>
    <cellStyle name="Normal 2 3 3 6 4 2 11" xfId="23495" xr:uid="{00000000-0005-0000-0000-0000C55B0000}"/>
    <cellStyle name="Normal 2 3 3 6 4 2 11 2" xfId="23496" xr:uid="{00000000-0005-0000-0000-0000C65B0000}"/>
    <cellStyle name="Normal 2 3 3 6 4 2 12" xfId="23497" xr:uid="{00000000-0005-0000-0000-0000C75B0000}"/>
    <cellStyle name="Normal 2 3 3 6 4 2 2" xfId="23498" xr:uid="{00000000-0005-0000-0000-0000C85B0000}"/>
    <cellStyle name="Normal 2 3 3 6 4 2 2 10" xfId="23499" xr:uid="{00000000-0005-0000-0000-0000C95B0000}"/>
    <cellStyle name="Normal 2 3 3 6 4 2 2 10 2" xfId="23500" xr:uid="{00000000-0005-0000-0000-0000CA5B0000}"/>
    <cellStyle name="Normal 2 3 3 6 4 2 2 11" xfId="23501" xr:uid="{00000000-0005-0000-0000-0000CB5B0000}"/>
    <cellStyle name="Normal 2 3 3 6 4 2 2 2" xfId="23502" xr:uid="{00000000-0005-0000-0000-0000CC5B0000}"/>
    <cellStyle name="Normal 2 3 3 6 4 2 2 2 2" xfId="23503" xr:uid="{00000000-0005-0000-0000-0000CD5B0000}"/>
    <cellStyle name="Normal 2 3 3 6 4 2 2 3" xfId="23504" xr:uid="{00000000-0005-0000-0000-0000CE5B0000}"/>
    <cellStyle name="Normal 2 3 3 6 4 2 2 3 2" xfId="23505" xr:uid="{00000000-0005-0000-0000-0000CF5B0000}"/>
    <cellStyle name="Normal 2 3 3 6 4 2 2 4" xfId="23506" xr:uid="{00000000-0005-0000-0000-0000D05B0000}"/>
    <cellStyle name="Normal 2 3 3 6 4 2 2 4 2" xfId="23507" xr:uid="{00000000-0005-0000-0000-0000D15B0000}"/>
    <cellStyle name="Normal 2 3 3 6 4 2 2 5" xfId="23508" xr:uid="{00000000-0005-0000-0000-0000D25B0000}"/>
    <cellStyle name="Normal 2 3 3 6 4 2 2 5 2" xfId="23509" xr:uid="{00000000-0005-0000-0000-0000D35B0000}"/>
    <cellStyle name="Normal 2 3 3 6 4 2 2 6" xfId="23510" xr:uid="{00000000-0005-0000-0000-0000D45B0000}"/>
    <cellStyle name="Normal 2 3 3 6 4 2 2 6 2" xfId="23511" xr:uid="{00000000-0005-0000-0000-0000D55B0000}"/>
    <cellStyle name="Normal 2 3 3 6 4 2 2 7" xfId="23512" xr:uid="{00000000-0005-0000-0000-0000D65B0000}"/>
    <cellStyle name="Normal 2 3 3 6 4 2 2 7 2" xfId="23513" xr:uid="{00000000-0005-0000-0000-0000D75B0000}"/>
    <cellStyle name="Normal 2 3 3 6 4 2 2 8" xfId="23514" xr:uid="{00000000-0005-0000-0000-0000D85B0000}"/>
    <cellStyle name="Normal 2 3 3 6 4 2 2 8 2" xfId="23515" xr:uid="{00000000-0005-0000-0000-0000D95B0000}"/>
    <cellStyle name="Normal 2 3 3 6 4 2 2 9" xfId="23516" xr:uid="{00000000-0005-0000-0000-0000DA5B0000}"/>
    <cellStyle name="Normal 2 3 3 6 4 2 2 9 2" xfId="23517" xr:uid="{00000000-0005-0000-0000-0000DB5B0000}"/>
    <cellStyle name="Normal 2 3 3 6 4 2 3" xfId="23518" xr:uid="{00000000-0005-0000-0000-0000DC5B0000}"/>
    <cellStyle name="Normal 2 3 3 6 4 2 3 2" xfId="23519" xr:uid="{00000000-0005-0000-0000-0000DD5B0000}"/>
    <cellStyle name="Normal 2 3 3 6 4 2 4" xfId="23520" xr:uid="{00000000-0005-0000-0000-0000DE5B0000}"/>
    <cellStyle name="Normal 2 3 3 6 4 2 4 2" xfId="23521" xr:uid="{00000000-0005-0000-0000-0000DF5B0000}"/>
    <cellStyle name="Normal 2 3 3 6 4 2 5" xfId="23522" xr:uid="{00000000-0005-0000-0000-0000E05B0000}"/>
    <cellStyle name="Normal 2 3 3 6 4 2 5 2" xfId="23523" xr:uid="{00000000-0005-0000-0000-0000E15B0000}"/>
    <cellStyle name="Normal 2 3 3 6 4 2 6" xfId="23524" xr:uid="{00000000-0005-0000-0000-0000E25B0000}"/>
    <cellStyle name="Normal 2 3 3 6 4 2 6 2" xfId="23525" xr:uid="{00000000-0005-0000-0000-0000E35B0000}"/>
    <cellStyle name="Normal 2 3 3 6 4 2 7" xfId="23526" xr:uid="{00000000-0005-0000-0000-0000E45B0000}"/>
    <cellStyle name="Normal 2 3 3 6 4 2 7 2" xfId="23527" xr:uid="{00000000-0005-0000-0000-0000E55B0000}"/>
    <cellStyle name="Normal 2 3 3 6 4 2 8" xfId="23528" xr:uid="{00000000-0005-0000-0000-0000E65B0000}"/>
    <cellStyle name="Normal 2 3 3 6 4 2 8 2" xfId="23529" xr:uid="{00000000-0005-0000-0000-0000E75B0000}"/>
    <cellStyle name="Normal 2 3 3 6 4 2 9" xfId="23530" xr:uid="{00000000-0005-0000-0000-0000E85B0000}"/>
    <cellStyle name="Normal 2 3 3 6 4 2 9 2" xfId="23531" xr:uid="{00000000-0005-0000-0000-0000E95B0000}"/>
    <cellStyle name="Normal 2 3 3 6 4 3" xfId="23532" xr:uid="{00000000-0005-0000-0000-0000EA5B0000}"/>
    <cellStyle name="Normal 2 3 3 6 4 3 10" xfId="23533" xr:uid="{00000000-0005-0000-0000-0000EB5B0000}"/>
    <cellStyle name="Normal 2 3 3 6 4 3 10 2" xfId="23534" xr:uid="{00000000-0005-0000-0000-0000EC5B0000}"/>
    <cellStyle name="Normal 2 3 3 6 4 3 11" xfId="23535" xr:uid="{00000000-0005-0000-0000-0000ED5B0000}"/>
    <cellStyle name="Normal 2 3 3 6 4 3 2" xfId="23536" xr:uid="{00000000-0005-0000-0000-0000EE5B0000}"/>
    <cellStyle name="Normal 2 3 3 6 4 3 2 2" xfId="23537" xr:uid="{00000000-0005-0000-0000-0000EF5B0000}"/>
    <cellStyle name="Normal 2 3 3 6 4 3 3" xfId="23538" xr:uid="{00000000-0005-0000-0000-0000F05B0000}"/>
    <cellStyle name="Normal 2 3 3 6 4 3 3 2" xfId="23539" xr:uid="{00000000-0005-0000-0000-0000F15B0000}"/>
    <cellStyle name="Normal 2 3 3 6 4 3 4" xfId="23540" xr:uid="{00000000-0005-0000-0000-0000F25B0000}"/>
    <cellStyle name="Normal 2 3 3 6 4 3 4 2" xfId="23541" xr:uid="{00000000-0005-0000-0000-0000F35B0000}"/>
    <cellStyle name="Normal 2 3 3 6 4 3 5" xfId="23542" xr:uid="{00000000-0005-0000-0000-0000F45B0000}"/>
    <cellStyle name="Normal 2 3 3 6 4 3 5 2" xfId="23543" xr:uid="{00000000-0005-0000-0000-0000F55B0000}"/>
    <cellStyle name="Normal 2 3 3 6 4 3 6" xfId="23544" xr:uid="{00000000-0005-0000-0000-0000F65B0000}"/>
    <cellStyle name="Normal 2 3 3 6 4 3 6 2" xfId="23545" xr:uid="{00000000-0005-0000-0000-0000F75B0000}"/>
    <cellStyle name="Normal 2 3 3 6 4 3 7" xfId="23546" xr:uid="{00000000-0005-0000-0000-0000F85B0000}"/>
    <cellStyle name="Normal 2 3 3 6 4 3 7 2" xfId="23547" xr:uid="{00000000-0005-0000-0000-0000F95B0000}"/>
    <cellStyle name="Normal 2 3 3 6 4 3 8" xfId="23548" xr:uid="{00000000-0005-0000-0000-0000FA5B0000}"/>
    <cellStyle name="Normal 2 3 3 6 4 3 8 2" xfId="23549" xr:uid="{00000000-0005-0000-0000-0000FB5B0000}"/>
    <cellStyle name="Normal 2 3 3 6 4 3 9" xfId="23550" xr:uid="{00000000-0005-0000-0000-0000FC5B0000}"/>
    <cellStyle name="Normal 2 3 3 6 4 3 9 2" xfId="23551" xr:uid="{00000000-0005-0000-0000-0000FD5B0000}"/>
    <cellStyle name="Normal 2 3 3 6 4 4" xfId="23552" xr:uid="{00000000-0005-0000-0000-0000FE5B0000}"/>
    <cellStyle name="Normal 2 3 3 6 4 4 2" xfId="23553" xr:uid="{00000000-0005-0000-0000-0000FF5B0000}"/>
    <cellStyle name="Normal 2 3 3 6 4 5" xfId="23554" xr:uid="{00000000-0005-0000-0000-0000005C0000}"/>
    <cellStyle name="Normal 2 3 3 6 4 5 2" xfId="23555" xr:uid="{00000000-0005-0000-0000-0000015C0000}"/>
    <cellStyle name="Normal 2 3 3 6 4 6" xfId="23556" xr:uid="{00000000-0005-0000-0000-0000025C0000}"/>
    <cellStyle name="Normal 2 3 3 6 4 6 2" xfId="23557" xr:uid="{00000000-0005-0000-0000-0000035C0000}"/>
    <cellStyle name="Normal 2 3 3 6 4 7" xfId="23558" xr:uid="{00000000-0005-0000-0000-0000045C0000}"/>
    <cellStyle name="Normal 2 3 3 6 4 7 2" xfId="23559" xr:uid="{00000000-0005-0000-0000-0000055C0000}"/>
    <cellStyle name="Normal 2 3 3 6 4 8" xfId="23560" xr:uid="{00000000-0005-0000-0000-0000065C0000}"/>
    <cellStyle name="Normal 2 3 3 6 4 8 2" xfId="23561" xr:uid="{00000000-0005-0000-0000-0000075C0000}"/>
    <cellStyle name="Normal 2 3 3 6 4 9" xfId="23562" xr:uid="{00000000-0005-0000-0000-0000085C0000}"/>
    <cellStyle name="Normal 2 3 3 6 4 9 2" xfId="23563" xr:uid="{00000000-0005-0000-0000-0000095C0000}"/>
    <cellStyle name="Normal 2 3 3 6 5" xfId="23564" xr:uid="{00000000-0005-0000-0000-00000A5C0000}"/>
    <cellStyle name="Normal 2 3 3 6 5 10" xfId="23565" xr:uid="{00000000-0005-0000-0000-00000B5C0000}"/>
    <cellStyle name="Normal 2 3 3 6 5 10 2" xfId="23566" xr:uid="{00000000-0005-0000-0000-00000C5C0000}"/>
    <cellStyle name="Normal 2 3 3 6 5 11" xfId="23567" xr:uid="{00000000-0005-0000-0000-00000D5C0000}"/>
    <cellStyle name="Normal 2 3 3 6 5 11 2" xfId="23568" xr:uid="{00000000-0005-0000-0000-00000E5C0000}"/>
    <cellStyle name="Normal 2 3 3 6 5 12" xfId="23569" xr:uid="{00000000-0005-0000-0000-00000F5C0000}"/>
    <cellStyle name="Normal 2 3 3 6 5 12 2" xfId="23570" xr:uid="{00000000-0005-0000-0000-0000105C0000}"/>
    <cellStyle name="Normal 2 3 3 6 5 13" xfId="23571" xr:uid="{00000000-0005-0000-0000-0000115C0000}"/>
    <cellStyle name="Normal 2 3 3 6 5 2" xfId="23572" xr:uid="{00000000-0005-0000-0000-0000125C0000}"/>
    <cellStyle name="Normal 2 3 3 6 5 2 10" xfId="23573" xr:uid="{00000000-0005-0000-0000-0000135C0000}"/>
    <cellStyle name="Normal 2 3 3 6 5 2 10 2" xfId="23574" xr:uid="{00000000-0005-0000-0000-0000145C0000}"/>
    <cellStyle name="Normal 2 3 3 6 5 2 11" xfId="23575" xr:uid="{00000000-0005-0000-0000-0000155C0000}"/>
    <cellStyle name="Normal 2 3 3 6 5 2 11 2" xfId="23576" xr:uid="{00000000-0005-0000-0000-0000165C0000}"/>
    <cellStyle name="Normal 2 3 3 6 5 2 12" xfId="23577" xr:uid="{00000000-0005-0000-0000-0000175C0000}"/>
    <cellStyle name="Normal 2 3 3 6 5 2 2" xfId="23578" xr:uid="{00000000-0005-0000-0000-0000185C0000}"/>
    <cellStyle name="Normal 2 3 3 6 5 2 2 10" xfId="23579" xr:uid="{00000000-0005-0000-0000-0000195C0000}"/>
    <cellStyle name="Normal 2 3 3 6 5 2 2 10 2" xfId="23580" xr:uid="{00000000-0005-0000-0000-00001A5C0000}"/>
    <cellStyle name="Normal 2 3 3 6 5 2 2 11" xfId="23581" xr:uid="{00000000-0005-0000-0000-00001B5C0000}"/>
    <cellStyle name="Normal 2 3 3 6 5 2 2 2" xfId="23582" xr:uid="{00000000-0005-0000-0000-00001C5C0000}"/>
    <cellStyle name="Normal 2 3 3 6 5 2 2 2 2" xfId="23583" xr:uid="{00000000-0005-0000-0000-00001D5C0000}"/>
    <cellStyle name="Normal 2 3 3 6 5 2 2 3" xfId="23584" xr:uid="{00000000-0005-0000-0000-00001E5C0000}"/>
    <cellStyle name="Normal 2 3 3 6 5 2 2 3 2" xfId="23585" xr:uid="{00000000-0005-0000-0000-00001F5C0000}"/>
    <cellStyle name="Normal 2 3 3 6 5 2 2 4" xfId="23586" xr:uid="{00000000-0005-0000-0000-0000205C0000}"/>
    <cellStyle name="Normal 2 3 3 6 5 2 2 4 2" xfId="23587" xr:uid="{00000000-0005-0000-0000-0000215C0000}"/>
    <cellStyle name="Normal 2 3 3 6 5 2 2 5" xfId="23588" xr:uid="{00000000-0005-0000-0000-0000225C0000}"/>
    <cellStyle name="Normal 2 3 3 6 5 2 2 5 2" xfId="23589" xr:uid="{00000000-0005-0000-0000-0000235C0000}"/>
    <cellStyle name="Normal 2 3 3 6 5 2 2 6" xfId="23590" xr:uid="{00000000-0005-0000-0000-0000245C0000}"/>
    <cellStyle name="Normal 2 3 3 6 5 2 2 6 2" xfId="23591" xr:uid="{00000000-0005-0000-0000-0000255C0000}"/>
    <cellStyle name="Normal 2 3 3 6 5 2 2 7" xfId="23592" xr:uid="{00000000-0005-0000-0000-0000265C0000}"/>
    <cellStyle name="Normal 2 3 3 6 5 2 2 7 2" xfId="23593" xr:uid="{00000000-0005-0000-0000-0000275C0000}"/>
    <cellStyle name="Normal 2 3 3 6 5 2 2 8" xfId="23594" xr:uid="{00000000-0005-0000-0000-0000285C0000}"/>
    <cellStyle name="Normal 2 3 3 6 5 2 2 8 2" xfId="23595" xr:uid="{00000000-0005-0000-0000-0000295C0000}"/>
    <cellStyle name="Normal 2 3 3 6 5 2 2 9" xfId="23596" xr:uid="{00000000-0005-0000-0000-00002A5C0000}"/>
    <cellStyle name="Normal 2 3 3 6 5 2 2 9 2" xfId="23597" xr:uid="{00000000-0005-0000-0000-00002B5C0000}"/>
    <cellStyle name="Normal 2 3 3 6 5 2 3" xfId="23598" xr:uid="{00000000-0005-0000-0000-00002C5C0000}"/>
    <cellStyle name="Normal 2 3 3 6 5 2 3 2" xfId="23599" xr:uid="{00000000-0005-0000-0000-00002D5C0000}"/>
    <cellStyle name="Normal 2 3 3 6 5 2 4" xfId="23600" xr:uid="{00000000-0005-0000-0000-00002E5C0000}"/>
    <cellStyle name="Normal 2 3 3 6 5 2 4 2" xfId="23601" xr:uid="{00000000-0005-0000-0000-00002F5C0000}"/>
    <cellStyle name="Normal 2 3 3 6 5 2 5" xfId="23602" xr:uid="{00000000-0005-0000-0000-0000305C0000}"/>
    <cellStyle name="Normal 2 3 3 6 5 2 5 2" xfId="23603" xr:uid="{00000000-0005-0000-0000-0000315C0000}"/>
    <cellStyle name="Normal 2 3 3 6 5 2 6" xfId="23604" xr:uid="{00000000-0005-0000-0000-0000325C0000}"/>
    <cellStyle name="Normal 2 3 3 6 5 2 6 2" xfId="23605" xr:uid="{00000000-0005-0000-0000-0000335C0000}"/>
    <cellStyle name="Normal 2 3 3 6 5 2 7" xfId="23606" xr:uid="{00000000-0005-0000-0000-0000345C0000}"/>
    <cellStyle name="Normal 2 3 3 6 5 2 7 2" xfId="23607" xr:uid="{00000000-0005-0000-0000-0000355C0000}"/>
    <cellStyle name="Normal 2 3 3 6 5 2 8" xfId="23608" xr:uid="{00000000-0005-0000-0000-0000365C0000}"/>
    <cellStyle name="Normal 2 3 3 6 5 2 8 2" xfId="23609" xr:uid="{00000000-0005-0000-0000-0000375C0000}"/>
    <cellStyle name="Normal 2 3 3 6 5 2 9" xfId="23610" xr:uid="{00000000-0005-0000-0000-0000385C0000}"/>
    <cellStyle name="Normal 2 3 3 6 5 2 9 2" xfId="23611" xr:uid="{00000000-0005-0000-0000-0000395C0000}"/>
    <cellStyle name="Normal 2 3 3 6 5 3" xfId="23612" xr:uid="{00000000-0005-0000-0000-00003A5C0000}"/>
    <cellStyle name="Normal 2 3 3 6 5 3 10" xfId="23613" xr:uid="{00000000-0005-0000-0000-00003B5C0000}"/>
    <cellStyle name="Normal 2 3 3 6 5 3 10 2" xfId="23614" xr:uid="{00000000-0005-0000-0000-00003C5C0000}"/>
    <cellStyle name="Normal 2 3 3 6 5 3 11" xfId="23615" xr:uid="{00000000-0005-0000-0000-00003D5C0000}"/>
    <cellStyle name="Normal 2 3 3 6 5 3 2" xfId="23616" xr:uid="{00000000-0005-0000-0000-00003E5C0000}"/>
    <cellStyle name="Normal 2 3 3 6 5 3 2 2" xfId="23617" xr:uid="{00000000-0005-0000-0000-00003F5C0000}"/>
    <cellStyle name="Normal 2 3 3 6 5 3 3" xfId="23618" xr:uid="{00000000-0005-0000-0000-0000405C0000}"/>
    <cellStyle name="Normal 2 3 3 6 5 3 3 2" xfId="23619" xr:uid="{00000000-0005-0000-0000-0000415C0000}"/>
    <cellStyle name="Normal 2 3 3 6 5 3 4" xfId="23620" xr:uid="{00000000-0005-0000-0000-0000425C0000}"/>
    <cellStyle name="Normal 2 3 3 6 5 3 4 2" xfId="23621" xr:uid="{00000000-0005-0000-0000-0000435C0000}"/>
    <cellStyle name="Normal 2 3 3 6 5 3 5" xfId="23622" xr:uid="{00000000-0005-0000-0000-0000445C0000}"/>
    <cellStyle name="Normal 2 3 3 6 5 3 5 2" xfId="23623" xr:uid="{00000000-0005-0000-0000-0000455C0000}"/>
    <cellStyle name="Normal 2 3 3 6 5 3 6" xfId="23624" xr:uid="{00000000-0005-0000-0000-0000465C0000}"/>
    <cellStyle name="Normal 2 3 3 6 5 3 6 2" xfId="23625" xr:uid="{00000000-0005-0000-0000-0000475C0000}"/>
    <cellStyle name="Normal 2 3 3 6 5 3 7" xfId="23626" xr:uid="{00000000-0005-0000-0000-0000485C0000}"/>
    <cellStyle name="Normal 2 3 3 6 5 3 7 2" xfId="23627" xr:uid="{00000000-0005-0000-0000-0000495C0000}"/>
    <cellStyle name="Normal 2 3 3 6 5 3 8" xfId="23628" xr:uid="{00000000-0005-0000-0000-00004A5C0000}"/>
    <cellStyle name="Normal 2 3 3 6 5 3 8 2" xfId="23629" xr:uid="{00000000-0005-0000-0000-00004B5C0000}"/>
    <cellStyle name="Normal 2 3 3 6 5 3 9" xfId="23630" xr:uid="{00000000-0005-0000-0000-00004C5C0000}"/>
    <cellStyle name="Normal 2 3 3 6 5 3 9 2" xfId="23631" xr:uid="{00000000-0005-0000-0000-00004D5C0000}"/>
    <cellStyle name="Normal 2 3 3 6 5 4" xfId="23632" xr:uid="{00000000-0005-0000-0000-00004E5C0000}"/>
    <cellStyle name="Normal 2 3 3 6 5 4 2" xfId="23633" xr:uid="{00000000-0005-0000-0000-00004F5C0000}"/>
    <cellStyle name="Normal 2 3 3 6 5 5" xfId="23634" xr:uid="{00000000-0005-0000-0000-0000505C0000}"/>
    <cellStyle name="Normal 2 3 3 6 5 5 2" xfId="23635" xr:uid="{00000000-0005-0000-0000-0000515C0000}"/>
    <cellStyle name="Normal 2 3 3 6 5 6" xfId="23636" xr:uid="{00000000-0005-0000-0000-0000525C0000}"/>
    <cellStyle name="Normal 2 3 3 6 5 6 2" xfId="23637" xr:uid="{00000000-0005-0000-0000-0000535C0000}"/>
    <cellStyle name="Normal 2 3 3 6 5 7" xfId="23638" xr:uid="{00000000-0005-0000-0000-0000545C0000}"/>
    <cellStyle name="Normal 2 3 3 6 5 7 2" xfId="23639" xr:uid="{00000000-0005-0000-0000-0000555C0000}"/>
    <cellStyle name="Normal 2 3 3 6 5 8" xfId="23640" xr:uid="{00000000-0005-0000-0000-0000565C0000}"/>
    <cellStyle name="Normal 2 3 3 6 5 8 2" xfId="23641" xr:uid="{00000000-0005-0000-0000-0000575C0000}"/>
    <cellStyle name="Normal 2 3 3 6 5 9" xfId="23642" xr:uid="{00000000-0005-0000-0000-0000585C0000}"/>
    <cellStyle name="Normal 2 3 3 6 5 9 2" xfId="23643" xr:uid="{00000000-0005-0000-0000-0000595C0000}"/>
    <cellStyle name="Normal 2 3 3 7" xfId="23644" xr:uid="{00000000-0005-0000-0000-00005A5C0000}"/>
    <cellStyle name="Normal 2 3 3 8" xfId="23645" xr:uid="{00000000-0005-0000-0000-00005B5C0000}"/>
    <cellStyle name="Normal 2 3 3 9" xfId="23646" xr:uid="{00000000-0005-0000-0000-00005C5C0000}"/>
    <cellStyle name="Normal 2 3 4" xfId="23647" xr:uid="{00000000-0005-0000-0000-00005D5C0000}"/>
    <cellStyle name="Normal 2 3 5" xfId="23648" xr:uid="{00000000-0005-0000-0000-00005E5C0000}"/>
    <cellStyle name="Normal 2 3 6" xfId="23649" xr:uid="{00000000-0005-0000-0000-00005F5C0000}"/>
    <cellStyle name="Normal 2 3 7" xfId="23650" xr:uid="{00000000-0005-0000-0000-0000605C0000}"/>
    <cellStyle name="Normal 2 3 8" xfId="23651" xr:uid="{00000000-0005-0000-0000-0000615C0000}"/>
    <cellStyle name="Normal 2 3 9" xfId="23652" xr:uid="{00000000-0005-0000-0000-0000625C0000}"/>
    <cellStyle name="Normal 2 3 9 10" xfId="23653" xr:uid="{00000000-0005-0000-0000-0000635C0000}"/>
    <cellStyle name="Normal 2 3 9 10 2" xfId="23654" xr:uid="{00000000-0005-0000-0000-0000645C0000}"/>
    <cellStyle name="Normal 2 3 9 11" xfId="23655" xr:uid="{00000000-0005-0000-0000-0000655C0000}"/>
    <cellStyle name="Normal 2 3 9 11 2" xfId="23656" xr:uid="{00000000-0005-0000-0000-0000665C0000}"/>
    <cellStyle name="Normal 2 3 9 12" xfId="23657" xr:uid="{00000000-0005-0000-0000-0000675C0000}"/>
    <cellStyle name="Normal 2 3 9 12 2" xfId="23658" xr:uid="{00000000-0005-0000-0000-0000685C0000}"/>
    <cellStyle name="Normal 2 3 9 13" xfId="23659" xr:uid="{00000000-0005-0000-0000-0000695C0000}"/>
    <cellStyle name="Normal 2 3 9 13 2" xfId="23660" xr:uid="{00000000-0005-0000-0000-00006A5C0000}"/>
    <cellStyle name="Normal 2 3 9 14" xfId="23661" xr:uid="{00000000-0005-0000-0000-00006B5C0000}"/>
    <cellStyle name="Normal 2 3 9 14 2" xfId="23662" xr:uid="{00000000-0005-0000-0000-00006C5C0000}"/>
    <cellStyle name="Normal 2 3 9 15" xfId="23663" xr:uid="{00000000-0005-0000-0000-00006D5C0000}"/>
    <cellStyle name="Normal 2 3 9 15 2" xfId="23664" xr:uid="{00000000-0005-0000-0000-00006E5C0000}"/>
    <cellStyle name="Normal 2 3 9 16" xfId="23665" xr:uid="{00000000-0005-0000-0000-00006F5C0000}"/>
    <cellStyle name="Normal 2 3 9 16 2" xfId="23666" xr:uid="{00000000-0005-0000-0000-0000705C0000}"/>
    <cellStyle name="Normal 2 3 9 17" xfId="23667" xr:uid="{00000000-0005-0000-0000-0000715C0000}"/>
    <cellStyle name="Normal 2 3 9 17 2" xfId="23668" xr:uid="{00000000-0005-0000-0000-0000725C0000}"/>
    <cellStyle name="Normal 2 3 9 18" xfId="23669" xr:uid="{00000000-0005-0000-0000-0000735C0000}"/>
    <cellStyle name="Normal 2 3 9 2" xfId="23670" xr:uid="{00000000-0005-0000-0000-0000745C0000}"/>
    <cellStyle name="Normal 2 3 9 2 2" xfId="23671" xr:uid="{00000000-0005-0000-0000-0000755C0000}"/>
    <cellStyle name="Normal 2 3 9 2 2 10" xfId="23672" xr:uid="{00000000-0005-0000-0000-0000765C0000}"/>
    <cellStyle name="Normal 2 3 9 2 2 10 2" xfId="23673" xr:uid="{00000000-0005-0000-0000-0000775C0000}"/>
    <cellStyle name="Normal 2 3 9 2 2 11" xfId="23674" xr:uid="{00000000-0005-0000-0000-0000785C0000}"/>
    <cellStyle name="Normal 2 3 9 2 2 11 2" xfId="23675" xr:uid="{00000000-0005-0000-0000-0000795C0000}"/>
    <cellStyle name="Normal 2 3 9 2 2 12" xfId="23676" xr:uid="{00000000-0005-0000-0000-00007A5C0000}"/>
    <cellStyle name="Normal 2 3 9 2 2 12 2" xfId="23677" xr:uid="{00000000-0005-0000-0000-00007B5C0000}"/>
    <cellStyle name="Normal 2 3 9 2 2 13" xfId="23678" xr:uid="{00000000-0005-0000-0000-00007C5C0000}"/>
    <cellStyle name="Normal 2 3 9 2 2 13 2" xfId="23679" xr:uid="{00000000-0005-0000-0000-00007D5C0000}"/>
    <cellStyle name="Normal 2 3 9 2 2 14" xfId="23680" xr:uid="{00000000-0005-0000-0000-00007E5C0000}"/>
    <cellStyle name="Normal 2 3 9 2 2 14 2" xfId="23681" xr:uid="{00000000-0005-0000-0000-00007F5C0000}"/>
    <cellStyle name="Normal 2 3 9 2 2 15" xfId="23682" xr:uid="{00000000-0005-0000-0000-0000805C0000}"/>
    <cellStyle name="Normal 2 3 9 2 2 15 2" xfId="23683" xr:uid="{00000000-0005-0000-0000-0000815C0000}"/>
    <cellStyle name="Normal 2 3 9 2 2 16" xfId="23684" xr:uid="{00000000-0005-0000-0000-0000825C0000}"/>
    <cellStyle name="Normal 2 3 9 2 2 16 2" xfId="23685" xr:uid="{00000000-0005-0000-0000-0000835C0000}"/>
    <cellStyle name="Normal 2 3 9 2 2 17" xfId="23686" xr:uid="{00000000-0005-0000-0000-0000845C0000}"/>
    <cellStyle name="Normal 2 3 9 2 2 2" xfId="23687" xr:uid="{00000000-0005-0000-0000-0000855C0000}"/>
    <cellStyle name="Normal 2 3 9 2 2 3" xfId="23688" xr:uid="{00000000-0005-0000-0000-0000865C0000}"/>
    <cellStyle name="Normal 2 3 9 2 2 4" xfId="23689" xr:uid="{00000000-0005-0000-0000-0000875C0000}"/>
    <cellStyle name="Normal 2 3 9 2 2 5" xfId="23690" xr:uid="{00000000-0005-0000-0000-0000885C0000}"/>
    <cellStyle name="Normal 2 3 9 2 2 6" xfId="23691" xr:uid="{00000000-0005-0000-0000-0000895C0000}"/>
    <cellStyle name="Normal 2 3 9 2 2 6 10" xfId="23692" xr:uid="{00000000-0005-0000-0000-00008A5C0000}"/>
    <cellStyle name="Normal 2 3 9 2 2 6 10 2" xfId="23693" xr:uid="{00000000-0005-0000-0000-00008B5C0000}"/>
    <cellStyle name="Normal 2 3 9 2 2 6 11" xfId="23694" xr:uid="{00000000-0005-0000-0000-00008C5C0000}"/>
    <cellStyle name="Normal 2 3 9 2 2 6 11 2" xfId="23695" xr:uid="{00000000-0005-0000-0000-00008D5C0000}"/>
    <cellStyle name="Normal 2 3 9 2 2 6 12" xfId="23696" xr:uid="{00000000-0005-0000-0000-00008E5C0000}"/>
    <cellStyle name="Normal 2 3 9 2 2 6 2" xfId="23697" xr:uid="{00000000-0005-0000-0000-00008F5C0000}"/>
    <cellStyle name="Normal 2 3 9 2 2 6 2 10" xfId="23698" xr:uid="{00000000-0005-0000-0000-0000905C0000}"/>
    <cellStyle name="Normal 2 3 9 2 2 6 2 10 2" xfId="23699" xr:uid="{00000000-0005-0000-0000-0000915C0000}"/>
    <cellStyle name="Normal 2 3 9 2 2 6 2 11" xfId="23700" xr:uid="{00000000-0005-0000-0000-0000925C0000}"/>
    <cellStyle name="Normal 2 3 9 2 2 6 2 2" xfId="23701" xr:uid="{00000000-0005-0000-0000-0000935C0000}"/>
    <cellStyle name="Normal 2 3 9 2 2 6 2 2 2" xfId="23702" xr:uid="{00000000-0005-0000-0000-0000945C0000}"/>
    <cellStyle name="Normal 2 3 9 2 2 6 2 3" xfId="23703" xr:uid="{00000000-0005-0000-0000-0000955C0000}"/>
    <cellStyle name="Normal 2 3 9 2 2 6 2 3 2" xfId="23704" xr:uid="{00000000-0005-0000-0000-0000965C0000}"/>
    <cellStyle name="Normal 2 3 9 2 2 6 2 4" xfId="23705" xr:uid="{00000000-0005-0000-0000-0000975C0000}"/>
    <cellStyle name="Normal 2 3 9 2 2 6 2 4 2" xfId="23706" xr:uid="{00000000-0005-0000-0000-0000985C0000}"/>
    <cellStyle name="Normal 2 3 9 2 2 6 2 5" xfId="23707" xr:uid="{00000000-0005-0000-0000-0000995C0000}"/>
    <cellStyle name="Normal 2 3 9 2 2 6 2 5 2" xfId="23708" xr:uid="{00000000-0005-0000-0000-00009A5C0000}"/>
    <cellStyle name="Normal 2 3 9 2 2 6 2 6" xfId="23709" xr:uid="{00000000-0005-0000-0000-00009B5C0000}"/>
    <cellStyle name="Normal 2 3 9 2 2 6 2 6 2" xfId="23710" xr:uid="{00000000-0005-0000-0000-00009C5C0000}"/>
    <cellStyle name="Normal 2 3 9 2 2 6 2 7" xfId="23711" xr:uid="{00000000-0005-0000-0000-00009D5C0000}"/>
    <cellStyle name="Normal 2 3 9 2 2 6 2 7 2" xfId="23712" xr:uid="{00000000-0005-0000-0000-00009E5C0000}"/>
    <cellStyle name="Normal 2 3 9 2 2 6 2 8" xfId="23713" xr:uid="{00000000-0005-0000-0000-00009F5C0000}"/>
    <cellStyle name="Normal 2 3 9 2 2 6 2 8 2" xfId="23714" xr:uid="{00000000-0005-0000-0000-0000A05C0000}"/>
    <cellStyle name="Normal 2 3 9 2 2 6 2 9" xfId="23715" xr:uid="{00000000-0005-0000-0000-0000A15C0000}"/>
    <cellStyle name="Normal 2 3 9 2 2 6 2 9 2" xfId="23716" xr:uid="{00000000-0005-0000-0000-0000A25C0000}"/>
    <cellStyle name="Normal 2 3 9 2 2 6 3" xfId="23717" xr:uid="{00000000-0005-0000-0000-0000A35C0000}"/>
    <cellStyle name="Normal 2 3 9 2 2 6 3 2" xfId="23718" xr:uid="{00000000-0005-0000-0000-0000A45C0000}"/>
    <cellStyle name="Normal 2 3 9 2 2 6 4" xfId="23719" xr:uid="{00000000-0005-0000-0000-0000A55C0000}"/>
    <cellStyle name="Normal 2 3 9 2 2 6 4 2" xfId="23720" xr:uid="{00000000-0005-0000-0000-0000A65C0000}"/>
    <cellStyle name="Normal 2 3 9 2 2 6 5" xfId="23721" xr:uid="{00000000-0005-0000-0000-0000A75C0000}"/>
    <cellStyle name="Normal 2 3 9 2 2 6 5 2" xfId="23722" xr:uid="{00000000-0005-0000-0000-0000A85C0000}"/>
    <cellStyle name="Normal 2 3 9 2 2 6 6" xfId="23723" xr:uid="{00000000-0005-0000-0000-0000A95C0000}"/>
    <cellStyle name="Normal 2 3 9 2 2 6 6 2" xfId="23724" xr:uid="{00000000-0005-0000-0000-0000AA5C0000}"/>
    <cellStyle name="Normal 2 3 9 2 2 6 7" xfId="23725" xr:uid="{00000000-0005-0000-0000-0000AB5C0000}"/>
    <cellStyle name="Normal 2 3 9 2 2 6 7 2" xfId="23726" xr:uid="{00000000-0005-0000-0000-0000AC5C0000}"/>
    <cellStyle name="Normal 2 3 9 2 2 6 8" xfId="23727" xr:uid="{00000000-0005-0000-0000-0000AD5C0000}"/>
    <cellStyle name="Normal 2 3 9 2 2 6 8 2" xfId="23728" xr:uid="{00000000-0005-0000-0000-0000AE5C0000}"/>
    <cellStyle name="Normal 2 3 9 2 2 6 9" xfId="23729" xr:uid="{00000000-0005-0000-0000-0000AF5C0000}"/>
    <cellStyle name="Normal 2 3 9 2 2 6 9 2" xfId="23730" xr:uid="{00000000-0005-0000-0000-0000B05C0000}"/>
    <cellStyle name="Normal 2 3 9 2 2 7" xfId="23731" xr:uid="{00000000-0005-0000-0000-0000B15C0000}"/>
    <cellStyle name="Normal 2 3 9 2 2 7 10" xfId="23732" xr:uid="{00000000-0005-0000-0000-0000B25C0000}"/>
    <cellStyle name="Normal 2 3 9 2 2 7 10 2" xfId="23733" xr:uid="{00000000-0005-0000-0000-0000B35C0000}"/>
    <cellStyle name="Normal 2 3 9 2 2 7 11" xfId="23734" xr:uid="{00000000-0005-0000-0000-0000B45C0000}"/>
    <cellStyle name="Normal 2 3 9 2 2 7 2" xfId="23735" xr:uid="{00000000-0005-0000-0000-0000B55C0000}"/>
    <cellStyle name="Normal 2 3 9 2 2 7 2 2" xfId="23736" xr:uid="{00000000-0005-0000-0000-0000B65C0000}"/>
    <cellStyle name="Normal 2 3 9 2 2 7 3" xfId="23737" xr:uid="{00000000-0005-0000-0000-0000B75C0000}"/>
    <cellStyle name="Normal 2 3 9 2 2 7 3 2" xfId="23738" xr:uid="{00000000-0005-0000-0000-0000B85C0000}"/>
    <cellStyle name="Normal 2 3 9 2 2 7 4" xfId="23739" xr:uid="{00000000-0005-0000-0000-0000B95C0000}"/>
    <cellStyle name="Normal 2 3 9 2 2 7 4 2" xfId="23740" xr:uid="{00000000-0005-0000-0000-0000BA5C0000}"/>
    <cellStyle name="Normal 2 3 9 2 2 7 5" xfId="23741" xr:uid="{00000000-0005-0000-0000-0000BB5C0000}"/>
    <cellStyle name="Normal 2 3 9 2 2 7 5 2" xfId="23742" xr:uid="{00000000-0005-0000-0000-0000BC5C0000}"/>
    <cellStyle name="Normal 2 3 9 2 2 7 6" xfId="23743" xr:uid="{00000000-0005-0000-0000-0000BD5C0000}"/>
    <cellStyle name="Normal 2 3 9 2 2 7 6 2" xfId="23744" xr:uid="{00000000-0005-0000-0000-0000BE5C0000}"/>
    <cellStyle name="Normal 2 3 9 2 2 7 7" xfId="23745" xr:uid="{00000000-0005-0000-0000-0000BF5C0000}"/>
    <cellStyle name="Normal 2 3 9 2 2 7 7 2" xfId="23746" xr:uid="{00000000-0005-0000-0000-0000C05C0000}"/>
    <cellStyle name="Normal 2 3 9 2 2 7 8" xfId="23747" xr:uid="{00000000-0005-0000-0000-0000C15C0000}"/>
    <cellStyle name="Normal 2 3 9 2 2 7 8 2" xfId="23748" xr:uid="{00000000-0005-0000-0000-0000C25C0000}"/>
    <cellStyle name="Normal 2 3 9 2 2 7 9" xfId="23749" xr:uid="{00000000-0005-0000-0000-0000C35C0000}"/>
    <cellStyle name="Normal 2 3 9 2 2 7 9 2" xfId="23750" xr:uid="{00000000-0005-0000-0000-0000C45C0000}"/>
    <cellStyle name="Normal 2 3 9 2 2 8" xfId="23751" xr:uid="{00000000-0005-0000-0000-0000C55C0000}"/>
    <cellStyle name="Normal 2 3 9 2 2 8 2" xfId="23752" xr:uid="{00000000-0005-0000-0000-0000C65C0000}"/>
    <cellStyle name="Normal 2 3 9 2 2 9" xfId="23753" xr:uid="{00000000-0005-0000-0000-0000C75C0000}"/>
    <cellStyle name="Normal 2 3 9 2 2 9 2" xfId="23754" xr:uid="{00000000-0005-0000-0000-0000C85C0000}"/>
    <cellStyle name="Normal 2 3 9 2 3" xfId="23755" xr:uid="{00000000-0005-0000-0000-0000C95C0000}"/>
    <cellStyle name="Normal 2 3 9 2 3 10" xfId="23756" xr:uid="{00000000-0005-0000-0000-0000CA5C0000}"/>
    <cellStyle name="Normal 2 3 9 2 3 10 2" xfId="23757" xr:uid="{00000000-0005-0000-0000-0000CB5C0000}"/>
    <cellStyle name="Normal 2 3 9 2 3 11" xfId="23758" xr:uid="{00000000-0005-0000-0000-0000CC5C0000}"/>
    <cellStyle name="Normal 2 3 9 2 3 11 2" xfId="23759" xr:uid="{00000000-0005-0000-0000-0000CD5C0000}"/>
    <cellStyle name="Normal 2 3 9 2 3 12" xfId="23760" xr:uid="{00000000-0005-0000-0000-0000CE5C0000}"/>
    <cellStyle name="Normal 2 3 9 2 3 12 2" xfId="23761" xr:uid="{00000000-0005-0000-0000-0000CF5C0000}"/>
    <cellStyle name="Normal 2 3 9 2 3 13" xfId="23762" xr:uid="{00000000-0005-0000-0000-0000D05C0000}"/>
    <cellStyle name="Normal 2 3 9 2 3 2" xfId="23763" xr:uid="{00000000-0005-0000-0000-0000D15C0000}"/>
    <cellStyle name="Normal 2 3 9 2 3 2 10" xfId="23764" xr:uid="{00000000-0005-0000-0000-0000D25C0000}"/>
    <cellStyle name="Normal 2 3 9 2 3 2 10 2" xfId="23765" xr:uid="{00000000-0005-0000-0000-0000D35C0000}"/>
    <cellStyle name="Normal 2 3 9 2 3 2 11" xfId="23766" xr:uid="{00000000-0005-0000-0000-0000D45C0000}"/>
    <cellStyle name="Normal 2 3 9 2 3 2 11 2" xfId="23767" xr:uid="{00000000-0005-0000-0000-0000D55C0000}"/>
    <cellStyle name="Normal 2 3 9 2 3 2 12" xfId="23768" xr:uid="{00000000-0005-0000-0000-0000D65C0000}"/>
    <cellStyle name="Normal 2 3 9 2 3 2 2" xfId="23769" xr:uid="{00000000-0005-0000-0000-0000D75C0000}"/>
    <cellStyle name="Normal 2 3 9 2 3 2 2 10" xfId="23770" xr:uid="{00000000-0005-0000-0000-0000D85C0000}"/>
    <cellStyle name="Normal 2 3 9 2 3 2 2 10 2" xfId="23771" xr:uid="{00000000-0005-0000-0000-0000D95C0000}"/>
    <cellStyle name="Normal 2 3 9 2 3 2 2 11" xfId="23772" xr:uid="{00000000-0005-0000-0000-0000DA5C0000}"/>
    <cellStyle name="Normal 2 3 9 2 3 2 2 2" xfId="23773" xr:uid="{00000000-0005-0000-0000-0000DB5C0000}"/>
    <cellStyle name="Normal 2 3 9 2 3 2 2 2 2" xfId="23774" xr:uid="{00000000-0005-0000-0000-0000DC5C0000}"/>
    <cellStyle name="Normal 2 3 9 2 3 2 2 3" xfId="23775" xr:uid="{00000000-0005-0000-0000-0000DD5C0000}"/>
    <cellStyle name="Normal 2 3 9 2 3 2 2 3 2" xfId="23776" xr:uid="{00000000-0005-0000-0000-0000DE5C0000}"/>
    <cellStyle name="Normal 2 3 9 2 3 2 2 4" xfId="23777" xr:uid="{00000000-0005-0000-0000-0000DF5C0000}"/>
    <cellStyle name="Normal 2 3 9 2 3 2 2 4 2" xfId="23778" xr:uid="{00000000-0005-0000-0000-0000E05C0000}"/>
    <cellStyle name="Normal 2 3 9 2 3 2 2 5" xfId="23779" xr:uid="{00000000-0005-0000-0000-0000E15C0000}"/>
    <cellStyle name="Normal 2 3 9 2 3 2 2 5 2" xfId="23780" xr:uid="{00000000-0005-0000-0000-0000E25C0000}"/>
    <cellStyle name="Normal 2 3 9 2 3 2 2 6" xfId="23781" xr:uid="{00000000-0005-0000-0000-0000E35C0000}"/>
    <cellStyle name="Normal 2 3 9 2 3 2 2 6 2" xfId="23782" xr:uid="{00000000-0005-0000-0000-0000E45C0000}"/>
    <cellStyle name="Normal 2 3 9 2 3 2 2 7" xfId="23783" xr:uid="{00000000-0005-0000-0000-0000E55C0000}"/>
    <cellStyle name="Normal 2 3 9 2 3 2 2 7 2" xfId="23784" xr:uid="{00000000-0005-0000-0000-0000E65C0000}"/>
    <cellStyle name="Normal 2 3 9 2 3 2 2 8" xfId="23785" xr:uid="{00000000-0005-0000-0000-0000E75C0000}"/>
    <cellStyle name="Normal 2 3 9 2 3 2 2 8 2" xfId="23786" xr:uid="{00000000-0005-0000-0000-0000E85C0000}"/>
    <cellStyle name="Normal 2 3 9 2 3 2 2 9" xfId="23787" xr:uid="{00000000-0005-0000-0000-0000E95C0000}"/>
    <cellStyle name="Normal 2 3 9 2 3 2 2 9 2" xfId="23788" xr:uid="{00000000-0005-0000-0000-0000EA5C0000}"/>
    <cellStyle name="Normal 2 3 9 2 3 2 3" xfId="23789" xr:uid="{00000000-0005-0000-0000-0000EB5C0000}"/>
    <cellStyle name="Normal 2 3 9 2 3 2 3 2" xfId="23790" xr:uid="{00000000-0005-0000-0000-0000EC5C0000}"/>
    <cellStyle name="Normal 2 3 9 2 3 2 4" xfId="23791" xr:uid="{00000000-0005-0000-0000-0000ED5C0000}"/>
    <cellStyle name="Normal 2 3 9 2 3 2 4 2" xfId="23792" xr:uid="{00000000-0005-0000-0000-0000EE5C0000}"/>
    <cellStyle name="Normal 2 3 9 2 3 2 5" xfId="23793" xr:uid="{00000000-0005-0000-0000-0000EF5C0000}"/>
    <cellStyle name="Normal 2 3 9 2 3 2 5 2" xfId="23794" xr:uid="{00000000-0005-0000-0000-0000F05C0000}"/>
    <cellStyle name="Normal 2 3 9 2 3 2 6" xfId="23795" xr:uid="{00000000-0005-0000-0000-0000F15C0000}"/>
    <cellStyle name="Normal 2 3 9 2 3 2 6 2" xfId="23796" xr:uid="{00000000-0005-0000-0000-0000F25C0000}"/>
    <cellStyle name="Normal 2 3 9 2 3 2 7" xfId="23797" xr:uid="{00000000-0005-0000-0000-0000F35C0000}"/>
    <cellStyle name="Normal 2 3 9 2 3 2 7 2" xfId="23798" xr:uid="{00000000-0005-0000-0000-0000F45C0000}"/>
    <cellStyle name="Normal 2 3 9 2 3 2 8" xfId="23799" xr:uid="{00000000-0005-0000-0000-0000F55C0000}"/>
    <cellStyle name="Normal 2 3 9 2 3 2 8 2" xfId="23800" xr:uid="{00000000-0005-0000-0000-0000F65C0000}"/>
    <cellStyle name="Normal 2 3 9 2 3 2 9" xfId="23801" xr:uid="{00000000-0005-0000-0000-0000F75C0000}"/>
    <cellStyle name="Normal 2 3 9 2 3 2 9 2" xfId="23802" xr:uid="{00000000-0005-0000-0000-0000F85C0000}"/>
    <cellStyle name="Normal 2 3 9 2 3 3" xfId="23803" xr:uid="{00000000-0005-0000-0000-0000F95C0000}"/>
    <cellStyle name="Normal 2 3 9 2 3 3 10" xfId="23804" xr:uid="{00000000-0005-0000-0000-0000FA5C0000}"/>
    <cellStyle name="Normal 2 3 9 2 3 3 10 2" xfId="23805" xr:uid="{00000000-0005-0000-0000-0000FB5C0000}"/>
    <cellStyle name="Normal 2 3 9 2 3 3 11" xfId="23806" xr:uid="{00000000-0005-0000-0000-0000FC5C0000}"/>
    <cellStyle name="Normal 2 3 9 2 3 3 2" xfId="23807" xr:uid="{00000000-0005-0000-0000-0000FD5C0000}"/>
    <cellStyle name="Normal 2 3 9 2 3 3 2 2" xfId="23808" xr:uid="{00000000-0005-0000-0000-0000FE5C0000}"/>
    <cellStyle name="Normal 2 3 9 2 3 3 3" xfId="23809" xr:uid="{00000000-0005-0000-0000-0000FF5C0000}"/>
    <cellStyle name="Normal 2 3 9 2 3 3 3 2" xfId="23810" xr:uid="{00000000-0005-0000-0000-0000005D0000}"/>
    <cellStyle name="Normal 2 3 9 2 3 3 4" xfId="23811" xr:uid="{00000000-0005-0000-0000-0000015D0000}"/>
    <cellStyle name="Normal 2 3 9 2 3 3 4 2" xfId="23812" xr:uid="{00000000-0005-0000-0000-0000025D0000}"/>
    <cellStyle name="Normal 2 3 9 2 3 3 5" xfId="23813" xr:uid="{00000000-0005-0000-0000-0000035D0000}"/>
    <cellStyle name="Normal 2 3 9 2 3 3 5 2" xfId="23814" xr:uid="{00000000-0005-0000-0000-0000045D0000}"/>
    <cellStyle name="Normal 2 3 9 2 3 3 6" xfId="23815" xr:uid="{00000000-0005-0000-0000-0000055D0000}"/>
    <cellStyle name="Normal 2 3 9 2 3 3 6 2" xfId="23816" xr:uid="{00000000-0005-0000-0000-0000065D0000}"/>
    <cellStyle name="Normal 2 3 9 2 3 3 7" xfId="23817" xr:uid="{00000000-0005-0000-0000-0000075D0000}"/>
    <cellStyle name="Normal 2 3 9 2 3 3 7 2" xfId="23818" xr:uid="{00000000-0005-0000-0000-0000085D0000}"/>
    <cellStyle name="Normal 2 3 9 2 3 3 8" xfId="23819" xr:uid="{00000000-0005-0000-0000-0000095D0000}"/>
    <cellStyle name="Normal 2 3 9 2 3 3 8 2" xfId="23820" xr:uid="{00000000-0005-0000-0000-00000A5D0000}"/>
    <cellStyle name="Normal 2 3 9 2 3 3 9" xfId="23821" xr:uid="{00000000-0005-0000-0000-00000B5D0000}"/>
    <cellStyle name="Normal 2 3 9 2 3 3 9 2" xfId="23822" xr:uid="{00000000-0005-0000-0000-00000C5D0000}"/>
    <cellStyle name="Normal 2 3 9 2 3 4" xfId="23823" xr:uid="{00000000-0005-0000-0000-00000D5D0000}"/>
    <cellStyle name="Normal 2 3 9 2 3 4 2" xfId="23824" xr:uid="{00000000-0005-0000-0000-00000E5D0000}"/>
    <cellStyle name="Normal 2 3 9 2 3 5" xfId="23825" xr:uid="{00000000-0005-0000-0000-00000F5D0000}"/>
    <cellStyle name="Normal 2 3 9 2 3 5 2" xfId="23826" xr:uid="{00000000-0005-0000-0000-0000105D0000}"/>
    <cellStyle name="Normal 2 3 9 2 3 6" xfId="23827" xr:uid="{00000000-0005-0000-0000-0000115D0000}"/>
    <cellStyle name="Normal 2 3 9 2 3 6 2" xfId="23828" xr:uid="{00000000-0005-0000-0000-0000125D0000}"/>
    <cellStyle name="Normal 2 3 9 2 3 7" xfId="23829" xr:uid="{00000000-0005-0000-0000-0000135D0000}"/>
    <cellStyle name="Normal 2 3 9 2 3 7 2" xfId="23830" xr:uid="{00000000-0005-0000-0000-0000145D0000}"/>
    <cellStyle name="Normal 2 3 9 2 3 8" xfId="23831" xr:uid="{00000000-0005-0000-0000-0000155D0000}"/>
    <cellStyle name="Normal 2 3 9 2 3 8 2" xfId="23832" xr:uid="{00000000-0005-0000-0000-0000165D0000}"/>
    <cellStyle name="Normal 2 3 9 2 3 9" xfId="23833" xr:uid="{00000000-0005-0000-0000-0000175D0000}"/>
    <cellStyle name="Normal 2 3 9 2 3 9 2" xfId="23834" xr:uid="{00000000-0005-0000-0000-0000185D0000}"/>
    <cellStyle name="Normal 2 3 9 2 4" xfId="23835" xr:uid="{00000000-0005-0000-0000-0000195D0000}"/>
    <cellStyle name="Normal 2 3 9 2 4 10" xfId="23836" xr:uid="{00000000-0005-0000-0000-00001A5D0000}"/>
    <cellStyle name="Normal 2 3 9 2 4 10 2" xfId="23837" xr:uid="{00000000-0005-0000-0000-00001B5D0000}"/>
    <cellStyle name="Normal 2 3 9 2 4 11" xfId="23838" xr:uid="{00000000-0005-0000-0000-00001C5D0000}"/>
    <cellStyle name="Normal 2 3 9 2 4 11 2" xfId="23839" xr:uid="{00000000-0005-0000-0000-00001D5D0000}"/>
    <cellStyle name="Normal 2 3 9 2 4 12" xfId="23840" xr:uid="{00000000-0005-0000-0000-00001E5D0000}"/>
    <cellStyle name="Normal 2 3 9 2 4 12 2" xfId="23841" xr:uid="{00000000-0005-0000-0000-00001F5D0000}"/>
    <cellStyle name="Normal 2 3 9 2 4 13" xfId="23842" xr:uid="{00000000-0005-0000-0000-0000205D0000}"/>
    <cellStyle name="Normal 2 3 9 2 4 2" xfId="23843" xr:uid="{00000000-0005-0000-0000-0000215D0000}"/>
    <cellStyle name="Normal 2 3 9 2 4 2 10" xfId="23844" xr:uid="{00000000-0005-0000-0000-0000225D0000}"/>
    <cellStyle name="Normal 2 3 9 2 4 2 10 2" xfId="23845" xr:uid="{00000000-0005-0000-0000-0000235D0000}"/>
    <cellStyle name="Normal 2 3 9 2 4 2 11" xfId="23846" xr:uid="{00000000-0005-0000-0000-0000245D0000}"/>
    <cellStyle name="Normal 2 3 9 2 4 2 11 2" xfId="23847" xr:uid="{00000000-0005-0000-0000-0000255D0000}"/>
    <cellStyle name="Normal 2 3 9 2 4 2 12" xfId="23848" xr:uid="{00000000-0005-0000-0000-0000265D0000}"/>
    <cellStyle name="Normal 2 3 9 2 4 2 2" xfId="23849" xr:uid="{00000000-0005-0000-0000-0000275D0000}"/>
    <cellStyle name="Normal 2 3 9 2 4 2 2 10" xfId="23850" xr:uid="{00000000-0005-0000-0000-0000285D0000}"/>
    <cellStyle name="Normal 2 3 9 2 4 2 2 10 2" xfId="23851" xr:uid="{00000000-0005-0000-0000-0000295D0000}"/>
    <cellStyle name="Normal 2 3 9 2 4 2 2 11" xfId="23852" xr:uid="{00000000-0005-0000-0000-00002A5D0000}"/>
    <cellStyle name="Normal 2 3 9 2 4 2 2 2" xfId="23853" xr:uid="{00000000-0005-0000-0000-00002B5D0000}"/>
    <cellStyle name="Normal 2 3 9 2 4 2 2 2 2" xfId="23854" xr:uid="{00000000-0005-0000-0000-00002C5D0000}"/>
    <cellStyle name="Normal 2 3 9 2 4 2 2 3" xfId="23855" xr:uid="{00000000-0005-0000-0000-00002D5D0000}"/>
    <cellStyle name="Normal 2 3 9 2 4 2 2 3 2" xfId="23856" xr:uid="{00000000-0005-0000-0000-00002E5D0000}"/>
    <cellStyle name="Normal 2 3 9 2 4 2 2 4" xfId="23857" xr:uid="{00000000-0005-0000-0000-00002F5D0000}"/>
    <cellStyle name="Normal 2 3 9 2 4 2 2 4 2" xfId="23858" xr:uid="{00000000-0005-0000-0000-0000305D0000}"/>
    <cellStyle name="Normal 2 3 9 2 4 2 2 5" xfId="23859" xr:uid="{00000000-0005-0000-0000-0000315D0000}"/>
    <cellStyle name="Normal 2 3 9 2 4 2 2 5 2" xfId="23860" xr:uid="{00000000-0005-0000-0000-0000325D0000}"/>
    <cellStyle name="Normal 2 3 9 2 4 2 2 6" xfId="23861" xr:uid="{00000000-0005-0000-0000-0000335D0000}"/>
    <cellStyle name="Normal 2 3 9 2 4 2 2 6 2" xfId="23862" xr:uid="{00000000-0005-0000-0000-0000345D0000}"/>
    <cellStyle name="Normal 2 3 9 2 4 2 2 7" xfId="23863" xr:uid="{00000000-0005-0000-0000-0000355D0000}"/>
    <cellStyle name="Normal 2 3 9 2 4 2 2 7 2" xfId="23864" xr:uid="{00000000-0005-0000-0000-0000365D0000}"/>
    <cellStyle name="Normal 2 3 9 2 4 2 2 8" xfId="23865" xr:uid="{00000000-0005-0000-0000-0000375D0000}"/>
    <cellStyle name="Normal 2 3 9 2 4 2 2 8 2" xfId="23866" xr:uid="{00000000-0005-0000-0000-0000385D0000}"/>
    <cellStyle name="Normal 2 3 9 2 4 2 2 9" xfId="23867" xr:uid="{00000000-0005-0000-0000-0000395D0000}"/>
    <cellStyle name="Normal 2 3 9 2 4 2 2 9 2" xfId="23868" xr:uid="{00000000-0005-0000-0000-00003A5D0000}"/>
    <cellStyle name="Normal 2 3 9 2 4 2 3" xfId="23869" xr:uid="{00000000-0005-0000-0000-00003B5D0000}"/>
    <cellStyle name="Normal 2 3 9 2 4 2 3 2" xfId="23870" xr:uid="{00000000-0005-0000-0000-00003C5D0000}"/>
    <cellStyle name="Normal 2 3 9 2 4 2 4" xfId="23871" xr:uid="{00000000-0005-0000-0000-00003D5D0000}"/>
    <cellStyle name="Normal 2 3 9 2 4 2 4 2" xfId="23872" xr:uid="{00000000-0005-0000-0000-00003E5D0000}"/>
    <cellStyle name="Normal 2 3 9 2 4 2 5" xfId="23873" xr:uid="{00000000-0005-0000-0000-00003F5D0000}"/>
    <cellStyle name="Normal 2 3 9 2 4 2 5 2" xfId="23874" xr:uid="{00000000-0005-0000-0000-0000405D0000}"/>
    <cellStyle name="Normal 2 3 9 2 4 2 6" xfId="23875" xr:uid="{00000000-0005-0000-0000-0000415D0000}"/>
    <cellStyle name="Normal 2 3 9 2 4 2 6 2" xfId="23876" xr:uid="{00000000-0005-0000-0000-0000425D0000}"/>
    <cellStyle name="Normal 2 3 9 2 4 2 7" xfId="23877" xr:uid="{00000000-0005-0000-0000-0000435D0000}"/>
    <cellStyle name="Normal 2 3 9 2 4 2 7 2" xfId="23878" xr:uid="{00000000-0005-0000-0000-0000445D0000}"/>
    <cellStyle name="Normal 2 3 9 2 4 2 8" xfId="23879" xr:uid="{00000000-0005-0000-0000-0000455D0000}"/>
    <cellStyle name="Normal 2 3 9 2 4 2 8 2" xfId="23880" xr:uid="{00000000-0005-0000-0000-0000465D0000}"/>
    <cellStyle name="Normal 2 3 9 2 4 2 9" xfId="23881" xr:uid="{00000000-0005-0000-0000-0000475D0000}"/>
    <cellStyle name="Normal 2 3 9 2 4 2 9 2" xfId="23882" xr:uid="{00000000-0005-0000-0000-0000485D0000}"/>
    <cellStyle name="Normal 2 3 9 2 4 3" xfId="23883" xr:uid="{00000000-0005-0000-0000-0000495D0000}"/>
    <cellStyle name="Normal 2 3 9 2 4 3 10" xfId="23884" xr:uid="{00000000-0005-0000-0000-00004A5D0000}"/>
    <cellStyle name="Normal 2 3 9 2 4 3 10 2" xfId="23885" xr:uid="{00000000-0005-0000-0000-00004B5D0000}"/>
    <cellStyle name="Normal 2 3 9 2 4 3 11" xfId="23886" xr:uid="{00000000-0005-0000-0000-00004C5D0000}"/>
    <cellStyle name="Normal 2 3 9 2 4 3 2" xfId="23887" xr:uid="{00000000-0005-0000-0000-00004D5D0000}"/>
    <cellStyle name="Normal 2 3 9 2 4 3 2 2" xfId="23888" xr:uid="{00000000-0005-0000-0000-00004E5D0000}"/>
    <cellStyle name="Normal 2 3 9 2 4 3 3" xfId="23889" xr:uid="{00000000-0005-0000-0000-00004F5D0000}"/>
    <cellStyle name="Normal 2 3 9 2 4 3 3 2" xfId="23890" xr:uid="{00000000-0005-0000-0000-0000505D0000}"/>
    <cellStyle name="Normal 2 3 9 2 4 3 4" xfId="23891" xr:uid="{00000000-0005-0000-0000-0000515D0000}"/>
    <cellStyle name="Normal 2 3 9 2 4 3 4 2" xfId="23892" xr:uid="{00000000-0005-0000-0000-0000525D0000}"/>
    <cellStyle name="Normal 2 3 9 2 4 3 5" xfId="23893" xr:uid="{00000000-0005-0000-0000-0000535D0000}"/>
    <cellStyle name="Normal 2 3 9 2 4 3 5 2" xfId="23894" xr:uid="{00000000-0005-0000-0000-0000545D0000}"/>
    <cellStyle name="Normal 2 3 9 2 4 3 6" xfId="23895" xr:uid="{00000000-0005-0000-0000-0000555D0000}"/>
    <cellStyle name="Normal 2 3 9 2 4 3 6 2" xfId="23896" xr:uid="{00000000-0005-0000-0000-0000565D0000}"/>
    <cellStyle name="Normal 2 3 9 2 4 3 7" xfId="23897" xr:uid="{00000000-0005-0000-0000-0000575D0000}"/>
    <cellStyle name="Normal 2 3 9 2 4 3 7 2" xfId="23898" xr:uid="{00000000-0005-0000-0000-0000585D0000}"/>
    <cellStyle name="Normal 2 3 9 2 4 3 8" xfId="23899" xr:uid="{00000000-0005-0000-0000-0000595D0000}"/>
    <cellStyle name="Normal 2 3 9 2 4 3 8 2" xfId="23900" xr:uid="{00000000-0005-0000-0000-00005A5D0000}"/>
    <cellStyle name="Normal 2 3 9 2 4 3 9" xfId="23901" xr:uid="{00000000-0005-0000-0000-00005B5D0000}"/>
    <cellStyle name="Normal 2 3 9 2 4 3 9 2" xfId="23902" xr:uid="{00000000-0005-0000-0000-00005C5D0000}"/>
    <cellStyle name="Normal 2 3 9 2 4 4" xfId="23903" xr:uid="{00000000-0005-0000-0000-00005D5D0000}"/>
    <cellStyle name="Normal 2 3 9 2 4 4 2" xfId="23904" xr:uid="{00000000-0005-0000-0000-00005E5D0000}"/>
    <cellStyle name="Normal 2 3 9 2 4 5" xfId="23905" xr:uid="{00000000-0005-0000-0000-00005F5D0000}"/>
    <cellStyle name="Normal 2 3 9 2 4 5 2" xfId="23906" xr:uid="{00000000-0005-0000-0000-0000605D0000}"/>
    <cellStyle name="Normal 2 3 9 2 4 6" xfId="23907" xr:uid="{00000000-0005-0000-0000-0000615D0000}"/>
    <cellStyle name="Normal 2 3 9 2 4 6 2" xfId="23908" xr:uid="{00000000-0005-0000-0000-0000625D0000}"/>
    <cellStyle name="Normal 2 3 9 2 4 7" xfId="23909" xr:uid="{00000000-0005-0000-0000-0000635D0000}"/>
    <cellStyle name="Normal 2 3 9 2 4 7 2" xfId="23910" xr:uid="{00000000-0005-0000-0000-0000645D0000}"/>
    <cellStyle name="Normal 2 3 9 2 4 8" xfId="23911" xr:uid="{00000000-0005-0000-0000-0000655D0000}"/>
    <cellStyle name="Normal 2 3 9 2 4 8 2" xfId="23912" xr:uid="{00000000-0005-0000-0000-0000665D0000}"/>
    <cellStyle name="Normal 2 3 9 2 4 9" xfId="23913" xr:uid="{00000000-0005-0000-0000-0000675D0000}"/>
    <cellStyle name="Normal 2 3 9 2 4 9 2" xfId="23914" xr:uid="{00000000-0005-0000-0000-0000685D0000}"/>
    <cellStyle name="Normal 2 3 9 2 5" xfId="23915" xr:uid="{00000000-0005-0000-0000-0000695D0000}"/>
    <cellStyle name="Normal 2 3 9 2 5 10" xfId="23916" xr:uid="{00000000-0005-0000-0000-00006A5D0000}"/>
    <cellStyle name="Normal 2 3 9 2 5 10 2" xfId="23917" xr:uid="{00000000-0005-0000-0000-00006B5D0000}"/>
    <cellStyle name="Normal 2 3 9 2 5 11" xfId="23918" xr:uid="{00000000-0005-0000-0000-00006C5D0000}"/>
    <cellStyle name="Normal 2 3 9 2 5 11 2" xfId="23919" xr:uid="{00000000-0005-0000-0000-00006D5D0000}"/>
    <cellStyle name="Normal 2 3 9 2 5 12" xfId="23920" xr:uid="{00000000-0005-0000-0000-00006E5D0000}"/>
    <cellStyle name="Normal 2 3 9 2 5 12 2" xfId="23921" xr:uid="{00000000-0005-0000-0000-00006F5D0000}"/>
    <cellStyle name="Normal 2 3 9 2 5 13" xfId="23922" xr:uid="{00000000-0005-0000-0000-0000705D0000}"/>
    <cellStyle name="Normal 2 3 9 2 5 2" xfId="23923" xr:uid="{00000000-0005-0000-0000-0000715D0000}"/>
    <cellStyle name="Normal 2 3 9 2 5 2 10" xfId="23924" xr:uid="{00000000-0005-0000-0000-0000725D0000}"/>
    <cellStyle name="Normal 2 3 9 2 5 2 10 2" xfId="23925" xr:uid="{00000000-0005-0000-0000-0000735D0000}"/>
    <cellStyle name="Normal 2 3 9 2 5 2 11" xfId="23926" xr:uid="{00000000-0005-0000-0000-0000745D0000}"/>
    <cellStyle name="Normal 2 3 9 2 5 2 11 2" xfId="23927" xr:uid="{00000000-0005-0000-0000-0000755D0000}"/>
    <cellStyle name="Normal 2 3 9 2 5 2 12" xfId="23928" xr:uid="{00000000-0005-0000-0000-0000765D0000}"/>
    <cellStyle name="Normal 2 3 9 2 5 2 2" xfId="23929" xr:uid="{00000000-0005-0000-0000-0000775D0000}"/>
    <cellStyle name="Normal 2 3 9 2 5 2 2 10" xfId="23930" xr:uid="{00000000-0005-0000-0000-0000785D0000}"/>
    <cellStyle name="Normal 2 3 9 2 5 2 2 10 2" xfId="23931" xr:uid="{00000000-0005-0000-0000-0000795D0000}"/>
    <cellStyle name="Normal 2 3 9 2 5 2 2 11" xfId="23932" xr:uid="{00000000-0005-0000-0000-00007A5D0000}"/>
    <cellStyle name="Normal 2 3 9 2 5 2 2 2" xfId="23933" xr:uid="{00000000-0005-0000-0000-00007B5D0000}"/>
    <cellStyle name="Normal 2 3 9 2 5 2 2 2 2" xfId="23934" xr:uid="{00000000-0005-0000-0000-00007C5D0000}"/>
    <cellStyle name="Normal 2 3 9 2 5 2 2 3" xfId="23935" xr:uid="{00000000-0005-0000-0000-00007D5D0000}"/>
    <cellStyle name="Normal 2 3 9 2 5 2 2 3 2" xfId="23936" xr:uid="{00000000-0005-0000-0000-00007E5D0000}"/>
    <cellStyle name="Normal 2 3 9 2 5 2 2 4" xfId="23937" xr:uid="{00000000-0005-0000-0000-00007F5D0000}"/>
    <cellStyle name="Normal 2 3 9 2 5 2 2 4 2" xfId="23938" xr:uid="{00000000-0005-0000-0000-0000805D0000}"/>
    <cellStyle name="Normal 2 3 9 2 5 2 2 5" xfId="23939" xr:uid="{00000000-0005-0000-0000-0000815D0000}"/>
    <cellStyle name="Normal 2 3 9 2 5 2 2 5 2" xfId="23940" xr:uid="{00000000-0005-0000-0000-0000825D0000}"/>
    <cellStyle name="Normal 2 3 9 2 5 2 2 6" xfId="23941" xr:uid="{00000000-0005-0000-0000-0000835D0000}"/>
    <cellStyle name="Normal 2 3 9 2 5 2 2 6 2" xfId="23942" xr:uid="{00000000-0005-0000-0000-0000845D0000}"/>
    <cellStyle name="Normal 2 3 9 2 5 2 2 7" xfId="23943" xr:uid="{00000000-0005-0000-0000-0000855D0000}"/>
    <cellStyle name="Normal 2 3 9 2 5 2 2 7 2" xfId="23944" xr:uid="{00000000-0005-0000-0000-0000865D0000}"/>
    <cellStyle name="Normal 2 3 9 2 5 2 2 8" xfId="23945" xr:uid="{00000000-0005-0000-0000-0000875D0000}"/>
    <cellStyle name="Normal 2 3 9 2 5 2 2 8 2" xfId="23946" xr:uid="{00000000-0005-0000-0000-0000885D0000}"/>
    <cellStyle name="Normal 2 3 9 2 5 2 2 9" xfId="23947" xr:uid="{00000000-0005-0000-0000-0000895D0000}"/>
    <cellStyle name="Normal 2 3 9 2 5 2 2 9 2" xfId="23948" xr:uid="{00000000-0005-0000-0000-00008A5D0000}"/>
    <cellStyle name="Normal 2 3 9 2 5 2 3" xfId="23949" xr:uid="{00000000-0005-0000-0000-00008B5D0000}"/>
    <cellStyle name="Normal 2 3 9 2 5 2 3 2" xfId="23950" xr:uid="{00000000-0005-0000-0000-00008C5D0000}"/>
    <cellStyle name="Normal 2 3 9 2 5 2 4" xfId="23951" xr:uid="{00000000-0005-0000-0000-00008D5D0000}"/>
    <cellStyle name="Normal 2 3 9 2 5 2 4 2" xfId="23952" xr:uid="{00000000-0005-0000-0000-00008E5D0000}"/>
    <cellStyle name="Normal 2 3 9 2 5 2 5" xfId="23953" xr:uid="{00000000-0005-0000-0000-00008F5D0000}"/>
    <cellStyle name="Normal 2 3 9 2 5 2 5 2" xfId="23954" xr:uid="{00000000-0005-0000-0000-0000905D0000}"/>
    <cellStyle name="Normal 2 3 9 2 5 2 6" xfId="23955" xr:uid="{00000000-0005-0000-0000-0000915D0000}"/>
    <cellStyle name="Normal 2 3 9 2 5 2 6 2" xfId="23956" xr:uid="{00000000-0005-0000-0000-0000925D0000}"/>
    <cellStyle name="Normal 2 3 9 2 5 2 7" xfId="23957" xr:uid="{00000000-0005-0000-0000-0000935D0000}"/>
    <cellStyle name="Normal 2 3 9 2 5 2 7 2" xfId="23958" xr:uid="{00000000-0005-0000-0000-0000945D0000}"/>
    <cellStyle name="Normal 2 3 9 2 5 2 8" xfId="23959" xr:uid="{00000000-0005-0000-0000-0000955D0000}"/>
    <cellStyle name="Normal 2 3 9 2 5 2 8 2" xfId="23960" xr:uid="{00000000-0005-0000-0000-0000965D0000}"/>
    <cellStyle name="Normal 2 3 9 2 5 2 9" xfId="23961" xr:uid="{00000000-0005-0000-0000-0000975D0000}"/>
    <cellStyle name="Normal 2 3 9 2 5 2 9 2" xfId="23962" xr:uid="{00000000-0005-0000-0000-0000985D0000}"/>
    <cellStyle name="Normal 2 3 9 2 5 3" xfId="23963" xr:uid="{00000000-0005-0000-0000-0000995D0000}"/>
    <cellStyle name="Normal 2 3 9 2 5 3 10" xfId="23964" xr:uid="{00000000-0005-0000-0000-00009A5D0000}"/>
    <cellStyle name="Normal 2 3 9 2 5 3 10 2" xfId="23965" xr:uid="{00000000-0005-0000-0000-00009B5D0000}"/>
    <cellStyle name="Normal 2 3 9 2 5 3 11" xfId="23966" xr:uid="{00000000-0005-0000-0000-00009C5D0000}"/>
    <cellStyle name="Normal 2 3 9 2 5 3 2" xfId="23967" xr:uid="{00000000-0005-0000-0000-00009D5D0000}"/>
    <cellStyle name="Normal 2 3 9 2 5 3 2 2" xfId="23968" xr:uid="{00000000-0005-0000-0000-00009E5D0000}"/>
    <cellStyle name="Normal 2 3 9 2 5 3 3" xfId="23969" xr:uid="{00000000-0005-0000-0000-00009F5D0000}"/>
    <cellStyle name="Normal 2 3 9 2 5 3 3 2" xfId="23970" xr:uid="{00000000-0005-0000-0000-0000A05D0000}"/>
    <cellStyle name="Normal 2 3 9 2 5 3 4" xfId="23971" xr:uid="{00000000-0005-0000-0000-0000A15D0000}"/>
    <cellStyle name="Normal 2 3 9 2 5 3 4 2" xfId="23972" xr:uid="{00000000-0005-0000-0000-0000A25D0000}"/>
    <cellStyle name="Normal 2 3 9 2 5 3 5" xfId="23973" xr:uid="{00000000-0005-0000-0000-0000A35D0000}"/>
    <cellStyle name="Normal 2 3 9 2 5 3 5 2" xfId="23974" xr:uid="{00000000-0005-0000-0000-0000A45D0000}"/>
    <cellStyle name="Normal 2 3 9 2 5 3 6" xfId="23975" xr:uid="{00000000-0005-0000-0000-0000A55D0000}"/>
    <cellStyle name="Normal 2 3 9 2 5 3 6 2" xfId="23976" xr:uid="{00000000-0005-0000-0000-0000A65D0000}"/>
    <cellStyle name="Normal 2 3 9 2 5 3 7" xfId="23977" xr:uid="{00000000-0005-0000-0000-0000A75D0000}"/>
    <cellStyle name="Normal 2 3 9 2 5 3 7 2" xfId="23978" xr:uid="{00000000-0005-0000-0000-0000A85D0000}"/>
    <cellStyle name="Normal 2 3 9 2 5 3 8" xfId="23979" xr:uid="{00000000-0005-0000-0000-0000A95D0000}"/>
    <cellStyle name="Normal 2 3 9 2 5 3 8 2" xfId="23980" xr:uid="{00000000-0005-0000-0000-0000AA5D0000}"/>
    <cellStyle name="Normal 2 3 9 2 5 3 9" xfId="23981" xr:uid="{00000000-0005-0000-0000-0000AB5D0000}"/>
    <cellStyle name="Normal 2 3 9 2 5 3 9 2" xfId="23982" xr:uid="{00000000-0005-0000-0000-0000AC5D0000}"/>
    <cellStyle name="Normal 2 3 9 2 5 4" xfId="23983" xr:uid="{00000000-0005-0000-0000-0000AD5D0000}"/>
    <cellStyle name="Normal 2 3 9 2 5 4 2" xfId="23984" xr:uid="{00000000-0005-0000-0000-0000AE5D0000}"/>
    <cellStyle name="Normal 2 3 9 2 5 5" xfId="23985" xr:uid="{00000000-0005-0000-0000-0000AF5D0000}"/>
    <cellStyle name="Normal 2 3 9 2 5 5 2" xfId="23986" xr:uid="{00000000-0005-0000-0000-0000B05D0000}"/>
    <cellStyle name="Normal 2 3 9 2 5 6" xfId="23987" xr:uid="{00000000-0005-0000-0000-0000B15D0000}"/>
    <cellStyle name="Normal 2 3 9 2 5 6 2" xfId="23988" xr:uid="{00000000-0005-0000-0000-0000B25D0000}"/>
    <cellStyle name="Normal 2 3 9 2 5 7" xfId="23989" xr:uid="{00000000-0005-0000-0000-0000B35D0000}"/>
    <cellStyle name="Normal 2 3 9 2 5 7 2" xfId="23990" xr:uid="{00000000-0005-0000-0000-0000B45D0000}"/>
    <cellStyle name="Normal 2 3 9 2 5 8" xfId="23991" xr:uid="{00000000-0005-0000-0000-0000B55D0000}"/>
    <cellStyle name="Normal 2 3 9 2 5 8 2" xfId="23992" xr:uid="{00000000-0005-0000-0000-0000B65D0000}"/>
    <cellStyle name="Normal 2 3 9 2 5 9" xfId="23993" xr:uid="{00000000-0005-0000-0000-0000B75D0000}"/>
    <cellStyle name="Normal 2 3 9 2 5 9 2" xfId="23994" xr:uid="{00000000-0005-0000-0000-0000B85D0000}"/>
    <cellStyle name="Normal 2 3 9 3" xfId="23995" xr:uid="{00000000-0005-0000-0000-0000B95D0000}"/>
    <cellStyle name="Normal 2 3 9 4" xfId="23996" xr:uid="{00000000-0005-0000-0000-0000BA5D0000}"/>
    <cellStyle name="Normal 2 3 9 5" xfId="23997" xr:uid="{00000000-0005-0000-0000-0000BB5D0000}"/>
    <cellStyle name="Normal 2 3 9 6" xfId="23998" xr:uid="{00000000-0005-0000-0000-0000BC5D0000}"/>
    <cellStyle name="Normal 2 3 9 7" xfId="23999" xr:uid="{00000000-0005-0000-0000-0000BD5D0000}"/>
    <cellStyle name="Normal 2 3 9 7 10" xfId="24000" xr:uid="{00000000-0005-0000-0000-0000BE5D0000}"/>
    <cellStyle name="Normal 2 3 9 7 10 2" xfId="24001" xr:uid="{00000000-0005-0000-0000-0000BF5D0000}"/>
    <cellStyle name="Normal 2 3 9 7 11" xfId="24002" xr:uid="{00000000-0005-0000-0000-0000C05D0000}"/>
    <cellStyle name="Normal 2 3 9 7 11 2" xfId="24003" xr:uid="{00000000-0005-0000-0000-0000C15D0000}"/>
    <cellStyle name="Normal 2 3 9 7 12" xfId="24004" xr:uid="{00000000-0005-0000-0000-0000C25D0000}"/>
    <cellStyle name="Normal 2 3 9 7 2" xfId="24005" xr:uid="{00000000-0005-0000-0000-0000C35D0000}"/>
    <cellStyle name="Normal 2 3 9 7 2 10" xfId="24006" xr:uid="{00000000-0005-0000-0000-0000C45D0000}"/>
    <cellStyle name="Normal 2 3 9 7 2 10 2" xfId="24007" xr:uid="{00000000-0005-0000-0000-0000C55D0000}"/>
    <cellStyle name="Normal 2 3 9 7 2 11" xfId="24008" xr:uid="{00000000-0005-0000-0000-0000C65D0000}"/>
    <cellStyle name="Normal 2 3 9 7 2 2" xfId="24009" xr:uid="{00000000-0005-0000-0000-0000C75D0000}"/>
    <cellStyle name="Normal 2 3 9 7 2 2 2" xfId="24010" xr:uid="{00000000-0005-0000-0000-0000C85D0000}"/>
    <cellStyle name="Normal 2 3 9 7 2 3" xfId="24011" xr:uid="{00000000-0005-0000-0000-0000C95D0000}"/>
    <cellStyle name="Normal 2 3 9 7 2 3 2" xfId="24012" xr:uid="{00000000-0005-0000-0000-0000CA5D0000}"/>
    <cellStyle name="Normal 2 3 9 7 2 4" xfId="24013" xr:uid="{00000000-0005-0000-0000-0000CB5D0000}"/>
    <cellStyle name="Normal 2 3 9 7 2 4 2" xfId="24014" xr:uid="{00000000-0005-0000-0000-0000CC5D0000}"/>
    <cellStyle name="Normal 2 3 9 7 2 5" xfId="24015" xr:uid="{00000000-0005-0000-0000-0000CD5D0000}"/>
    <cellStyle name="Normal 2 3 9 7 2 5 2" xfId="24016" xr:uid="{00000000-0005-0000-0000-0000CE5D0000}"/>
    <cellStyle name="Normal 2 3 9 7 2 6" xfId="24017" xr:uid="{00000000-0005-0000-0000-0000CF5D0000}"/>
    <cellStyle name="Normal 2 3 9 7 2 6 2" xfId="24018" xr:uid="{00000000-0005-0000-0000-0000D05D0000}"/>
    <cellStyle name="Normal 2 3 9 7 2 7" xfId="24019" xr:uid="{00000000-0005-0000-0000-0000D15D0000}"/>
    <cellStyle name="Normal 2 3 9 7 2 7 2" xfId="24020" xr:uid="{00000000-0005-0000-0000-0000D25D0000}"/>
    <cellStyle name="Normal 2 3 9 7 2 8" xfId="24021" xr:uid="{00000000-0005-0000-0000-0000D35D0000}"/>
    <cellStyle name="Normal 2 3 9 7 2 8 2" xfId="24022" xr:uid="{00000000-0005-0000-0000-0000D45D0000}"/>
    <cellStyle name="Normal 2 3 9 7 2 9" xfId="24023" xr:uid="{00000000-0005-0000-0000-0000D55D0000}"/>
    <cellStyle name="Normal 2 3 9 7 2 9 2" xfId="24024" xr:uid="{00000000-0005-0000-0000-0000D65D0000}"/>
    <cellStyle name="Normal 2 3 9 7 3" xfId="24025" xr:uid="{00000000-0005-0000-0000-0000D75D0000}"/>
    <cellStyle name="Normal 2 3 9 7 3 2" xfId="24026" xr:uid="{00000000-0005-0000-0000-0000D85D0000}"/>
    <cellStyle name="Normal 2 3 9 7 4" xfId="24027" xr:uid="{00000000-0005-0000-0000-0000D95D0000}"/>
    <cellStyle name="Normal 2 3 9 7 4 2" xfId="24028" xr:uid="{00000000-0005-0000-0000-0000DA5D0000}"/>
    <cellStyle name="Normal 2 3 9 7 5" xfId="24029" xr:uid="{00000000-0005-0000-0000-0000DB5D0000}"/>
    <cellStyle name="Normal 2 3 9 7 5 2" xfId="24030" xr:uid="{00000000-0005-0000-0000-0000DC5D0000}"/>
    <cellStyle name="Normal 2 3 9 7 6" xfId="24031" xr:uid="{00000000-0005-0000-0000-0000DD5D0000}"/>
    <cellStyle name="Normal 2 3 9 7 6 2" xfId="24032" xr:uid="{00000000-0005-0000-0000-0000DE5D0000}"/>
    <cellStyle name="Normal 2 3 9 7 7" xfId="24033" xr:uid="{00000000-0005-0000-0000-0000DF5D0000}"/>
    <cellStyle name="Normal 2 3 9 7 7 2" xfId="24034" xr:uid="{00000000-0005-0000-0000-0000E05D0000}"/>
    <cellStyle name="Normal 2 3 9 7 8" xfId="24035" xr:uid="{00000000-0005-0000-0000-0000E15D0000}"/>
    <cellStyle name="Normal 2 3 9 7 8 2" xfId="24036" xr:uid="{00000000-0005-0000-0000-0000E25D0000}"/>
    <cellStyle name="Normal 2 3 9 7 9" xfId="24037" xr:uid="{00000000-0005-0000-0000-0000E35D0000}"/>
    <cellStyle name="Normal 2 3 9 7 9 2" xfId="24038" xr:uid="{00000000-0005-0000-0000-0000E45D0000}"/>
    <cellStyle name="Normal 2 3 9 8" xfId="24039" xr:uid="{00000000-0005-0000-0000-0000E55D0000}"/>
    <cellStyle name="Normal 2 3 9 8 10" xfId="24040" xr:uid="{00000000-0005-0000-0000-0000E65D0000}"/>
    <cellStyle name="Normal 2 3 9 8 10 2" xfId="24041" xr:uid="{00000000-0005-0000-0000-0000E75D0000}"/>
    <cellStyle name="Normal 2 3 9 8 11" xfId="24042" xr:uid="{00000000-0005-0000-0000-0000E85D0000}"/>
    <cellStyle name="Normal 2 3 9 8 2" xfId="24043" xr:uid="{00000000-0005-0000-0000-0000E95D0000}"/>
    <cellStyle name="Normal 2 3 9 8 2 2" xfId="24044" xr:uid="{00000000-0005-0000-0000-0000EA5D0000}"/>
    <cellStyle name="Normal 2 3 9 8 3" xfId="24045" xr:uid="{00000000-0005-0000-0000-0000EB5D0000}"/>
    <cellStyle name="Normal 2 3 9 8 3 2" xfId="24046" xr:uid="{00000000-0005-0000-0000-0000EC5D0000}"/>
    <cellStyle name="Normal 2 3 9 8 4" xfId="24047" xr:uid="{00000000-0005-0000-0000-0000ED5D0000}"/>
    <cellStyle name="Normal 2 3 9 8 4 2" xfId="24048" xr:uid="{00000000-0005-0000-0000-0000EE5D0000}"/>
    <cellStyle name="Normal 2 3 9 8 5" xfId="24049" xr:uid="{00000000-0005-0000-0000-0000EF5D0000}"/>
    <cellStyle name="Normal 2 3 9 8 5 2" xfId="24050" xr:uid="{00000000-0005-0000-0000-0000F05D0000}"/>
    <cellStyle name="Normal 2 3 9 8 6" xfId="24051" xr:uid="{00000000-0005-0000-0000-0000F15D0000}"/>
    <cellStyle name="Normal 2 3 9 8 6 2" xfId="24052" xr:uid="{00000000-0005-0000-0000-0000F25D0000}"/>
    <cellStyle name="Normal 2 3 9 8 7" xfId="24053" xr:uid="{00000000-0005-0000-0000-0000F35D0000}"/>
    <cellStyle name="Normal 2 3 9 8 7 2" xfId="24054" xr:uid="{00000000-0005-0000-0000-0000F45D0000}"/>
    <cellStyle name="Normal 2 3 9 8 8" xfId="24055" xr:uid="{00000000-0005-0000-0000-0000F55D0000}"/>
    <cellStyle name="Normal 2 3 9 8 8 2" xfId="24056" xr:uid="{00000000-0005-0000-0000-0000F65D0000}"/>
    <cellStyle name="Normal 2 3 9 8 9" xfId="24057" xr:uid="{00000000-0005-0000-0000-0000F75D0000}"/>
    <cellStyle name="Normal 2 3 9 8 9 2" xfId="24058" xr:uid="{00000000-0005-0000-0000-0000F85D0000}"/>
    <cellStyle name="Normal 2 3 9 9" xfId="24059" xr:uid="{00000000-0005-0000-0000-0000F95D0000}"/>
    <cellStyle name="Normal 2 3 9 9 2" xfId="24060" xr:uid="{00000000-0005-0000-0000-0000FA5D0000}"/>
    <cellStyle name="Normal 2 4" xfId="24061" xr:uid="{00000000-0005-0000-0000-0000FB5D0000}"/>
    <cellStyle name="Normal 2 4 10" xfId="24062" xr:uid="{00000000-0005-0000-0000-0000FC5D0000}"/>
    <cellStyle name="Normal 2 4 11" xfId="24063" xr:uid="{00000000-0005-0000-0000-0000FD5D0000}"/>
    <cellStyle name="Normal 2 4 12" xfId="24064" xr:uid="{00000000-0005-0000-0000-0000FE5D0000}"/>
    <cellStyle name="Normal 2 4 13" xfId="24065" xr:uid="{00000000-0005-0000-0000-0000FF5D0000}"/>
    <cellStyle name="Normal 2 4 14" xfId="24066" xr:uid="{00000000-0005-0000-0000-0000005E0000}"/>
    <cellStyle name="Normal 2 4 15" xfId="24067" xr:uid="{00000000-0005-0000-0000-0000015E0000}"/>
    <cellStyle name="Normal 2 4 16" xfId="24068" xr:uid="{00000000-0005-0000-0000-0000025E0000}"/>
    <cellStyle name="Normal 2 4 17" xfId="24069" xr:uid="{00000000-0005-0000-0000-0000035E0000}"/>
    <cellStyle name="Normal 2 4 18" xfId="24070" xr:uid="{00000000-0005-0000-0000-0000045E0000}"/>
    <cellStyle name="Normal 2 4 19" xfId="24071" xr:uid="{00000000-0005-0000-0000-0000055E0000}"/>
    <cellStyle name="Normal 2 4 2" xfId="24072" xr:uid="{00000000-0005-0000-0000-0000065E0000}"/>
    <cellStyle name="Normal 2 4 2 10" xfId="24073" xr:uid="{00000000-0005-0000-0000-0000075E0000}"/>
    <cellStyle name="Normal 2 4 2 10 10" xfId="24074" xr:uid="{00000000-0005-0000-0000-0000085E0000}"/>
    <cellStyle name="Normal 2 4 2 10 10 2" xfId="24075" xr:uid="{00000000-0005-0000-0000-0000095E0000}"/>
    <cellStyle name="Normal 2 4 2 10 11" xfId="24076" xr:uid="{00000000-0005-0000-0000-00000A5E0000}"/>
    <cellStyle name="Normal 2 4 2 10 11 2" xfId="24077" xr:uid="{00000000-0005-0000-0000-00000B5E0000}"/>
    <cellStyle name="Normal 2 4 2 10 12" xfId="24078" xr:uid="{00000000-0005-0000-0000-00000C5E0000}"/>
    <cellStyle name="Normal 2 4 2 10 12 2" xfId="24079" xr:uid="{00000000-0005-0000-0000-00000D5E0000}"/>
    <cellStyle name="Normal 2 4 2 10 13" xfId="24080" xr:uid="{00000000-0005-0000-0000-00000E5E0000}"/>
    <cellStyle name="Normal 2 4 2 10 2" xfId="24081" xr:uid="{00000000-0005-0000-0000-00000F5E0000}"/>
    <cellStyle name="Normal 2 4 2 10 2 10" xfId="24082" xr:uid="{00000000-0005-0000-0000-0000105E0000}"/>
    <cellStyle name="Normal 2 4 2 10 2 10 2" xfId="24083" xr:uid="{00000000-0005-0000-0000-0000115E0000}"/>
    <cellStyle name="Normal 2 4 2 10 2 11" xfId="24084" xr:uid="{00000000-0005-0000-0000-0000125E0000}"/>
    <cellStyle name="Normal 2 4 2 10 2 11 2" xfId="24085" xr:uid="{00000000-0005-0000-0000-0000135E0000}"/>
    <cellStyle name="Normal 2 4 2 10 2 12" xfId="24086" xr:uid="{00000000-0005-0000-0000-0000145E0000}"/>
    <cellStyle name="Normal 2 4 2 10 2 2" xfId="24087" xr:uid="{00000000-0005-0000-0000-0000155E0000}"/>
    <cellStyle name="Normal 2 4 2 10 2 2 10" xfId="24088" xr:uid="{00000000-0005-0000-0000-0000165E0000}"/>
    <cellStyle name="Normal 2 4 2 10 2 2 10 2" xfId="24089" xr:uid="{00000000-0005-0000-0000-0000175E0000}"/>
    <cellStyle name="Normal 2 4 2 10 2 2 11" xfId="24090" xr:uid="{00000000-0005-0000-0000-0000185E0000}"/>
    <cellStyle name="Normal 2 4 2 10 2 2 2" xfId="24091" xr:uid="{00000000-0005-0000-0000-0000195E0000}"/>
    <cellStyle name="Normal 2 4 2 10 2 2 2 2" xfId="24092" xr:uid="{00000000-0005-0000-0000-00001A5E0000}"/>
    <cellStyle name="Normal 2 4 2 10 2 2 3" xfId="24093" xr:uid="{00000000-0005-0000-0000-00001B5E0000}"/>
    <cellStyle name="Normal 2 4 2 10 2 2 3 2" xfId="24094" xr:uid="{00000000-0005-0000-0000-00001C5E0000}"/>
    <cellStyle name="Normal 2 4 2 10 2 2 4" xfId="24095" xr:uid="{00000000-0005-0000-0000-00001D5E0000}"/>
    <cellStyle name="Normal 2 4 2 10 2 2 4 2" xfId="24096" xr:uid="{00000000-0005-0000-0000-00001E5E0000}"/>
    <cellStyle name="Normal 2 4 2 10 2 2 5" xfId="24097" xr:uid="{00000000-0005-0000-0000-00001F5E0000}"/>
    <cellStyle name="Normal 2 4 2 10 2 2 5 2" xfId="24098" xr:uid="{00000000-0005-0000-0000-0000205E0000}"/>
    <cellStyle name="Normal 2 4 2 10 2 2 6" xfId="24099" xr:uid="{00000000-0005-0000-0000-0000215E0000}"/>
    <cellStyle name="Normal 2 4 2 10 2 2 6 2" xfId="24100" xr:uid="{00000000-0005-0000-0000-0000225E0000}"/>
    <cellStyle name="Normal 2 4 2 10 2 2 7" xfId="24101" xr:uid="{00000000-0005-0000-0000-0000235E0000}"/>
    <cellStyle name="Normal 2 4 2 10 2 2 7 2" xfId="24102" xr:uid="{00000000-0005-0000-0000-0000245E0000}"/>
    <cellStyle name="Normal 2 4 2 10 2 2 8" xfId="24103" xr:uid="{00000000-0005-0000-0000-0000255E0000}"/>
    <cellStyle name="Normal 2 4 2 10 2 2 8 2" xfId="24104" xr:uid="{00000000-0005-0000-0000-0000265E0000}"/>
    <cellStyle name="Normal 2 4 2 10 2 2 9" xfId="24105" xr:uid="{00000000-0005-0000-0000-0000275E0000}"/>
    <cellStyle name="Normal 2 4 2 10 2 2 9 2" xfId="24106" xr:uid="{00000000-0005-0000-0000-0000285E0000}"/>
    <cellStyle name="Normal 2 4 2 10 2 3" xfId="24107" xr:uid="{00000000-0005-0000-0000-0000295E0000}"/>
    <cellStyle name="Normal 2 4 2 10 2 3 2" xfId="24108" xr:uid="{00000000-0005-0000-0000-00002A5E0000}"/>
    <cellStyle name="Normal 2 4 2 10 2 4" xfId="24109" xr:uid="{00000000-0005-0000-0000-00002B5E0000}"/>
    <cellStyle name="Normal 2 4 2 10 2 4 2" xfId="24110" xr:uid="{00000000-0005-0000-0000-00002C5E0000}"/>
    <cellStyle name="Normal 2 4 2 10 2 5" xfId="24111" xr:uid="{00000000-0005-0000-0000-00002D5E0000}"/>
    <cellStyle name="Normal 2 4 2 10 2 5 2" xfId="24112" xr:uid="{00000000-0005-0000-0000-00002E5E0000}"/>
    <cellStyle name="Normal 2 4 2 10 2 6" xfId="24113" xr:uid="{00000000-0005-0000-0000-00002F5E0000}"/>
    <cellStyle name="Normal 2 4 2 10 2 6 2" xfId="24114" xr:uid="{00000000-0005-0000-0000-0000305E0000}"/>
    <cellStyle name="Normal 2 4 2 10 2 7" xfId="24115" xr:uid="{00000000-0005-0000-0000-0000315E0000}"/>
    <cellStyle name="Normal 2 4 2 10 2 7 2" xfId="24116" xr:uid="{00000000-0005-0000-0000-0000325E0000}"/>
    <cellStyle name="Normal 2 4 2 10 2 8" xfId="24117" xr:uid="{00000000-0005-0000-0000-0000335E0000}"/>
    <cellStyle name="Normal 2 4 2 10 2 8 2" xfId="24118" xr:uid="{00000000-0005-0000-0000-0000345E0000}"/>
    <cellStyle name="Normal 2 4 2 10 2 9" xfId="24119" xr:uid="{00000000-0005-0000-0000-0000355E0000}"/>
    <cellStyle name="Normal 2 4 2 10 2 9 2" xfId="24120" xr:uid="{00000000-0005-0000-0000-0000365E0000}"/>
    <cellStyle name="Normal 2 4 2 10 3" xfId="24121" xr:uid="{00000000-0005-0000-0000-0000375E0000}"/>
    <cellStyle name="Normal 2 4 2 10 3 10" xfId="24122" xr:uid="{00000000-0005-0000-0000-0000385E0000}"/>
    <cellStyle name="Normal 2 4 2 10 3 10 2" xfId="24123" xr:uid="{00000000-0005-0000-0000-0000395E0000}"/>
    <cellStyle name="Normal 2 4 2 10 3 11" xfId="24124" xr:uid="{00000000-0005-0000-0000-00003A5E0000}"/>
    <cellStyle name="Normal 2 4 2 10 3 2" xfId="24125" xr:uid="{00000000-0005-0000-0000-00003B5E0000}"/>
    <cellStyle name="Normal 2 4 2 10 3 2 2" xfId="24126" xr:uid="{00000000-0005-0000-0000-00003C5E0000}"/>
    <cellStyle name="Normal 2 4 2 10 3 3" xfId="24127" xr:uid="{00000000-0005-0000-0000-00003D5E0000}"/>
    <cellStyle name="Normal 2 4 2 10 3 3 2" xfId="24128" xr:uid="{00000000-0005-0000-0000-00003E5E0000}"/>
    <cellStyle name="Normal 2 4 2 10 3 4" xfId="24129" xr:uid="{00000000-0005-0000-0000-00003F5E0000}"/>
    <cellStyle name="Normal 2 4 2 10 3 4 2" xfId="24130" xr:uid="{00000000-0005-0000-0000-0000405E0000}"/>
    <cellStyle name="Normal 2 4 2 10 3 5" xfId="24131" xr:uid="{00000000-0005-0000-0000-0000415E0000}"/>
    <cellStyle name="Normal 2 4 2 10 3 5 2" xfId="24132" xr:uid="{00000000-0005-0000-0000-0000425E0000}"/>
    <cellStyle name="Normal 2 4 2 10 3 6" xfId="24133" xr:uid="{00000000-0005-0000-0000-0000435E0000}"/>
    <cellStyle name="Normal 2 4 2 10 3 6 2" xfId="24134" xr:uid="{00000000-0005-0000-0000-0000445E0000}"/>
    <cellStyle name="Normal 2 4 2 10 3 7" xfId="24135" xr:uid="{00000000-0005-0000-0000-0000455E0000}"/>
    <cellStyle name="Normal 2 4 2 10 3 7 2" xfId="24136" xr:uid="{00000000-0005-0000-0000-0000465E0000}"/>
    <cellStyle name="Normal 2 4 2 10 3 8" xfId="24137" xr:uid="{00000000-0005-0000-0000-0000475E0000}"/>
    <cellStyle name="Normal 2 4 2 10 3 8 2" xfId="24138" xr:uid="{00000000-0005-0000-0000-0000485E0000}"/>
    <cellStyle name="Normal 2 4 2 10 3 9" xfId="24139" xr:uid="{00000000-0005-0000-0000-0000495E0000}"/>
    <cellStyle name="Normal 2 4 2 10 3 9 2" xfId="24140" xr:uid="{00000000-0005-0000-0000-00004A5E0000}"/>
    <cellStyle name="Normal 2 4 2 10 4" xfId="24141" xr:uid="{00000000-0005-0000-0000-00004B5E0000}"/>
    <cellStyle name="Normal 2 4 2 10 4 2" xfId="24142" xr:uid="{00000000-0005-0000-0000-00004C5E0000}"/>
    <cellStyle name="Normal 2 4 2 10 5" xfId="24143" xr:uid="{00000000-0005-0000-0000-00004D5E0000}"/>
    <cellStyle name="Normal 2 4 2 10 5 2" xfId="24144" xr:uid="{00000000-0005-0000-0000-00004E5E0000}"/>
    <cellStyle name="Normal 2 4 2 10 6" xfId="24145" xr:uid="{00000000-0005-0000-0000-00004F5E0000}"/>
    <cellStyle name="Normal 2 4 2 10 6 2" xfId="24146" xr:uid="{00000000-0005-0000-0000-0000505E0000}"/>
    <cellStyle name="Normal 2 4 2 10 7" xfId="24147" xr:uid="{00000000-0005-0000-0000-0000515E0000}"/>
    <cellStyle name="Normal 2 4 2 10 7 2" xfId="24148" xr:uid="{00000000-0005-0000-0000-0000525E0000}"/>
    <cellStyle name="Normal 2 4 2 10 8" xfId="24149" xr:uid="{00000000-0005-0000-0000-0000535E0000}"/>
    <cellStyle name="Normal 2 4 2 10 8 2" xfId="24150" xr:uid="{00000000-0005-0000-0000-0000545E0000}"/>
    <cellStyle name="Normal 2 4 2 10 9" xfId="24151" xr:uid="{00000000-0005-0000-0000-0000555E0000}"/>
    <cellStyle name="Normal 2 4 2 10 9 2" xfId="24152" xr:uid="{00000000-0005-0000-0000-0000565E0000}"/>
    <cellStyle name="Normal 2 4 2 2" xfId="24153" xr:uid="{00000000-0005-0000-0000-0000575E0000}"/>
    <cellStyle name="Normal 2 4 2 2 2" xfId="24154" xr:uid="{00000000-0005-0000-0000-0000585E0000}"/>
    <cellStyle name="Normal 2 4 2 2 2 10" xfId="24155" xr:uid="{00000000-0005-0000-0000-0000595E0000}"/>
    <cellStyle name="Normal 2 4 2 2 2 10 2" xfId="24156" xr:uid="{00000000-0005-0000-0000-00005A5E0000}"/>
    <cellStyle name="Normal 2 4 2 2 2 11" xfId="24157" xr:uid="{00000000-0005-0000-0000-00005B5E0000}"/>
    <cellStyle name="Normal 2 4 2 2 2 11 2" xfId="24158" xr:uid="{00000000-0005-0000-0000-00005C5E0000}"/>
    <cellStyle name="Normal 2 4 2 2 2 12" xfId="24159" xr:uid="{00000000-0005-0000-0000-00005D5E0000}"/>
    <cellStyle name="Normal 2 4 2 2 2 12 2" xfId="24160" xr:uid="{00000000-0005-0000-0000-00005E5E0000}"/>
    <cellStyle name="Normal 2 4 2 2 2 13" xfId="24161" xr:uid="{00000000-0005-0000-0000-00005F5E0000}"/>
    <cellStyle name="Normal 2 4 2 2 2 13 2" xfId="24162" xr:uid="{00000000-0005-0000-0000-0000605E0000}"/>
    <cellStyle name="Normal 2 4 2 2 2 14" xfId="24163" xr:uid="{00000000-0005-0000-0000-0000615E0000}"/>
    <cellStyle name="Normal 2 4 2 2 2 14 2" xfId="24164" xr:uid="{00000000-0005-0000-0000-0000625E0000}"/>
    <cellStyle name="Normal 2 4 2 2 2 15" xfId="24165" xr:uid="{00000000-0005-0000-0000-0000635E0000}"/>
    <cellStyle name="Normal 2 4 2 2 2 15 2" xfId="24166" xr:uid="{00000000-0005-0000-0000-0000645E0000}"/>
    <cellStyle name="Normal 2 4 2 2 2 16" xfId="24167" xr:uid="{00000000-0005-0000-0000-0000655E0000}"/>
    <cellStyle name="Normal 2 4 2 2 2 16 2" xfId="24168" xr:uid="{00000000-0005-0000-0000-0000665E0000}"/>
    <cellStyle name="Normal 2 4 2 2 2 17" xfId="24169" xr:uid="{00000000-0005-0000-0000-0000675E0000}"/>
    <cellStyle name="Normal 2 4 2 2 2 2" xfId="24170" xr:uid="{00000000-0005-0000-0000-0000685E0000}"/>
    <cellStyle name="Normal 2 4 2 2 2 2 2" xfId="24171" xr:uid="{00000000-0005-0000-0000-0000695E0000}"/>
    <cellStyle name="Normal 2 4 2 2 2 2 2 10" xfId="24172" xr:uid="{00000000-0005-0000-0000-00006A5E0000}"/>
    <cellStyle name="Normal 2 4 2 2 2 2 2 10 2" xfId="24173" xr:uid="{00000000-0005-0000-0000-00006B5E0000}"/>
    <cellStyle name="Normal 2 4 2 2 2 2 2 11" xfId="24174" xr:uid="{00000000-0005-0000-0000-00006C5E0000}"/>
    <cellStyle name="Normal 2 4 2 2 2 2 2 11 2" xfId="24175" xr:uid="{00000000-0005-0000-0000-00006D5E0000}"/>
    <cellStyle name="Normal 2 4 2 2 2 2 2 12" xfId="24176" xr:uid="{00000000-0005-0000-0000-00006E5E0000}"/>
    <cellStyle name="Normal 2 4 2 2 2 2 2 12 2" xfId="24177" xr:uid="{00000000-0005-0000-0000-00006F5E0000}"/>
    <cellStyle name="Normal 2 4 2 2 2 2 2 13" xfId="24178" xr:uid="{00000000-0005-0000-0000-0000705E0000}"/>
    <cellStyle name="Normal 2 4 2 2 2 2 2 2" xfId="24179" xr:uid="{00000000-0005-0000-0000-0000715E0000}"/>
    <cellStyle name="Normal 2 4 2 2 2 2 2 2 10" xfId="24180" xr:uid="{00000000-0005-0000-0000-0000725E0000}"/>
    <cellStyle name="Normal 2 4 2 2 2 2 2 2 10 2" xfId="24181" xr:uid="{00000000-0005-0000-0000-0000735E0000}"/>
    <cellStyle name="Normal 2 4 2 2 2 2 2 2 11" xfId="24182" xr:uid="{00000000-0005-0000-0000-0000745E0000}"/>
    <cellStyle name="Normal 2 4 2 2 2 2 2 2 11 2" xfId="24183" xr:uid="{00000000-0005-0000-0000-0000755E0000}"/>
    <cellStyle name="Normal 2 4 2 2 2 2 2 2 12" xfId="24184" xr:uid="{00000000-0005-0000-0000-0000765E0000}"/>
    <cellStyle name="Normal 2 4 2 2 2 2 2 2 2" xfId="24185" xr:uid="{00000000-0005-0000-0000-0000775E0000}"/>
    <cellStyle name="Normal 2 4 2 2 2 2 2 2 2 10" xfId="24186" xr:uid="{00000000-0005-0000-0000-0000785E0000}"/>
    <cellStyle name="Normal 2 4 2 2 2 2 2 2 2 10 2" xfId="24187" xr:uid="{00000000-0005-0000-0000-0000795E0000}"/>
    <cellStyle name="Normal 2 4 2 2 2 2 2 2 2 11" xfId="24188" xr:uid="{00000000-0005-0000-0000-00007A5E0000}"/>
    <cellStyle name="Normal 2 4 2 2 2 2 2 2 2 2" xfId="24189" xr:uid="{00000000-0005-0000-0000-00007B5E0000}"/>
    <cellStyle name="Normal 2 4 2 2 2 2 2 2 2 2 2" xfId="24190" xr:uid="{00000000-0005-0000-0000-00007C5E0000}"/>
    <cellStyle name="Normal 2 4 2 2 2 2 2 2 2 3" xfId="24191" xr:uid="{00000000-0005-0000-0000-00007D5E0000}"/>
    <cellStyle name="Normal 2 4 2 2 2 2 2 2 2 3 2" xfId="24192" xr:uid="{00000000-0005-0000-0000-00007E5E0000}"/>
    <cellStyle name="Normal 2 4 2 2 2 2 2 2 2 4" xfId="24193" xr:uid="{00000000-0005-0000-0000-00007F5E0000}"/>
    <cellStyle name="Normal 2 4 2 2 2 2 2 2 2 4 2" xfId="24194" xr:uid="{00000000-0005-0000-0000-0000805E0000}"/>
    <cellStyle name="Normal 2 4 2 2 2 2 2 2 2 5" xfId="24195" xr:uid="{00000000-0005-0000-0000-0000815E0000}"/>
    <cellStyle name="Normal 2 4 2 2 2 2 2 2 2 5 2" xfId="24196" xr:uid="{00000000-0005-0000-0000-0000825E0000}"/>
    <cellStyle name="Normal 2 4 2 2 2 2 2 2 2 6" xfId="24197" xr:uid="{00000000-0005-0000-0000-0000835E0000}"/>
    <cellStyle name="Normal 2 4 2 2 2 2 2 2 2 6 2" xfId="24198" xr:uid="{00000000-0005-0000-0000-0000845E0000}"/>
    <cellStyle name="Normal 2 4 2 2 2 2 2 2 2 7" xfId="24199" xr:uid="{00000000-0005-0000-0000-0000855E0000}"/>
    <cellStyle name="Normal 2 4 2 2 2 2 2 2 2 7 2" xfId="24200" xr:uid="{00000000-0005-0000-0000-0000865E0000}"/>
    <cellStyle name="Normal 2 4 2 2 2 2 2 2 2 8" xfId="24201" xr:uid="{00000000-0005-0000-0000-0000875E0000}"/>
    <cellStyle name="Normal 2 4 2 2 2 2 2 2 2 8 2" xfId="24202" xr:uid="{00000000-0005-0000-0000-0000885E0000}"/>
    <cellStyle name="Normal 2 4 2 2 2 2 2 2 2 9" xfId="24203" xr:uid="{00000000-0005-0000-0000-0000895E0000}"/>
    <cellStyle name="Normal 2 4 2 2 2 2 2 2 2 9 2" xfId="24204" xr:uid="{00000000-0005-0000-0000-00008A5E0000}"/>
    <cellStyle name="Normal 2 4 2 2 2 2 2 2 3" xfId="24205" xr:uid="{00000000-0005-0000-0000-00008B5E0000}"/>
    <cellStyle name="Normal 2 4 2 2 2 2 2 2 3 2" xfId="24206" xr:uid="{00000000-0005-0000-0000-00008C5E0000}"/>
    <cellStyle name="Normal 2 4 2 2 2 2 2 2 4" xfId="24207" xr:uid="{00000000-0005-0000-0000-00008D5E0000}"/>
    <cellStyle name="Normal 2 4 2 2 2 2 2 2 4 2" xfId="24208" xr:uid="{00000000-0005-0000-0000-00008E5E0000}"/>
    <cellStyle name="Normal 2 4 2 2 2 2 2 2 5" xfId="24209" xr:uid="{00000000-0005-0000-0000-00008F5E0000}"/>
    <cellStyle name="Normal 2 4 2 2 2 2 2 2 5 2" xfId="24210" xr:uid="{00000000-0005-0000-0000-0000905E0000}"/>
    <cellStyle name="Normal 2 4 2 2 2 2 2 2 6" xfId="24211" xr:uid="{00000000-0005-0000-0000-0000915E0000}"/>
    <cellStyle name="Normal 2 4 2 2 2 2 2 2 6 2" xfId="24212" xr:uid="{00000000-0005-0000-0000-0000925E0000}"/>
    <cellStyle name="Normal 2 4 2 2 2 2 2 2 7" xfId="24213" xr:uid="{00000000-0005-0000-0000-0000935E0000}"/>
    <cellStyle name="Normal 2 4 2 2 2 2 2 2 7 2" xfId="24214" xr:uid="{00000000-0005-0000-0000-0000945E0000}"/>
    <cellStyle name="Normal 2 4 2 2 2 2 2 2 8" xfId="24215" xr:uid="{00000000-0005-0000-0000-0000955E0000}"/>
    <cellStyle name="Normal 2 4 2 2 2 2 2 2 8 2" xfId="24216" xr:uid="{00000000-0005-0000-0000-0000965E0000}"/>
    <cellStyle name="Normal 2 4 2 2 2 2 2 2 9" xfId="24217" xr:uid="{00000000-0005-0000-0000-0000975E0000}"/>
    <cellStyle name="Normal 2 4 2 2 2 2 2 2 9 2" xfId="24218" xr:uid="{00000000-0005-0000-0000-0000985E0000}"/>
    <cellStyle name="Normal 2 4 2 2 2 2 2 3" xfId="24219" xr:uid="{00000000-0005-0000-0000-0000995E0000}"/>
    <cellStyle name="Normal 2 4 2 2 2 2 2 3 10" xfId="24220" xr:uid="{00000000-0005-0000-0000-00009A5E0000}"/>
    <cellStyle name="Normal 2 4 2 2 2 2 2 3 10 2" xfId="24221" xr:uid="{00000000-0005-0000-0000-00009B5E0000}"/>
    <cellStyle name="Normal 2 4 2 2 2 2 2 3 11" xfId="24222" xr:uid="{00000000-0005-0000-0000-00009C5E0000}"/>
    <cellStyle name="Normal 2 4 2 2 2 2 2 3 2" xfId="24223" xr:uid="{00000000-0005-0000-0000-00009D5E0000}"/>
    <cellStyle name="Normal 2 4 2 2 2 2 2 3 2 2" xfId="24224" xr:uid="{00000000-0005-0000-0000-00009E5E0000}"/>
    <cellStyle name="Normal 2 4 2 2 2 2 2 3 3" xfId="24225" xr:uid="{00000000-0005-0000-0000-00009F5E0000}"/>
    <cellStyle name="Normal 2 4 2 2 2 2 2 3 3 2" xfId="24226" xr:uid="{00000000-0005-0000-0000-0000A05E0000}"/>
    <cellStyle name="Normal 2 4 2 2 2 2 2 3 4" xfId="24227" xr:uid="{00000000-0005-0000-0000-0000A15E0000}"/>
    <cellStyle name="Normal 2 4 2 2 2 2 2 3 4 2" xfId="24228" xr:uid="{00000000-0005-0000-0000-0000A25E0000}"/>
    <cellStyle name="Normal 2 4 2 2 2 2 2 3 5" xfId="24229" xr:uid="{00000000-0005-0000-0000-0000A35E0000}"/>
    <cellStyle name="Normal 2 4 2 2 2 2 2 3 5 2" xfId="24230" xr:uid="{00000000-0005-0000-0000-0000A45E0000}"/>
    <cellStyle name="Normal 2 4 2 2 2 2 2 3 6" xfId="24231" xr:uid="{00000000-0005-0000-0000-0000A55E0000}"/>
    <cellStyle name="Normal 2 4 2 2 2 2 2 3 6 2" xfId="24232" xr:uid="{00000000-0005-0000-0000-0000A65E0000}"/>
    <cellStyle name="Normal 2 4 2 2 2 2 2 3 7" xfId="24233" xr:uid="{00000000-0005-0000-0000-0000A75E0000}"/>
    <cellStyle name="Normal 2 4 2 2 2 2 2 3 7 2" xfId="24234" xr:uid="{00000000-0005-0000-0000-0000A85E0000}"/>
    <cellStyle name="Normal 2 4 2 2 2 2 2 3 8" xfId="24235" xr:uid="{00000000-0005-0000-0000-0000A95E0000}"/>
    <cellStyle name="Normal 2 4 2 2 2 2 2 3 8 2" xfId="24236" xr:uid="{00000000-0005-0000-0000-0000AA5E0000}"/>
    <cellStyle name="Normal 2 4 2 2 2 2 2 3 9" xfId="24237" xr:uid="{00000000-0005-0000-0000-0000AB5E0000}"/>
    <cellStyle name="Normal 2 4 2 2 2 2 2 3 9 2" xfId="24238" xr:uid="{00000000-0005-0000-0000-0000AC5E0000}"/>
    <cellStyle name="Normal 2 4 2 2 2 2 2 4" xfId="24239" xr:uid="{00000000-0005-0000-0000-0000AD5E0000}"/>
    <cellStyle name="Normal 2 4 2 2 2 2 2 4 2" xfId="24240" xr:uid="{00000000-0005-0000-0000-0000AE5E0000}"/>
    <cellStyle name="Normal 2 4 2 2 2 2 2 5" xfId="24241" xr:uid="{00000000-0005-0000-0000-0000AF5E0000}"/>
    <cellStyle name="Normal 2 4 2 2 2 2 2 5 2" xfId="24242" xr:uid="{00000000-0005-0000-0000-0000B05E0000}"/>
    <cellStyle name="Normal 2 4 2 2 2 2 2 6" xfId="24243" xr:uid="{00000000-0005-0000-0000-0000B15E0000}"/>
    <cellStyle name="Normal 2 4 2 2 2 2 2 6 2" xfId="24244" xr:uid="{00000000-0005-0000-0000-0000B25E0000}"/>
    <cellStyle name="Normal 2 4 2 2 2 2 2 7" xfId="24245" xr:uid="{00000000-0005-0000-0000-0000B35E0000}"/>
    <cellStyle name="Normal 2 4 2 2 2 2 2 7 2" xfId="24246" xr:uid="{00000000-0005-0000-0000-0000B45E0000}"/>
    <cellStyle name="Normal 2 4 2 2 2 2 2 8" xfId="24247" xr:uid="{00000000-0005-0000-0000-0000B55E0000}"/>
    <cellStyle name="Normal 2 4 2 2 2 2 2 8 2" xfId="24248" xr:uid="{00000000-0005-0000-0000-0000B65E0000}"/>
    <cellStyle name="Normal 2 4 2 2 2 2 2 9" xfId="24249" xr:uid="{00000000-0005-0000-0000-0000B75E0000}"/>
    <cellStyle name="Normal 2 4 2 2 2 2 2 9 2" xfId="24250" xr:uid="{00000000-0005-0000-0000-0000B85E0000}"/>
    <cellStyle name="Normal 2 4 2 2 2 2 3" xfId="24251" xr:uid="{00000000-0005-0000-0000-0000B95E0000}"/>
    <cellStyle name="Normal 2 4 2 2 2 2 3 10" xfId="24252" xr:uid="{00000000-0005-0000-0000-0000BA5E0000}"/>
    <cellStyle name="Normal 2 4 2 2 2 2 3 10 2" xfId="24253" xr:uid="{00000000-0005-0000-0000-0000BB5E0000}"/>
    <cellStyle name="Normal 2 4 2 2 2 2 3 11" xfId="24254" xr:uid="{00000000-0005-0000-0000-0000BC5E0000}"/>
    <cellStyle name="Normal 2 4 2 2 2 2 3 11 2" xfId="24255" xr:uid="{00000000-0005-0000-0000-0000BD5E0000}"/>
    <cellStyle name="Normal 2 4 2 2 2 2 3 12" xfId="24256" xr:uid="{00000000-0005-0000-0000-0000BE5E0000}"/>
    <cellStyle name="Normal 2 4 2 2 2 2 3 12 2" xfId="24257" xr:uid="{00000000-0005-0000-0000-0000BF5E0000}"/>
    <cellStyle name="Normal 2 4 2 2 2 2 3 13" xfId="24258" xr:uid="{00000000-0005-0000-0000-0000C05E0000}"/>
    <cellStyle name="Normal 2 4 2 2 2 2 3 2" xfId="24259" xr:uid="{00000000-0005-0000-0000-0000C15E0000}"/>
    <cellStyle name="Normal 2 4 2 2 2 2 3 2 10" xfId="24260" xr:uid="{00000000-0005-0000-0000-0000C25E0000}"/>
    <cellStyle name="Normal 2 4 2 2 2 2 3 2 10 2" xfId="24261" xr:uid="{00000000-0005-0000-0000-0000C35E0000}"/>
    <cellStyle name="Normal 2 4 2 2 2 2 3 2 11" xfId="24262" xr:uid="{00000000-0005-0000-0000-0000C45E0000}"/>
    <cellStyle name="Normal 2 4 2 2 2 2 3 2 11 2" xfId="24263" xr:uid="{00000000-0005-0000-0000-0000C55E0000}"/>
    <cellStyle name="Normal 2 4 2 2 2 2 3 2 12" xfId="24264" xr:uid="{00000000-0005-0000-0000-0000C65E0000}"/>
    <cellStyle name="Normal 2 4 2 2 2 2 3 2 2" xfId="24265" xr:uid="{00000000-0005-0000-0000-0000C75E0000}"/>
    <cellStyle name="Normal 2 4 2 2 2 2 3 2 2 10" xfId="24266" xr:uid="{00000000-0005-0000-0000-0000C85E0000}"/>
    <cellStyle name="Normal 2 4 2 2 2 2 3 2 2 10 2" xfId="24267" xr:uid="{00000000-0005-0000-0000-0000C95E0000}"/>
    <cellStyle name="Normal 2 4 2 2 2 2 3 2 2 11" xfId="24268" xr:uid="{00000000-0005-0000-0000-0000CA5E0000}"/>
    <cellStyle name="Normal 2 4 2 2 2 2 3 2 2 2" xfId="24269" xr:uid="{00000000-0005-0000-0000-0000CB5E0000}"/>
    <cellStyle name="Normal 2 4 2 2 2 2 3 2 2 2 2" xfId="24270" xr:uid="{00000000-0005-0000-0000-0000CC5E0000}"/>
    <cellStyle name="Normal 2 4 2 2 2 2 3 2 2 3" xfId="24271" xr:uid="{00000000-0005-0000-0000-0000CD5E0000}"/>
    <cellStyle name="Normal 2 4 2 2 2 2 3 2 2 3 2" xfId="24272" xr:uid="{00000000-0005-0000-0000-0000CE5E0000}"/>
    <cellStyle name="Normal 2 4 2 2 2 2 3 2 2 4" xfId="24273" xr:uid="{00000000-0005-0000-0000-0000CF5E0000}"/>
    <cellStyle name="Normal 2 4 2 2 2 2 3 2 2 4 2" xfId="24274" xr:uid="{00000000-0005-0000-0000-0000D05E0000}"/>
    <cellStyle name="Normal 2 4 2 2 2 2 3 2 2 5" xfId="24275" xr:uid="{00000000-0005-0000-0000-0000D15E0000}"/>
    <cellStyle name="Normal 2 4 2 2 2 2 3 2 2 5 2" xfId="24276" xr:uid="{00000000-0005-0000-0000-0000D25E0000}"/>
    <cellStyle name="Normal 2 4 2 2 2 2 3 2 2 6" xfId="24277" xr:uid="{00000000-0005-0000-0000-0000D35E0000}"/>
    <cellStyle name="Normal 2 4 2 2 2 2 3 2 2 6 2" xfId="24278" xr:uid="{00000000-0005-0000-0000-0000D45E0000}"/>
    <cellStyle name="Normal 2 4 2 2 2 2 3 2 2 7" xfId="24279" xr:uid="{00000000-0005-0000-0000-0000D55E0000}"/>
    <cellStyle name="Normal 2 4 2 2 2 2 3 2 2 7 2" xfId="24280" xr:uid="{00000000-0005-0000-0000-0000D65E0000}"/>
    <cellStyle name="Normal 2 4 2 2 2 2 3 2 2 8" xfId="24281" xr:uid="{00000000-0005-0000-0000-0000D75E0000}"/>
    <cellStyle name="Normal 2 4 2 2 2 2 3 2 2 8 2" xfId="24282" xr:uid="{00000000-0005-0000-0000-0000D85E0000}"/>
    <cellStyle name="Normal 2 4 2 2 2 2 3 2 2 9" xfId="24283" xr:uid="{00000000-0005-0000-0000-0000D95E0000}"/>
    <cellStyle name="Normal 2 4 2 2 2 2 3 2 2 9 2" xfId="24284" xr:uid="{00000000-0005-0000-0000-0000DA5E0000}"/>
    <cellStyle name="Normal 2 4 2 2 2 2 3 2 3" xfId="24285" xr:uid="{00000000-0005-0000-0000-0000DB5E0000}"/>
    <cellStyle name="Normal 2 4 2 2 2 2 3 2 3 2" xfId="24286" xr:uid="{00000000-0005-0000-0000-0000DC5E0000}"/>
    <cellStyle name="Normal 2 4 2 2 2 2 3 2 4" xfId="24287" xr:uid="{00000000-0005-0000-0000-0000DD5E0000}"/>
    <cellStyle name="Normal 2 4 2 2 2 2 3 2 4 2" xfId="24288" xr:uid="{00000000-0005-0000-0000-0000DE5E0000}"/>
    <cellStyle name="Normal 2 4 2 2 2 2 3 2 5" xfId="24289" xr:uid="{00000000-0005-0000-0000-0000DF5E0000}"/>
    <cellStyle name="Normal 2 4 2 2 2 2 3 2 5 2" xfId="24290" xr:uid="{00000000-0005-0000-0000-0000E05E0000}"/>
    <cellStyle name="Normal 2 4 2 2 2 2 3 2 6" xfId="24291" xr:uid="{00000000-0005-0000-0000-0000E15E0000}"/>
    <cellStyle name="Normal 2 4 2 2 2 2 3 2 6 2" xfId="24292" xr:uid="{00000000-0005-0000-0000-0000E25E0000}"/>
    <cellStyle name="Normal 2 4 2 2 2 2 3 2 7" xfId="24293" xr:uid="{00000000-0005-0000-0000-0000E35E0000}"/>
    <cellStyle name="Normal 2 4 2 2 2 2 3 2 7 2" xfId="24294" xr:uid="{00000000-0005-0000-0000-0000E45E0000}"/>
    <cellStyle name="Normal 2 4 2 2 2 2 3 2 8" xfId="24295" xr:uid="{00000000-0005-0000-0000-0000E55E0000}"/>
    <cellStyle name="Normal 2 4 2 2 2 2 3 2 8 2" xfId="24296" xr:uid="{00000000-0005-0000-0000-0000E65E0000}"/>
    <cellStyle name="Normal 2 4 2 2 2 2 3 2 9" xfId="24297" xr:uid="{00000000-0005-0000-0000-0000E75E0000}"/>
    <cellStyle name="Normal 2 4 2 2 2 2 3 2 9 2" xfId="24298" xr:uid="{00000000-0005-0000-0000-0000E85E0000}"/>
    <cellStyle name="Normal 2 4 2 2 2 2 3 3" xfId="24299" xr:uid="{00000000-0005-0000-0000-0000E95E0000}"/>
    <cellStyle name="Normal 2 4 2 2 2 2 3 3 10" xfId="24300" xr:uid="{00000000-0005-0000-0000-0000EA5E0000}"/>
    <cellStyle name="Normal 2 4 2 2 2 2 3 3 10 2" xfId="24301" xr:uid="{00000000-0005-0000-0000-0000EB5E0000}"/>
    <cellStyle name="Normal 2 4 2 2 2 2 3 3 11" xfId="24302" xr:uid="{00000000-0005-0000-0000-0000EC5E0000}"/>
    <cellStyle name="Normal 2 4 2 2 2 2 3 3 2" xfId="24303" xr:uid="{00000000-0005-0000-0000-0000ED5E0000}"/>
    <cellStyle name="Normal 2 4 2 2 2 2 3 3 2 2" xfId="24304" xr:uid="{00000000-0005-0000-0000-0000EE5E0000}"/>
    <cellStyle name="Normal 2 4 2 2 2 2 3 3 3" xfId="24305" xr:uid="{00000000-0005-0000-0000-0000EF5E0000}"/>
    <cellStyle name="Normal 2 4 2 2 2 2 3 3 3 2" xfId="24306" xr:uid="{00000000-0005-0000-0000-0000F05E0000}"/>
    <cellStyle name="Normal 2 4 2 2 2 2 3 3 4" xfId="24307" xr:uid="{00000000-0005-0000-0000-0000F15E0000}"/>
    <cellStyle name="Normal 2 4 2 2 2 2 3 3 4 2" xfId="24308" xr:uid="{00000000-0005-0000-0000-0000F25E0000}"/>
    <cellStyle name="Normal 2 4 2 2 2 2 3 3 5" xfId="24309" xr:uid="{00000000-0005-0000-0000-0000F35E0000}"/>
    <cellStyle name="Normal 2 4 2 2 2 2 3 3 5 2" xfId="24310" xr:uid="{00000000-0005-0000-0000-0000F45E0000}"/>
    <cellStyle name="Normal 2 4 2 2 2 2 3 3 6" xfId="24311" xr:uid="{00000000-0005-0000-0000-0000F55E0000}"/>
    <cellStyle name="Normal 2 4 2 2 2 2 3 3 6 2" xfId="24312" xr:uid="{00000000-0005-0000-0000-0000F65E0000}"/>
    <cellStyle name="Normal 2 4 2 2 2 2 3 3 7" xfId="24313" xr:uid="{00000000-0005-0000-0000-0000F75E0000}"/>
    <cellStyle name="Normal 2 4 2 2 2 2 3 3 7 2" xfId="24314" xr:uid="{00000000-0005-0000-0000-0000F85E0000}"/>
    <cellStyle name="Normal 2 4 2 2 2 2 3 3 8" xfId="24315" xr:uid="{00000000-0005-0000-0000-0000F95E0000}"/>
    <cellStyle name="Normal 2 4 2 2 2 2 3 3 8 2" xfId="24316" xr:uid="{00000000-0005-0000-0000-0000FA5E0000}"/>
    <cellStyle name="Normal 2 4 2 2 2 2 3 3 9" xfId="24317" xr:uid="{00000000-0005-0000-0000-0000FB5E0000}"/>
    <cellStyle name="Normal 2 4 2 2 2 2 3 3 9 2" xfId="24318" xr:uid="{00000000-0005-0000-0000-0000FC5E0000}"/>
    <cellStyle name="Normal 2 4 2 2 2 2 3 4" xfId="24319" xr:uid="{00000000-0005-0000-0000-0000FD5E0000}"/>
    <cellStyle name="Normal 2 4 2 2 2 2 3 4 2" xfId="24320" xr:uid="{00000000-0005-0000-0000-0000FE5E0000}"/>
    <cellStyle name="Normal 2 4 2 2 2 2 3 5" xfId="24321" xr:uid="{00000000-0005-0000-0000-0000FF5E0000}"/>
    <cellStyle name="Normal 2 4 2 2 2 2 3 5 2" xfId="24322" xr:uid="{00000000-0005-0000-0000-0000005F0000}"/>
    <cellStyle name="Normal 2 4 2 2 2 2 3 6" xfId="24323" xr:uid="{00000000-0005-0000-0000-0000015F0000}"/>
    <cellStyle name="Normal 2 4 2 2 2 2 3 6 2" xfId="24324" xr:uid="{00000000-0005-0000-0000-0000025F0000}"/>
    <cellStyle name="Normal 2 4 2 2 2 2 3 7" xfId="24325" xr:uid="{00000000-0005-0000-0000-0000035F0000}"/>
    <cellStyle name="Normal 2 4 2 2 2 2 3 7 2" xfId="24326" xr:uid="{00000000-0005-0000-0000-0000045F0000}"/>
    <cellStyle name="Normal 2 4 2 2 2 2 3 8" xfId="24327" xr:uid="{00000000-0005-0000-0000-0000055F0000}"/>
    <cellStyle name="Normal 2 4 2 2 2 2 3 8 2" xfId="24328" xr:uid="{00000000-0005-0000-0000-0000065F0000}"/>
    <cellStyle name="Normal 2 4 2 2 2 2 3 9" xfId="24329" xr:uid="{00000000-0005-0000-0000-0000075F0000}"/>
    <cellStyle name="Normal 2 4 2 2 2 2 3 9 2" xfId="24330" xr:uid="{00000000-0005-0000-0000-0000085F0000}"/>
    <cellStyle name="Normal 2 4 2 2 2 2 4" xfId="24331" xr:uid="{00000000-0005-0000-0000-0000095F0000}"/>
    <cellStyle name="Normal 2 4 2 2 2 2 4 10" xfId="24332" xr:uid="{00000000-0005-0000-0000-00000A5F0000}"/>
    <cellStyle name="Normal 2 4 2 2 2 2 4 10 2" xfId="24333" xr:uid="{00000000-0005-0000-0000-00000B5F0000}"/>
    <cellStyle name="Normal 2 4 2 2 2 2 4 11" xfId="24334" xr:uid="{00000000-0005-0000-0000-00000C5F0000}"/>
    <cellStyle name="Normal 2 4 2 2 2 2 4 11 2" xfId="24335" xr:uid="{00000000-0005-0000-0000-00000D5F0000}"/>
    <cellStyle name="Normal 2 4 2 2 2 2 4 12" xfId="24336" xr:uid="{00000000-0005-0000-0000-00000E5F0000}"/>
    <cellStyle name="Normal 2 4 2 2 2 2 4 12 2" xfId="24337" xr:uid="{00000000-0005-0000-0000-00000F5F0000}"/>
    <cellStyle name="Normal 2 4 2 2 2 2 4 13" xfId="24338" xr:uid="{00000000-0005-0000-0000-0000105F0000}"/>
    <cellStyle name="Normal 2 4 2 2 2 2 4 2" xfId="24339" xr:uid="{00000000-0005-0000-0000-0000115F0000}"/>
    <cellStyle name="Normal 2 4 2 2 2 2 4 2 10" xfId="24340" xr:uid="{00000000-0005-0000-0000-0000125F0000}"/>
    <cellStyle name="Normal 2 4 2 2 2 2 4 2 10 2" xfId="24341" xr:uid="{00000000-0005-0000-0000-0000135F0000}"/>
    <cellStyle name="Normal 2 4 2 2 2 2 4 2 11" xfId="24342" xr:uid="{00000000-0005-0000-0000-0000145F0000}"/>
    <cellStyle name="Normal 2 4 2 2 2 2 4 2 11 2" xfId="24343" xr:uid="{00000000-0005-0000-0000-0000155F0000}"/>
    <cellStyle name="Normal 2 4 2 2 2 2 4 2 12" xfId="24344" xr:uid="{00000000-0005-0000-0000-0000165F0000}"/>
    <cellStyle name="Normal 2 4 2 2 2 2 4 2 2" xfId="24345" xr:uid="{00000000-0005-0000-0000-0000175F0000}"/>
    <cellStyle name="Normal 2 4 2 2 2 2 4 2 2 10" xfId="24346" xr:uid="{00000000-0005-0000-0000-0000185F0000}"/>
    <cellStyle name="Normal 2 4 2 2 2 2 4 2 2 10 2" xfId="24347" xr:uid="{00000000-0005-0000-0000-0000195F0000}"/>
    <cellStyle name="Normal 2 4 2 2 2 2 4 2 2 11" xfId="24348" xr:uid="{00000000-0005-0000-0000-00001A5F0000}"/>
    <cellStyle name="Normal 2 4 2 2 2 2 4 2 2 2" xfId="24349" xr:uid="{00000000-0005-0000-0000-00001B5F0000}"/>
    <cellStyle name="Normal 2 4 2 2 2 2 4 2 2 2 2" xfId="24350" xr:uid="{00000000-0005-0000-0000-00001C5F0000}"/>
    <cellStyle name="Normal 2 4 2 2 2 2 4 2 2 3" xfId="24351" xr:uid="{00000000-0005-0000-0000-00001D5F0000}"/>
    <cellStyle name="Normal 2 4 2 2 2 2 4 2 2 3 2" xfId="24352" xr:uid="{00000000-0005-0000-0000-00001E5F0000}"/>
    <cellStyle name="Normal 2 4 2 2 2 2 4 2 2 4" xfId="24353" xr:uid="{00000000-0005-0000-0000-00001F5F0000}"/>
    <cellStyle name="Normal 2 4 2 2 2 2 4 2 2 4 2" xfId="24354" xr:uid="{00000000-0005-0000-0000-0000205F0000}"/>
    <cellStyle name="Normal 2 4 2 2 2 2 4 2 2 5" xfId="24355" xr:uid="{00000000-0005-0000-0000-0000215F0000}"/>
    <cellStyle name="Normal 2 4 2 2 2 2 4 2 2 5 2" xfId="24356" xr:uid="{00000000-0005-0000-0000-0000225F0000}"/>
    <cellStyle name="Normal 2 4 2 2 2 2 4 2 2 6" xfId="24357" xr:uid="{00000000-0005-0000-0000-0000235F0000}"/>
    <cellStyle name="Normal 2 4 2 2 2 2 4 2 2 6 2" xfId="24358" xr:uid="{00000000-0005-0000-0000-0000245F0000}"/>
    <cellStyle name="Normal 2 4 2 2 2 2 4 2 2 7" xfId="24359" xr:uid="{00000000-0005-0000-0000-0000255F0000}"/>
    <cellStyle name="Normal 2 4 2 2 2 2 4 2 2 7 2" xfId="24360" xr:uid="{00000000-0005-0000-0000-0000265F0000}"/>
    <cellStyle name="Normal 2 4 2 2 2 2 4 2 2 8" xfId="24361" xr:uid="{00000000-0005-0000-0000-0000275F0000}"/>
    <cellStyle name="Normal 2 4 2 2 2 2 4 2 2 8 2" xfId="24362" xr:uid="{00000000-0005-0000-0000-0000285F0000}"/>
    <cellStyle name="Normal 2 4 2 2 2 2 4 2 2 9" xfId="24363" xr:uid="{00000000-0005-0000-0000-0000295F0000}"/>
    <cellStyle name="Normal 2 4 2 2 2 2 4 2 2 9 2" xfId="24364" xr:uid="{00000000-0005-0000-0000-00002A5F0000}"/>
    <cellStyle name="Normal 2 4 2 2 2 2 4 2 3" xfId="24365" xr:uid="{00000000-0005-0000-0000-00002B5F0000}"/>
    <cellStyle name="Normal 2 4 2 2 2 2 4 2 3 2" xfId="24366" xr:uid="{00000000-0005-0000-0000-00002C5F0000}"/>
    <cellStyle name="Normal 2 4 2 2 2 2 4 2 4" xfId="24367" xr:uid="{00000000-0005-0000-0000-00002D5F0000}"/>
    <cellStyle name="Normal 2 4 2 2 2 2 4 2 4 2" xfId="24368" xr:uid="{00000000-0005-0000-0000-00002E5F0000}"/>
    <cellStyle name="Normal 2 4 2 2 2 2 4 2 5" xfId="24369" xr:uid="{00000000-0005-0000-0000-00002F5F0000}"/>
    <cellStyle name="Normal 2 4 2 2 2 2 4 2 5 2" xfId="24370" xr:uid="{00000000-0005-0000-0000-0000305F0000}"/>
    <cellStyle name="Normal 2 4 2 2 2 2 4 2 6" xfId="24371" xr:uid="{00000000-0005-0000-0000-0000315F0000}"/>
    <cellStyle name="Normal 2 4 2 2 2 2 4 2 6 2" xfId="24372" xr:uid="{00000000-0005-0000-0000-0000325F0000}"/>
    <cellStyle name="Normal 2 4 2 2 2 2 4 2 7" xfId="24373" xr:uid="{00000000-0005-0000-0000-0000335F0000}"/>
    <cellStyle name="Normal 2 4 2 2 2 2 4 2 7 2" xfId="24374" xr:uid="{00000000-0005-0000-0000-0000345F0000}"/>
    <cellStyle name="Normal 2 4 2 2 2 2 4 2 8" xfId="24375" xr:uid="{00000000-0005-0000-0000-0000355F0000}"/>
    <cellStyle name="Normal 2 4 2 2 2 2 4 2 8 2" xfId="24376" xr:uid="{00000000-0005-0000-0000-0000365F0000}"/>
    <cellStyle name="Normal 2 4 2 2 2 2 4 2 9" xfId="24377" xr:uid="{00000000-0005-0000-0000-0000375F0000}"/>
    <cellStyle name="Normal 2 4 2 2 2 2 4 2 9 2" xfId="24378" xr:uid="{00000000-0005-0000-0000-0000385F0000}"/>
    <cellStyle name="Normal 2 4 2 2 2 2 4 3" xfId="24379" xr:uid="{00000000-0005-0000-0000-0000395F0000}"/>
    <cellStyle name="Normal 2 4 2 2 2 2 4 3 10" xfId="24380" xr:uid="{00000000-0005-0000-0000-00003A5F0000}"/>
    <cellStyle name="Normal 2 4 2 2 2 2 4 3 10 2" xfId="24381" xr:uid="{00000000-0005-0000-0000-00003B5F0000}"/>
    <cellStyle name="Normal 2 4 2 2 2 2 4 3 11" xfId="24382" xr:uid="{00000000-0005-0000-0000-00003C5F0000}"/>
    <cellStyle name="Normal 2 4 2 2 2 2 4 3 2" xfId="24383" xr:uid="{00000000-0005-0000-0000-00003D5F0000}"/>
    <cellStyle name="Normal 2 4 2 2 2 2 4 3 2 2" xfId="24384" xr:uid="{00000000-0005-0000-0000-00003E5F0000}"/>
    <cellStyle name="Normal 2 4 2 2 2 2 4 3 3" xfId="24385" xr:uid="{00000000-0005-0000-0000-00003F5F0000}"/>
    <cellStyle name="Normal 2 4 2 2 2 2 4 3 3 2" xfId="24386" xr:uid="{00000000-0005-0000-0000-0000405F0000}"/>
    <cellStyle name="Normal 2 4 2 2 2 2 4 3 4" xfId="24387" xr:uid="{00000000-0005-0000-0000-0000415F0000}"/>
    <cellStyle name="Normal 2 4 2 2 2 2 4 3 4 2" xfId="24388" xr:uid="{00000000-0005-0000-0000-0000425F0000}"/>
    <cellStyle name="Normal 2 4 2 2 2 2 4 3 5" xfId="24389" xr:uid="{00000000-0005-0000-0000-0000435F0000}"/>
    <cellStyle name="Normal 2 4 2 2 2 2 4 3 5 2" xfId="24390" xr:uid="{00000000-0005-0000-0000-0000445F0000}"/>
    <cellStyle name="Normal 2 4 2 2 2 2 4 3 6" xfId="24391" xr:uid="{00000000-0005-0000-0000-0000455F0000}"/>
    <cellStyle name="Normal 2 4 2 2 2 2 4 3 6 2" xfId="24392" xr:uid="{00000000-0005-0000-0000-0000465F0000}"/>
    <cellStyle name="Normal 2 4 2 2 2 2 4 3 7" xfId="24393" xr:uid="{00000000-0005-0000-0000-0000475F0000}"/>
    <cellStyle name="Normal 2 4 2 2 2 2 4 3 7 2" xfId="24394" xr:uid="{00000000-0005-0000-0000-0000485F0000}"/>
    <cellStyle name="Normal 2 4 2 2 2 2 4 3 8" xfId="24395" xr:uid="{00000000-0005-0000-0000-0000495F0000}"/>
    <cellStyle name="Normal 2 4 2 2 2 2 4 3 8 2" xfId="24396" xr:uid="{00000000-0005-0000-0000-00004A5F0000}"/>
    <cellStyle name="Normal 2 4 2 2 2 2 4 3 9" xfId="24397" xr:uid="{00000000-0005-0000-0000-00004B5F0000}"/>
    <cellStyle name="Normal 2 4 2 2 2 2 4 3 9 2" xfId="24398" xr:uid="{00000000-0005-0000-0000-00004C5F0000}"/>
    <cellStyle name="Normal 2 4 2 2 2 2 4 4" xfId="24399" xr:uid="{00000000-0005-0000-0000-00004D5F0000}"/>
    <cellStyle name="Normal 2 4 2 2 2 2 4 4 2" xfId="24400" xr:uid="{00000000-0005-0000-0000-00004E5F0000}"/>
    <cellStyle name="Normal 2 4 2 2 2 2 4 5" xfId="24401" xr:uid="{00000000-0005-0000-0000-00004F5F0000}"/>
    <cellStyle name="Normal 2 4 2 2 2 2 4 5 2" xfId="24402" xr:uid="{00000000-0005-0000-0000-0000505F0000}"/>
    <cellStyle name="Normal 2 4 2 2 2 2 4 6" xfId="24403" xr:uid="{00000000-0005-0000-0000-0000515F0000}"/>
    <cellStyle name="Normal 2 4 2 2 2 2 4 6 2" xfId="24404" xr:uid="{00000000-0005-0000-0000-0000525F0000}"/>
    <cellStyle name="Normal 2 4 2 2 2 2 4 7" xfId="24405" xr:uid="{00000000-0005-0000-0000-0000535F0000}"/>
    <cellStyle name="Normal 2 4 2 2 2 2 4 7 2" xfId="24406" xr:uid="{00000000-0005-0000-0000-0000545F0000}"/>
    <cellStyle name="Normal 2 4 2 2 2 2 4 8" xfId="24407" xr:uid="{00000000-0005-0000-0000-0000555F0000}"/>
    <cellStyle name="Normal 2 4 2 2 2 2 4 8 2" xfId="24408" xr:uid="{00000000-0005-0000-0000-0000565F0000}"/>
    <cellStyle name="Normal 2 4 2 2 2 2 4 9" xfId="24409" xr:uid="{00000000-0005-0000-0000-0000575F0000}"/>
    <cellStyle name="Normal 2 4 2 2 2 2 4 9 2" xfId="24410" xr:uid="{00000000-0005-0000-0000-0000585F0000}"/>
    <cellStyle name="Normal 2 4 2 2 2 2 5" xfId="24411" xr:uid="{00000000-0005-0000-0000-0000595F0000}"/>
    <cellStyle name="Normal 2 4 2 2 2 2 5 10" xfId="24412" xr:uid="{00000000-0005-0000-0000-00005A5F0000}"/>
    <cellStyle name="Normal 2 4 2 2 2 2 5 10 2" xfId="24413" xr:uid="{00000000-0005-0000-0000-00005B5F0000}"/>
    <cellStyle name="Normal 2 4 2 2 2 2 5 11" xfId="24414" xr:uid="{00000000-0005-0000-0000-00005C5F0000}"/>
    <cellStyle name="Normal 2 4 2 2 2 2 5 11 2" xfId="24415" xr:uid="{00000000-0005-0000-0000-00005D5F0000}"/>
    <cellStyle name="Normal 2 4 2 2 2 2 5 12" xfId="24416" xr:uid="{00000000-0005-0000-0000-00005E5F0000}"/>
    <cellStyle name="Normal 2 4 2 2 2 2 5 12 2" xfId="24417" xr:uid="{00000000-0005-0000-0000-00005F5F0000}"/>
    <cellStyle name="Normal 2 4 2 2 2 2 5 13" xfId="24418" xr:uid="{00000000-0005-0000-0000-0000605F0000}"/>
    <cellStyle name="Normal 2 4 2 2 2 2 5 2" xfId="24419" xr:uid="{00000000-0005-0000-0000-0000615F0000}"/>
    <cellStyle name="Normal 2 4 2 2 2 2 5 2 10" xfId="24420" xr:uid="{00000000-0005-0000-0000-0000625F0000}"/>
    <cellStyle name="Normal 2 4 2 2 2 2 5 2 10 2" xfId="24421" xr:uid="{00000000-0005-0000-0000-0000635F0000}"/>
    <cellStyle name="Normal 2 4 2 2 2 2 5 2 11" xfId="24422" xr:uid="{00000000-0005-0000-0000-0000645F0000}"/>
    <cellStyle name="Normal 2 4 2 2 2 2 5 2 11 2" xfId="24423" xr:uid="{00000000-0005-0000-0000-0000655F0000}"/>
    <cellStyle name="Normal 2 4 2 2 2 2 5 2 12" xfId="24424" xr:uid="{00000000-0005-0000-0000-0000665F0000}"/>
    <cellStyle name="Normal 2 4 2 2 2 2 5 2 2" xfId="24425" xr:uid="{00000000-0005-0000-0000-0000675F0000}"/>
    <cellStyle name="Normal 2 4 2 2 2 2 5 2 2 10" xfId="24426" xr:uid="{00000000-0005-0000-0000-0000685F0000}"/>
    <cellStyle name="Normal 2 4 2 2 2 2 5 2 2 10 2" xfId="24427" xr:uid="{00000000-0005-0000-0000-0000695F0000}"/>
    <cellStyle name="Normal 2 4 2 2 2 2 5 2 2 11" xfId="24428" xr:uid="{00000000-0005-0000-0000-00006A5F0000}"/>
    <cellStyle name="Normal 2 4 2 2 2 2 5 2 2 2" xfId="24429" xr:uid="{00000000-0005-0000-0000-00006B5F0000}"/>
    <cellStyle name="Normal 2 4 2 2 2 2 5 2 2 2 2" xfId="24430" xr:uid="{00000000-0005-0000-0000-00006C5F0000}"/>
    <cellStyle name="Normal 2 4 2 2 2 2 5 2 2 3" xfId="24431" xr:uid="{00000000-0005-0000-0000-00006D5F0000}"/>
    <cellStyle name="Normal 2 4 2 2 2 2 5 2 2 3 2" xfId="24432" xr:uid="{00000000-0005-0000-0000-00006E5F0000}"/>
    <cellStyle name="Normal 2 4 2 2 2 2 5 2 2 4" xfId="24433" xr:uid="{00000000-0005-0000-0000-00006F5F0000}"/>
    <cellStyle name="Normal 2 4 2 2 2 2 5 2 2 4 2" xfId="24434" xr:uid="{00000000-0005-0000-0000-0000705F0000}"/>
    <cellStyle name="Normal 2 4 2 2 2 2 5 2 2 5" xfId="24435" xr:uid="{00000000-0005-0000-0000-0000715F0000}"/>
    <cellStyle name="Normal 2 4 2 2 2 2 5 2 2 5 2" xfId="24436" xr:uid="{00000000-0005-0000-0000-0000725F0000}"/>
    <cellStyle name="Normal 2 4 2 2 2 2 5 2 2 6" xfId="24437" xr:uid="{00000000-0005-0000-0000-0000735F0000}"/>
    <cellStyle name="Normal 2 4 2 2 2 2 5 2 2 6 2" xfId="24438" xr:uid="{00000000-0005-0000-0000-0000745F0000}"/>
    <cellStyle name="Normal 2 4 2 2 2 2 5 2 2 7" xfId="24439" xr:uid="{00000000-0005-0000-0000-0000755F0000}"/>
    <cellStyle name="Normal 2 4 2 2 2 2 5 2 2 7 2" xfId="24440" xr:uid="{00000000-0005-0000-0000-0000765F0000}"/>
    <cellStyle name="Normal 2 4 2 2 2 2 5 2 2 8" xfId="24441" xr:uid="{00000000-0005-0000-0000-0000775F0000}"/>
    <cellStyle name="Normal 2 4 2 2 2 2 5 2 2 8 2" xfId="24442" xr:uid="{00000000-0005-0000-0000-0000785F0000}"/>
    <cellStyle name="Normal 2 4 2 2 2 2 5 2 2 9" xfId="24443" xr:uid="{00000000-0005-0000-0000-0000795F0000}"/>
    <cellStyle name="Normal 2 4 2 2 2 2 5 2 2 9 2" xfId="24444" xr:uid="{00000000-0005-0000-0000-00007A5F0000}"/>
    <cellStyle name="Normal 2 4 2 2 2 2 5 2 3" xfId="24445" xr:uid="{00000000-0005-0000-0000-00007B5F0000}"/>
    <cellStyle name="Normal 2 4 2 2 2 2 5 2 3 2" xfId="24446" xr:uid="{00000000-0005-0000-0000-00007C5F0000}"/>
    <cellStyle name="Normal 2 4 2 2 2 2 5 2 4" xfId="24447" xr:uid="{00000000-0005-0000-0000-00007D5F0000}"/>
    <cellStyle name="Normal 2 4 2 2 2 2 5 2 4 2" xfId="24448" xr:uid="{00000000-0005-0000-0000-00007E5F0000}"/>
    <cellStyle name="Normal 2 4 2 2 2 2 5 2 5" xfId="24449" xr:uid="{00000000-0005-0000-0000-00007F5F0000}"/>
    <cellStyle name="Normal 2 4 2 2 2 2 5 2 5 2" xfId="24450" xr:uid="{00000000-0005-0000-0000-0000805F0000}"/>
    <cellStyle name="Normal 2 4 2 2 2 2 5 2 6" xfId="24451" xr:uid="{00000000-0005-0000-0000-0000815F0000}"/>
    <cellStyle name="Normal 2 4 2 2 2 2 5 2 6 2" xfId="24452" xr:uid="{00000000-0005-0000-0000-0000825F0000}"/>
    <cellStyle name="Normal 2 4 2 2 2 2 5 2 7" xfId="24453" xr:uid="{00000000-0005-0000-0000-0000835F0000}"/>
    <cellStyle name="Normal 2 4 2 2 2 2 5 2 7 2" xfId="24454" xr:uid="{00000000-0005-0000-0000-0000845F0000}"/>
    <cellStyle name="Normal 2 4 2 2 2 2 5 2 8" xfId="24455" xr:uid="{00000000-0005-0000-0000-0000855F0000}"/>
    <cellStyle name="Normal 2 4 2 2 2 2 5 2 8 2" xfId="24456" xr:uid="{00000000-0005-0000-0000-0000865F0000}"/>
    <cellStyle name="Normal 2 4 2 2 2 2 5 2 9" xfId="24457" xr:uid="{00000000-0005-0000-0000-0000875F0000}"/>
    <cellStyle name="Normal 2 4 2 2 2 2 5 2 9 2" xfId="24458" xr:uid="{00000000-0005-0000-0000-0000885F0000}"/>
    <cellStyle name="Normal 2 4 2 2 2 2 5 3" xfId="24459" xr:uid="{00000000-0005-0000-0000-0000895F0000}"/>
    <cellStyle name="Normal 2 4 2 2 2 2 5 3 10" xfId="24460" xr:uid="{00000000-0005-0000-0000-00008A5F0000}"/>
    <cellStyle name="Normal 2 4 2 2 2 2 5 3 10 2" xfId="24461" xr:uid="{00000000-0005-0000-0000-00008B5F0000}"/>
    <cellStyle name="Normal 2 4 2 2 2 2 5 3 11" xfId="24462" xr:uid="{00000000-0005-0000-0000-00008C5F0000}"/>
    <cellStyle name="Normal 2 4 2 2 2 2 5 3 2" xfId="24463" xr:uid="{00000000-0005-0000-0000-00008D5F0000}"/>
    <cellStyle name="Normal 2 4 2 2 2 2 5 3 2 2" xfId="24464" xr:uid="{00000000-0005-0000-0000-00008E5F0000}"/>
    <cellStyle name="Normal 2 4 2 2 2 2 5 3 3" xfId="24465" xr:uid="{00000000-0005-0000-0000-00008F5F0000}"/>
    <cellStyle name="Normal 2 4 2 2 2 2 5 3 3 2" xfId="24466" xr:uid="{00000000-0005-0000-0000-0000905F0000}"/>
    <cellStyle name="Normal 2 4 2 2 2 2 5 3 4" xfId="24467" xr:uid="{00000000-0005-0000-0000-0000915F0000}"/>
    <cellStyle name="Normal 2 4 2 2 2 2 5 3 4 2" xfId="24468" xr:uid="{00000000-0005-0000-0000-0000925F0000}"/>
    <cellStyle name="Normal 2 4 2 2 2 2 5 3 5" xfId="24469" xr:uid="{00000000-0005-0000-0000-0000935F0000}"/>
    <cellStyle name="Normal 2 4 2 2 2 2 5 3 5 2" xfId="24470" xr:uid="{00000000-0005-0000-0000-0000945F0000}"/>
    <cellStyle name="Normal 2 4 2 2 2 2 5 3 6" xfId="24471" xr:uid="{00000000-0005-0000-0000-0000955F0000}"/>
    <cellStyle name="Normal 2 4 2 2 2 2 5 3 6 2" xfId="24472" xr:uid="{00000000-0005-0000-0000-0000965F0000}"/>
    <cellStyle name="Normal 2 4 2 2 2 2 5 3 7" xfId="24473" xr:uid="{00000000-0005-0000-0000-0000975F0000}"/>
    <cellStyle name="Normal 2 4 2 2 2 2 5 3 7 2" xfId="24474" xr:uid="{00000000-0005-0000-0000-0000985F0000}"/>
    <cellStyle name="Normal 2 4 2 2 2 2 5 3 8" xfId="24475" xr:uid="{00000000-0005-0000-0000-0000995F0000}"/>
    <cellStyle name="Normal 2 4 2 2 2 2 5 3 8 2" xfId="24476" xr:uid="{00000000-0005-0000-0000-00009A5F0000}"/>
    <cellStyle name="Normal 2 4 2 2 2 2 5 3 9" xfId="24477" xr:uid="{00000000-0005-0000-0000-00009B5F0000}"/>
    <cellStyle name="Normal 2 4 2 2 2 2 5 3 9 2" xfId="24478" xr:uid="{00000000-0005-0000-0000-00009C5F0000}"/>
    <cellStyle name="Normal 2 4 2 2 2 2 5 4" xfId="24479" xr:uid="{00000000-0005-0000-0000-00009D5F0000}"/>
    <cellStyle name="Normal 2 4 2 2 2 2 5 4 2" xfId="24480" xr:uid="{00000000-0005-0000-0000-00009E5F0000}"/>
    <cellStyle name="Normal 2 4 2 2 2 2 5 5" xfId="24481" xr:uid="{00000000-0005-0000-0000-00009F5F0000}"/>
    <cellStyle name="Normal 2 4 2 2 2 2 5 5 2" xfId="24482" xr:uid="{00000000-0005-0000-0000-0000A05F0000}"/>
    <cellStyle name="Normal 2 4 2 2 2 2 5 6" xfId="24483" xr:uid="{00000000-0005-0000-0000-0000A15F0000}"/>
    <cellStyle name="Normal 2 4 2 2 2 2 5 6 2" xfId="24484" xr:uid="{00000000-0005-0000-0000-0000A25F0000}"/>
    <cellStyle name="Normal 2 4 2 2 2 2 5 7" xfId="24485" xr:uid="{00000000-0005-0000-0000-0000A35F0000}"/>
    <cellStyle name="Normal 2 4 2 2 2 2 5 7 2" xfId="24486" xr:uid="{00000000-0005-0000-0000-0000A45F0000}"/>
    <cellStyle name="Normal 2 4 2 2 2 2 5 8" xfId="24487" xr:uid="{00000000-0005-0000-0000-0000A55F0000}"/>
    <cellStyle name="Normal 2 4 2 2 2 2 5 8 2" xfId="24488" xr:uid="{00000000-0005-0000-0000-0000A65F0000}"/>
    <cellStyle name="Normal 2 4 2 2 2 2 5 9" xfId="24489" xr:uid="{00000000-0005-0000-0000-0000A75F0000}"/>
    <cellStyle name="Normal 2 4 2 2 2 2 5 9 2" xfId="24490" xr:uid="{00000000-0005-0000-0000-0000A85F0000}"/>
    <cellStyle name="Normal 2 4 2 2 2 3" xfId="24491" xr:uid="{00000000-0005-0000-0000-0000A95F0000}"/>
    <cellStyle name="Normal 2 4 2 2 2 4" xfId="24492" xr:uid="{00000000-0005-0000-0000-0000AA5F0000}"/>
    <cellStyle name="Normal 2 4 2 2 2 5" xfId="24493" xr:uid="{00000000-0005-0000-0000-0000AB5F0000}"/>
    <cellStyle name="Normal 2 4 2 2 2 6" xfId="24494" xr:uid="{00000000-0005-0000-0000-0000AC5F0000}"/>
    <cellStyle name="Normal 2 4 2 2 2 6 10" xfId="24495" xr:uid="{00000000-0005-0000-0000-0000AD5F0000}"/>
    <cellStyle name="Normal 2 4 2 2 2 6 10 2" xfId="24496" xr:uid="{00000000-0005-0000-0000-0000AE5F0000}"/>
    <cellStyle name="Normal 2 4 2 2 2 6 11" xfId="24497" xr:uid="{00000000-0005-0000-0000-0000AF5F0000}"/>
    <cellStyle name="Normal 2 4 2 2 2 6 11 2" xfId="24498" xr:uid="{00000000-0005-0000-0000-0000B05F0000}"/>
    <cellStyle name="Normal 2 4 2 2 2 6 12" xfId="24499" xr:uid="{00000000-0005-0000-0000-0000B15F0000}"/>
    <cellStyle name="Normal 2 4 2 2 2 6 2" xfId="24500" xr:uid="{00000000-0005-0000-0000-0000B25F0000}"/>
    <cellStyle name="Normal 2 4 2 2 2 6 2 10" xfId="24501" xr:uid="{00000000-0005-0000-0000-0000B35F0000}"/>
    <cellStyle name="Normal 2 4 2 2 2 6 2 10 2" xfId="24502" xr:uid="{00000000-0005-0000-0000-0000B45F0000}"/>
    <cellStyle name="Normal 2 4 2 2 2 6 2 11" xfId="24503" xr:uid="{00000000-0005-0000-0000-0000B55F0000}"/>
    <cellStyle name="Normal 2 4 2 2 2 6 2 2" xfId="24504" xr:uid="{00000000-0005-0000-0000-0000B65F0000}"/>
    <cellStyle name="Normal 2 4 2 2 2 6 2 2 2" xfId="24505" xr:uid="{00000000-0005-0000-0000-0000B75F0000}"/>
    <cellStyle name="Normal 2 4 2 2 2 6 2 3" xfId="24506" xr:uid="{00000000-0005-0000-0000-0000B85F0000}"/>
    <cellStyle name="Normal 2 4 2 2 2 6 2 3 2" xfId="24507" xr:uid="{00000000-0005-0000-0000-0000B95F0000}"/>
    <cellStyle name="Normal 2 4 2 2 2 6 2 4" xfId="24508" xr:uid="{00000000-0005-0000-0000-0000BA5F0000}"/>
    <cellStyle name="Normal 2 4 2 2 2 6 2 4 2" xfId="24509" xr:uid="{00000000-0005-0000-0000-0000BB5F0000}"/>
    <cellStyle name="Normal 2 4 2 2 2 6 2 5" xfId="24510" xr:uid="{00000000-0005-0000-0000-0000BC5F0000}"/>
    <cellStyle name="Normal 2 4 2 2 2 6 2 5 2" xfId="24511" xr:uid="{00000000-0005-0000-0000-0000BD5F0000}"/>
    <cellStyle name="Normal 2 4 2 2 2 6 2 6" xfId="24512" xr:uid="{00000000-0005-0000-0000-0000BE5F0000}"/>
    <cellStyle name="Normal 2 4 2 2 2 6 2 6 2" xfId="24513" xr:uid="{00000000-0005-0000-0000-0000BF5F0000}"/>
    <cellStyle name="Normal 2 4 2 2 2 6 2 7" xfId="24514" xr:uid="{00000000-0005-0000-0000-0000C05F0000}"/>
    <cellStyle name="Normal 2 4 2 2 2 6 2 7 2" xfId="24515" xr:uid="{00000000-0005-0000-0000-0000C15F0000}"/>
    <cellStyle name="Normal 2 4 2 2 2 6 2 8" xfId="24516" xr:uid="{00000000-0005-0000-0000-0000C25F0000}"/>
    <cellStyle name="Normal 2 4 2 2 2 6 2 8 2" xfId="24517" xr:uid="{00000000-0005-0000-0000-0000C35F0000}"/>
    <cellStyle name="Normal 2 4 2 2 2 6 2 9" xfId="24518" xr:uid="{00000000-0005-0000-0000-0000C45F0000}"/>
    <cellStyle name="Normal 2 4 2 2 2 6 2 9 2" xfId="24519" xr:uid="{00000000-0005-0000-0000-0000C55F0000}"/>
    <cellStyle name="Normal 2 4 2 2 2 6 3" xfId="24520" xr:uid="{00000000-0005-0000-0000-0000C65F0000}"/>
    <cellStyle name="Normal 2 4 2 2 2 6 3 2" xfId="24521" xr:uid="{00000000-0005-0000-0000-0000C75F0000}"/>
    <cellStyle name="Normal 2 4 2 2 2 6 4" xfId="24522" xr:uid="{00000000-0005-0000-0000-0000C85F0000}"/>
    <cellStyle name="Normal 2 4 2 2 2 6 4 2" xfId="24523" xr:uid="{00000000-0005-0000-0000-0000C95F0000}"/>
    <cellStyle name="Normal 2 4 2 2 2 6 5" xfId="24524" xr:uid="{00000000-0005-0000-0000-0000CA5F0000}"/>
    <cellStyle name="Normal 2 4 2 2 2 6 5 2" xfId="24525" xr:uid="{00000000-0005-0000-0000-0000CB5F0000}"/>
    <cellStyle name="Normal 2 4 2 2 2 6 6" xfId="24526" xr:uid="{00000000-0005-0000-0000-0000CC5F0000}"/>
    <cellStyle name="Normal 2 4 2 2 2 6 6 2" xfId="24527" xr:uid="{00000000-0005-0000-0000-0000CD5F0000}"/>
    <cellStyle name="Normal 2 4 2 2 2 6 7" xfId="24528" xr:uid="{00000000-0005-0000-0000-0000CE5F0000}"/>
    <cellStyle name="Normal 2 4 2 2 2 6 7 2" xfId="24529" xr:uid="{00000000-0005-0000-0000-0000CF5F0000}"/>
    <cellStyle name="Normal 2 4 2 2 2 6 8" xfId="24530" xr:uid="{00000000-0005-0000-0000-0000D05F0000}"/>
    <cellStyle name="Normal 2 4 2 2 2 6 8 2" xfId="24531" xr:uid="{00000000-0005-0000-0000-0000D15F0000}"/>
    <cellStyle name="Normal 2 4 2 2 2 6 9" xfId="24532" xr:uid="{00000000-0005-0000-0000-0000D25F0000}"/>
    <cellStyle name="Normal 2 4 2 2 2 6 9 2" xfId="24533" xr:uid="{00000000-0005-0000-0000-0000D35F0000}"/>
    <cellStyle name="Normal 2 4 2 2 2 7" xfId="24534" xr:uid="{00000000-0005-0000-0000-0000D45F0000}"/>
    <cellStyle name="Normal 2 4 2 2 2 7 10" xfId="24535" xr:uid="{00000000-0005-0000-0000-0000D55F0000}"/>
    <cellStyle name="Normal 2 4 2 2 2 7 10 2" xfId="24536" xr:uid="{00000000-0005-0000-0000-0000D65F0000}"/>
    <cellStyle name="Normal 2 4 2 2 2 7 11" xfId="24537" xr:uid="{00000000-0005-0000-0000-0000D75F0000}"/>
    <cellStyle name="Normal 2 4 2 2 2 7 2" xfId="24538" xr:uid="{00000000-0005-0000-0000-0000D85F0000}"/>
    <cellStyle name="Normal 2 4 2 2 2 7 2 2" xfId="24539" xr:uid="{00000000-0005-0000-0000-0000D95F0000}"/>
    <cellStyle name="Normal 2 4 2 2 2 7 3" xfId="24540" xr:uid="{00000000-0005-0000-0000-0000DA5F0000}"/>
    <cellStyle name="Normal 2 4 2 2 2 7 3 2" xfId="24541" xr:uid="{00000000-0005-0000-0000-0000DB5F0000}"/>
    <cellStyle name="Normal 2 4 2 2 2 7 4" xfId="24542" xr:uid="{00000000-0005-0000-0000-0000DC5F0000}"/>
    <cellStyle name="Normal 2 4 2 2 2 7 4 2" xfId="24543" xr:uid="{00000000-0005-0000-0000-0000DD5F0000}"/>
    <cellStyle name="Normal 2 4 2 2 2 7 5" xfId="24544" xr:uid="{00000000-0005-0000-0000-0000DE5F0000}"/>
    <cellStyle name="Normal 2 4 2 2 2 7 5 2" xfId="24545" xr:uid="{00000000-0005-0000-0000-0000DF5F0000}"/>
    <cellStyle name="Normal 2 4 2 2 2 7 6" xfId="24546" xr:uid="{00000000-0005-0000-0000-0000E05F0000}"/>
    <cellStyle name="Normal 2 4 2 2 2 7 6 2" xfId="24547" xr:uid="{00000000-0005-0000-0000-0000E15F0000}"/>
    <cellStyle name="Normal 2 4 2 2 2 7 7" xfId="24548" xr:uid="{00000000-0005-0000-0000-0000E25F0000}"/>
    <cellStyle name="Normal 2 4 2 2 2 7 7 2" xfId="24549" xr:uid="{00000000-0005-0000-0000-0000E35F0000}"/>
    <cellStyle name="Normal 2 4 2 2 2 7 8" xfId="24550" xr:uid="{00000000-0005-0000-0000-0000E45F0000}"/>
    <cellStyle name="Normal 2 4 2 2 2 7 8 2" xfId="24551" xr:uid="{00000000-0005-0000-0000-0000E55F0000}"/>
    <cellStyle name="Normal 2 4 2 2 2 7 9" xfId="24552" xr:uid="{00000000-0005-0000-0000-0000E65F0000}"/>
    <cellStyle name="Normal 2 4 2 2 2 7 9 2" xfId="24553" xr:uid="{00000000-0005-0000-0000-0000E75F0000}"/>
    <cellStyle name="Normal 2 4 2 2 2 8" xfId="24554" xr:uid="{00000000-0005-0000-0000-0000E85F0000}"/>
    <cellStyle name="Normal 2 4 2 2 2 8 2" xfId="24555" xr:uid="{00000000-0005-0000-0000-0000E95F0000}"/>
    <cellStyle name="Normal 2 4 2 2 2 9" xfId="24556" xr:uid="{00000000-0005-0000-0000-0000EA5F0000}"/>
    <cellStyle name="Normal 2 4 2 2 2 9 2" xfId="24557" xr:uid="{00000000-0005-0000-0000-0000EB5F0000}"/>
    <cellStyle name="Normal 2 4 2 2 3" xfId="24558" xr:uid="{00000000-0005-0000-0000-0000EC5F0000}"/>
    <cellStyle name="Normal 2 4 2 2 3 10" xfId="24559" xr:uid="{00000000-0005-0000-0000-0000ED5F0000}"/>
    <cellStyle name="Normal 2 4 2 2 3 10 2" xfId="24560" xr:uid="{00000000-0005-0000-0000-0000EE5F0000}"/>
    <cellStyle name="Normal 2 4 2 2 3 11" xfId="24561" xr:uid="{00000000-0005-0000-0000-0000EF5F0000}"/>
    <cellStyle name="Normal 2 4 2 2 3 11 2" xfId="24562" xr:uid="{00000000-0005-0000-0000-0000F05F0000}"/>
    <cellStyle name="Normal 2 4 2 2 3 12" xfId="24563" xr:uid="{00000000-0005-0000-0000-0000F15F0000}"/>
    <cellStyle name="Normal 2 4 2 2 3 12 2" xfId="24564" xr:uid="{00000000-0005-0000-0000-0000F25F0000}"/>
    <cellStyle name="Normal 2 4 2 2 3 13" xfId="24565" xr:uid="{00000000-0005-0000-0000-0000F35F0000}"/>
    <cellStyle name="Normal 2 4 2 2 3 2" xfId="24566" xr:uid="{00000000-0005-0000-0000-0000F45F0000}"/>
    <cellStyle name="Normal 2 4 2 2 3 2 10" xfId="24567" xr:uid="{00000000-0005-0000-0000-0000F55F0000}"/>
    <cellStyle name="Normal 2 4 2 2 3 2 10 2" xfId="24568" xr:uid="{00000000-0005-0000-0000-0000F65F0000}"/>
    <cellStyle name="Normal 2 4 2 2 3 2 11" xfId="24569" xr:uid="{00000000-0005-0000-0000-0000F75F0000}"/>
    <cellStyle name="Normal 2 4 2 2 3 2 11 2" xfId="24570" xr:uid="{00000000-0005-0000-0000-0000F85F0000}"/>
    <cellStyle name="Normal 2 4 2 2 3 2 12" xfId="24571" xr:uid="{00000000-0005-0000-0000-0000F95F0000}"/>
    <cellStyle name="Normal 2 4 2 2 3 2 2" xfId="24572" xr:uid="{00000000-0005-0000-0000-0000FA5F0000}"/>
    <cellStyle name="Normal 2 4 2 2 3 2 2 10" xfId="24573" xr:uid="{00000000-0005-0000-0000-0000FB5F0000}"/>
    <cellStyle name="Normal 2 4 2 2 3 2 2 10 2" xfId="24574" xr:uid="{00000000-0005-0000-0000-0000FC5F0000}"/>
    <cellStyle name="Normal 2 4 2 2 3 2 2 11" xfId="24575" xr:uid="{00000000-0005-0000-0000-0000FD5F0000}"/>
    <cellStyle name="Normal 2 4 2 2 3 2 2 2" xfId="24576" xr:uid="{00000000-0005-0000-0000-0000FE5F0000}"/>
    <cellStyle name="Normal 2 4 2 2 3 2 2 2 2" xfId="24577" xr:uid="{00000000-0005-0000-0000-0000FF5F0000}"/>
    <cellStyle name="Normal 2 4 2 2 3 2 2 3" xfId="24578" xr:uid="{00000000-0005-0000-0000-000000600000}"/>
    <cellStyle name="Normal 2 4 2 2 3 2 2 3 2" xfId="24579" xr:uid="{00000000-0005-0000-0000-000001600000}"/>
    <cellStyle name="Normal 2 4 2 2 3 2 2 4" xfId="24580" xr:uid="{00000000-0005-0000-0000-000002600000}"/>
    <cellStyle name="Normal 2 4 2 2 3 2 2 4 2" xfId="24581" xr:uid="{00000000-0005-0000-0000-000003600000}"/>
    <cellStyle name="Normal 2 4 2 2 3 2 2 5" xfId="24582" xr:uid="{00000000-0005-0000-0000-000004600000}"/>
    <cellStyle name="Normal 2 4 2 2 3 2 2 5 2" xfId="24583" xr:uid="{00000000-0005-0000-0000-000005600000}"/>
    <cellStyle name="Normal 2 4 2 2 3 2 2 6" xfId="24584" xr:uid="{00000000-0005-0000-0000-000006600000}"/>
    <cellStyle name="Normal 2 4 2 2 3 2 2 6 2" xfId="24585" xr:uid="{00000000-0005-0000-0000-000007600000}"/>
    <cellStyle name="Normal 2 4 2 2 3 2 2 7" xfId="24586" xr:uid="{00000000-0005-0000-0000-000008600000}"/>
    <cellStyle name="Normal 2 4 2 2 3 2 2 7 2" xfId="24587" xr:uid="{00000000-0005-0000-0000-000009600000}"/>
    <cellStyle name="Normal 2 4 2 2 3 2 2 8" xfId="24588" xr:uid="{00000000-0005-0000-0000-00000A600000}"/>
    <cellStyle name="Normal 2 4 2 2 3 2 2 8 2" xfId="24589" xr:uid="{00000000-0005-0000-0000-00000B600000}"/>
    <cellStyle name="Normal 2 4 2 2 3 2 2 9" xfId="24590" xr:uid="{00000000-0005-0000-0000-00000C600000}"/>
    <cellStyle name="Normal 2 4 2 2 3 2 2 9 2" xfId="24591" xr:uid="{00000000-0005-0000-0000-00000D600000}"/>
    <cellStyle name="Normal 2 4 2 2 3 2 3" xfId="24592" xr:uid="{00000000-0005-0000-0000-00000E600000}"/>
    <cellStyle name="Normal 2 4 2 2 3 2 3 2" xfId="24593" xr:uid="{00000000-0005-0000-0000-00000F600000}"/>
    <cellStyle name="Normal 2 4 2 2 3 2 4" xfId="24594" xr:uid="{00000000-0005-0000-0000-000010600000}"/>
    <cellStyle name="Normal 2 4 2 2 3 2 4 2" xfId="24595" xr:uid="{00000000-0005-0000-0000-000011600000}"/>
    <cellStyle name="Normal 2 4 2 2 3 2 5" xfId="24596" xr:uid="{00000000-0005-0000-0000-000012600000}"/>
    <cellStyle name="Normal 2 4 2 2 3 2 5 2" xfId="24597" xr:uid="{00000000-0005-0000-0000-000013600000}"/>
    <cellStyle name="Normal 2 4 2 2 3 2 6" xfId="24598" xr:uid="{00000000-0005-0000-0000-000014600000}"/>
    <cellStyle name="Normal 2 4 2 2 3 2 6 2" xfId="24599" xr:uid="{00000000-0005-0000-0000-000015600000}"/>
    <cellStyle name="Normal 2 4 2 2 3 2 7" xfId="24600" xr:uid="{00000000-0005-0000-0000-000016600000}"/>
    <cellStyle name="Normal 2 4 2 2 3 2 7 2" xfId="24601" xr:uid="{00000000-0005-0000-0000-000017600000}"/>
    <cellStyle name="Normal 2 4 2 2 3 2 8" xfId="24602" xr:uid="{00000000-0005-0000-0000-000018600000}"/>
    <cellStyle name="Normal 2 4 2 2 3 2 8 2" xfId="24603" xr:uid="{00000000-0005-0000-0000-000019600000}"/>
    <cellStyle name="Normal 2 4 2 2 3 2 9" xfId="24604" xr:uid="{00000000-0005-0000-0000-00001A600000}"/>
    <cellStyle name="Normal 2 4 2 2 3 2 9 2" xfId="24605" xr:uid="{00000000-0005-0000-0000-00001B600000}"/>
    <cellStyle name="Normal 2 4 2 2 3 3" xfId="24606" xr:uid="{00000000-0005-0000-0000-00001C600000}"/>
    <cellStyle name="Normal 2 4 2 2 3 3 10" xfId="24607" xr:uid="{00000000-0005-0000-0000-00001D600000}"/>
    <cellStyle name="Normal 2 4 2 2 3 3 10 2" xfId="24608" xr:uid="{00000000-0005-0000-0000-00001E600000}"/>
    <cellStyle name="Normal 2 4 2 2 3 3 11" xfId="24609" xr:uid="{00000000-0005-0000-0000-00001F600000}"/>
    <cellStyle name="Normal 2 4 2 2 3 3 2" xfId="24610" xr:uid="{00000000-0005-0000-0000-000020600000}"/>
    <cellStyle name="Normal 2 4 2 2 3 3 2 2" xfId="24611" xr:uid="{00000000-0005-0000-0000-000021600000}"/>
    <cellStyle name="Normal 2 4 2 2 3 3 3" xfId="24612" xr:uid="{00000000-0005-0000-0000-000022600000}"/>
    <cellStyle name="Normal 2 4 2 2 3 3 3 2" xfId="24613" xr:uid="{00000000-0005-0000-0000-000023600000}"/>
    <cellStyle name="Normal 2 4 2 2 3 3 4" xfId="24614" xr:uid="{00000000-0005-0000-0000-000024600000}"/>
    <cellStyle name="Normal 2 4 2 2 3 3 4 2" xfId="24615" xr:uid="{00000000-0005-0000-0000-000025600000}"/>
    <cellStyle name="Normal 2 4 2 2 3 3 5" xfId="24616" xr:uid="{00000000-0005-0000-0000-000026600000}"/>
    <cellStyle name="Normal 2 4 2 2 3 3 5 2" xfId="24617" xr:uid="{00000000-0005-0000-0000-000027600000}"/>
    <cellStyle name="Normal 2 4 2 2 3 3 6" xfId="24618" xr:uid="{00000000-0005-0000-0000-000028600000}"/>
    <cellStyle name="Normal 2 4 2 2 3 3 6 2" xfId="24619" xr:uid="{00000000-0005-0000-0000-000029600000}"/>
    <cellStyle name="Normal 2 4 2 2 3 3 7" xfId="24620" xr:uid="{00000000-0005-0000-0000-00002A600000}"/>
    <cellStyle name="Normal 2 4 2 2 3 3 7 2" xfId="24621" xr:uid="{00000000-0005-0000-0000-00002B600000}"/>
    <cellStyle name="Normal 2 4 2 2 3 3 8" xfId="24622" xr:uid="{00000000-0005-0000-0000-00002C600000}"/>
    <cellStyle name="Normal 2 4 2 2 3 3 8 2" xfId="24623" xr:uid="{00000000-0005-0000-0000-00002D600000}"/>
    <cellStyle name="Normal 2 4 2 2 3 3 9" xfId="24624" xr:uid="{00000000-0005-0000-0000-00002E600000}"/>
    <cellStyle name="Normal 2 4 2 2 3 3 9 2" xfId="24625" xr:uid="{00000000-0005-0000-0000-00002F600000}"/>
    <cellStyle name="Normal 2 4 2 2 3 4" xfId="24626" xr:uid="{00000000-0005-0000-0000-000030600000}"/>
    <cellStyle name="Normal 2 4 2 2 3 4 2" xfId="24627" xr:uid="{00000000-0005-0000-0000-000031600000}"/>
    <cellStyle name="Normal 2 4 2 2 3 5" xfId="24628" xr:uid="{00000000-0005-0000-0000-000032600000}"/>
    <cellStyle name="Normal 2 4 2 2 3 5 2" xfId="24629" xr:uid="{00000000-0005-0000-0000-000033600000}"/>
    <cellStyle name="Normal 2 4 2 2 3 6" xfId="24630" xr:uid="{00000000-0005-0000-0000-000034600000}"/>
    <cellStyle name="Normal 2 4 2 2 3 6 2" xfId="24631" xr:uid="{00000000-0005-0000-0000-000035600000}"/>
    <cellStyle name="Normal 2 4 2 2 3 7" xfId="24632" xr:uid="{00000000-0005-0000-0000-000036600000}"/>
    <cellStyle name="Normal 2 4 2 2 3 7 2" xfId="24633" xr:uid="{00000000-0005-0000-0000-000037600000}"/>
    <cellStyle name="Normal 2 4 2 2 3 8" xfId="24634" xr:uid="{00000000-0005-0000-0000-000038600000}"/>
    <cellStyle name="Normal 2 4 2 2 3 8 2" xfId="24635" xr:uid="{00000000-0005-0000-0000-000039600000}"/>
    <cellStyle name="Normal 2 4 2 2 3 9" xfId="24636" xr:uid="{00000000-0005-0000-0000-00003A600000}"/>
    <cellStyle name="Normal 2 4 2 2 3 9 2" xfId="24637" xr:uid="{00000000-0005-0000-0000-00003B600000}"/>
    <cellStyle name="Normal 2 4 2 2 4" xfId="24638" xr:uid="{00000000-0005-0000-0000-00003C600000}"/>
    <cellStyle name="Normal 2 4 2 2 4 10" xfId="24639" xr:uid="{00000000-0005-0000-0000-00003D600000}"/>
    <cellStyle name="Normal 2 4 2 2 4 10 2" xfId="24640" xr:uid="{00000000-0005-0000-0000-00003E600000}"/>
    <cellStyle name="Normal 2 4 2 2 4 11" xfId="24641" xr:uid="{00000000-0005-0000-0000-00003F600000}"/>
    <cellStyle name="Normal 2 4 2 2 4 11 2" xfId="24642" xr:uid="{00000000-0005-0000-0000-000040600000}"/>
    <cellStyle name="Normal 2 4 2 2 4 12" xfId="24643" xr:uid="{00000000-0005-0000-0000-000041600000}"/>
    <cellStyle name="Normal 2 4 2 2 4 12 2" xfId="24644" xr:uid="{00000000-0005-0000-0000-000042600000}"/>
    <cellStyle name="Normal 2 4 2 2 4 13" xfId="24645" xr:uid="{00000000-0005-0000-0000-000043600000}"/>
    <cellStyle name="Normal 2 4 2 2 4 2" xfId="24646" xr:uid="{00000000-0005-0000-0000-000044600000}"/>
    <cellStyle name="Normal 2 4 2 2 4 2 10" xfId="24647" xr:uid="{00000000-0005-0000-0000-000045600000}"/>
    <cellStyle name="Normal 2 4 2 2 4 2 10 2" xfId="24648" xr:uid="{00000000-0005-0000-0000-000046600000}"/>
    <cellStyle name="Normal 2 4 2 2 4 2 11" xfId="24649" xr:uid="{00000000-0005-0000-0000-000047600000}"/>
    <cellStyle name="Normal 2 4 2 2 4 2 11 2" xfId="24650" xr:uid="{00000000-0005-0000-0000-000048600000}"/>
    <cellStyle name="Normal 2 4 2 2 4 2 12" xfId="24651" xr:uid="{00000000-0005-0000-0000-000049600000}"/>
    <cellStyle name="Normal 2 4 2 2 4 2 2" xfId="24652" xr:uid="{00000000-0005-0000-0000-00004A600000}"/>
    <cellStyle name="Normal 2 4 2 2 4 2 2 10" xfId="24653" xr:uid="{00000000-0005-0000-0000-00004B600000}"/>
    <cellStyle name="Normal 2 4 2 2 4 2 2 10 2" xfId="24654" xr:uid="{00000000-0005-0000-0000-00004C600000}"/>
    <cellStyle name="Normal 2 4 2 2 4 2 2 11" xfId="24655" xr:uid="{00000000-0005-0000-0000-00004D600000}"/>
    <cellStyle name="Normal 2 4 2 2 4 2 2 2" xfId="24656" xr:uid="{00000000-0005-0000-0000-00004E600000}"/>
    <cellStyle name="Normal 2 4 2 2 4 2 2 2 2" xfId="24657" xr:uid="{00000000-0005-0000-0000-00004F600000}"/>
    <cellStyle name="Normal 2 4 2 2 4 2 2 3" xfId="24658" xr:uid="{00000000-0005-0000-0000-000050600000}"/>
    <cellStyle name="Normal 2 4 2 2 4 2 2 3 2" xfId="24659" xr:uid="{00000000-0005-0000-0000-000051600000}"/>
    <cellStyle name="Normal 2 4 2 2 4 2 2 4" xfId="24660" xr:uid="{00000000-0005-0000-0000-000052600000}"/>
    <cellStyle name="Normal 2 4 2 2 4 2 2 4 2" xfId="24661" xr:uid="{00000000-0005-0000-0000-000053600000}"/>
    <cellStyle name="Normal 2 4 2 2 4 2 2 5" xfId="24662" xr:uid="{00000000-0005-0000-0000-000054600000}"/>
    <cellStyle name="Normal 2 4 2 2 4 2 2 5 2" xfId="24663" xr:uid="{00000000-0005-0000-0000-000055600000}"/>
    <cellStyle name="Normal 2 4 2 2 4 2 2 6" xfId="24664" xr:uid="{00000000-0005-0000-0000-000056600000}"/>
    <cellStyle name="Normal 2 4 2 2 4 2 2 6 2" xfId="24665" xr:uid="{00000000-0005-0000-0000-000057600000}"/>
    <cellStyle name="Normal 2 4 2 2 4 2 2 7" xfId="24666" xr:uid="{00000000-0005-0000-0000-000058600000}"/>
    <cellStyle name="Normal 2 4 2 2 4 2 2 7 2" xfId="24667" xr:uid="{00000000-0005-0000-0000-000059600000}"/>
    <cellStyle name="Normal 2 4 2 2 4 2 2 8" xfId="24668" xr:uid="{00000000-0005-0000-0000-00005A600000}"/>
    <cellStyle name="Normal 2 4 2 2 4 2 2 8 2" xfId="24669" xr:uid="{00000000-0005-0000-0000-00005B600000}"/>
    <cellStyle name="Normal 2 4 2 2 4 2 2 9" xfId="24670" xr:uid="{00000000-0005-0000-0000-00005C600000}"/>
    <cellStyle name="Normal 2 4 2 2 4 2 2 9 2" xfId="24671" xr:uid="{00000000-0005-0000-0000-00005D600000}"/>
    <cellStyle name="Normal 2 4 2 2 4 2 3" xfId="24672" xr:uid="{00000000-0005-0000-0000-00005E600000}"/>
    <cellStyle name="Normal 2 4 2 2 4 2 3 2" xfId="24673" xr:uid="{00000000-0005-0000-0000-00005F600000}"/>
    <cellStyle name="Normal 2 4 2 2 4 2 4" xfId="24674" xr:uid="{00000000-0005-0000-0000-000060600000}"/>
    <cellStyle name="Normal 2 4 2 2 4 2 4 2" xfId="24675" xr:uid="{00000000-0005-0000-0000-000061600000}"/>
    <cellStyle name="Normal 2 4 2 2 4 2 5" xfId="24676" xr:uid="{00000000-0005-0000-0000-000062600000}"/>
    <cellStyle name="Normal 2 4 2 2 4 2 5 2" xfId="24677" xr:uid="{00000000-0005-0000-0000-000063600000}"/>
    <cellStyle name="Normal 2 4 2 2 4 2 6" xfId="24678" xr:uid="{00000000-0005-0000-0000-000064600000}"/>
    <cellStyle name="Normal 2 4 2 2 4 2 6 2" xfId="24679" xr:uid="{00000000-0005-0000-0000-000065600000}"/>
    <cellStyle name="Normal 2 4 2 2 4 2 7" xfId="24680" xr:uid="{00000000-0005-0000-0000-000066600000}"/>
    <cellStyle name="Normal 2 4 2 2 4 2 7 2" xfId="24681" xr:uid="{00000000-0005-0000-0000-000067600000}"/>
    <cellStyle name="Normal 2 4 2 2 4 2 8" xfId="24682" xr:uid="{00000000-0005-0000-0000-000068600000}"/>
    <cellStyle name="Normal 2 4 2 2 4 2 8 2" xfId="24683" xr:uid="{00000000-0005-0000-0000-000069600000}"/>
    <cellStyle name="Normal 2 4 2 2 4 2 9" xfId="24684" xr:uid="{00000000-0005-0000-0000-00006A600000}"/>
    <cellStyle name="Normal 2 4 2 2 4 2 9 2" xfId="24685" xr:uid="{00000000-0005-0000-0000-00006B600000}"/>
    <cellStyle name="Normal 2 4 2 2 4 3" xfId="24686" xr:uid="{00000000-0005-0000-0000-00006C600000}"/>
    <cellStyle name="Normal 2 4 2 2 4 3 10" xfId="24687" xr:uid="{00000000-0005-0000-0000-00006D600000}"/>
    <cellStyle name="Normal 2 4 2 2 4 3 10 2" xfId="24688" xr:uid="{00000000-0005-0000-0000-00006E600000}"/>
    <cellStyle name="Normal 2 4 2 2 4 3 11" xfId="24689" xr:uid="{00000000-0005-0000-0000-00006F600000}"/>
    <cellStyle name="Normal 2 4 2 2 4 3 2" xfId="24690" xr:uid="{00000000-0005-0000-0000-000070600000}"/>
    <cellStyle name="Normal 2 4 2 2 4 3 2 2" xfId="24691" xr:uid="{00000000-0005-0000-0000-000071600000}"/>
    <cellStyle name="Normal 2 4 2 2 4 3 3" xfId="24692" xr:uid="{00000000-0005-0000-0000-000072600000}"/>
    <cellStyle name="Normal 2 4 2 2 4 3 3 2" xfId="24693" xr:uid="{00000000-0005-0000-0000-000073600000}"/>
    <cellStyle name="Normal 2 4 2 2 4 3 4" xfId="24694" xr:uid="{00000000-0005-0000-0000-000074600000}"/>
    <cellStyle name="Normal 2 4 2 2 4 3 4 2" xfId="24695" xr:uid="{00000000-0005-0000-0000-000075600000}"/>
    <cellStyle name="Normal 2 4 2 2 4 3 5" xfId="24696" xr:uid="{00000000-0005-0000-0000-000076600000}"/>
    <cellStyle name="Normal 2 4 2 2 4 3 5 2" xfId="24697" xr:uid="{00000000-0005-0000-0000-000077600000}"/>
    <cellStyle name="Normal 2 4 2 2 4 3 6" xfId="24698" xr:uid="{00000000-0005-0000-0000-000078600000}"/>
    <cellStyle name="Normal 2 4 2 2 4 3 6 2" xfId="24699" xr:uid="{00000000-0005-0000-0000-000079600000}"/>
    <cellStyle name="Normal 2 4 2 2 4 3 7" xfId="24700" xr:uid="{00000000-0005-0000-0000-00007A600000}"/>
    <cellStyle name="Normal 2 4 2 2 4 3 7 2" xfId="24701" xr:uid="{00000000-0005-0000-0000-00007B600000}"/>
    <cellStyle name="Normal 2 4 2 2 4 3 8" xfId="24702" xr:uid="{00000000-0005-0000-0000-00007C600000}"/>
    <cellStyle name="Normal 2 4 2 2 4 3 8 2" xfId="24703" xr:uid="{00000000-0005-0000-0000-00007D600000}"/>
    <cellStyle name="Normal 2 4 2 2 4 3 9" xfId="24704" xr:uid="{00000000-0005-0000-0000-00007E600000}"/>
    <cellStyle name="Normal 2 4 2 2 4 3 9 2" xfId="24705" xr:uid="{00000000-0005-0000-0000-00007F600000}"/>
    <cellStyle name="Normal 2 4 2 2 4 4" xfId="24706" xr:uid="{00000000-0005-0000-0000-000080600000}"/>
    <cellStyle name="Normal 2 4 2 2 4 4 2" xfId="24707" xr:uid="{00000000-0005-0000-0000-000081600000}"/>
    <cellStyle name="Normal 2 4 2 2 4 5" xfId="24708" xr:uid="{00000000-0005-0000-0000-000082600000}"/>
    <cellStyle name="Normal 2 4 2 2 4 5 2" xfId="24709" xr:uid="{00000000-0005-0000-0000-000083600000}"/>
    <cellStyle name="Normal 2 4 2 2 4 6" xfId="24710" xr:uid="{00000000-0005-0000-0000-000084600000}"/>
    <cellStyle name="Normal 2 4 2 2 4 6 2" xfId="24711" xr:uid="{00000000-0005-0000-0000-000085600000}"/>
    <cellStyle name="Normal 2 4 2 2 4 7" xfId="24712" xr:uid="{00000000-0005-0000-0000-000086600000}"/>
    <cellStyle name="Normal 2 4 2 2 4 7 2" xfId="24713" xr:uid="{00000000-0005-0000-0000-000087600000}"/>
    <cellStyle name="Normal 2 4 2 2 4 8" xfId="24714" xr:uid="{00000000-0005-0000-0000-000088600000}"/>
    <cellStyle name="Normal 2 4 2 2 4 8 2" xfId="24715" xr:uid="{00000000-0005-0000-0000-000089600000}"/>
    <cellStyle name="Normal 2 4 2 2 4 9" xfId="24716" xr:uid="{00000000-0005-0000-0000-00008A600000}"/>
    <cellStyle name="Normal 2 4 2 2 4 9 2" xfId="24717" xr:uid="{00000000-0005-0000-0000-00008B600000}"/>
    <cellStyle name="Normal 2 4 2 2 5" xfId="24718" xr:uid="{00000000-0005-0000-0000-00008C600000}"/>
    <cellStyle name="Normal 2 4 2 2 5 10" xfId="24719" xr:uid="{00000000-0005-0000-0000-00008D600000}"/>
    <cellStyle name="Normal 2 4 2 2 5 10 2" xfId="24720" xr:uid="{00000000-0005-0000-0000-00008E600000}"/>
    <cellStyle name="Normal 2 4 2 2 5 11" xfId="24721" xr:uid="{00000000-0005-0000-0000-00008F600000}"/>
    <cellStyle name="Normal 2 4 2 2 5 11 2" xfId="24722" xr:uid="{00000000-0005-0000-0000-000090600000}"/>
    <cellStyle name="Normal 2 4 2 2 5 12" xfId="24723" xr:uid="{00000000-0005-0000-0000-000091600000}"/>
    <cellStyle name="Normal 2 4 2 2 5 12 2" xfId="24724" xr:uid="{00000000-0005-0000-0000-000092600000}"/>
    <cellStyle name="Normal 2 4 2 2 5 13" xfId="24725" xr:uid="{00000000-0005-0000-0000-000093600000}"/>
    <cellStyle name="Normal 2 4 2 2 5 2" xfId="24726" xr:uid="{00000000-0005-0000-0000-000094600000}"/>
    <cellStyle name="Normal 2 4 2 2 5 2 10" xfId="24727" xr:uid="{00000000-0005-0000-0000-000095600000}"/>
    <cellStyle name="Normal 2 4 2 2 5 2 10 2" xfId="24728" xr:uid="{00000000-0005-0000-0000-000096600000}"/>
    <cellStyle name="Normal 2 4 2 2 5 2 11" xfId="24729" xr:uid="{00000000-0005-0000-0000-000097600000}"/>
    <cellStyle name="Normal 2 4 2 2 5 2 11 2" xfId="24730" xr:uid="{00000000-0005-0000-0000-000098600000}"/>
    <cellStyle name="Normal 2 4 2 2 5 2 12" xfId="24731" xr:uid="{00000000-0005-0000-0000-000099600000}"/>
    <cellStyle name="Normal 2 4 2 2 5 2 2" xfId="24732" xr:uid="{00000000-0005-0000-0000-00009A600000}"/>
    <cellStyle name="Normal 2 4 2 2 5 2 2 10" xfId="24733" xr:uid="{00000000-0005-0000-0000-00009B600000}"/>
    <cellStyle name="Normal 2 4 2 2 5 2 2 10 2" xfId="24734" xr:uid="{00000000-0005-0000-0000-00009C600000}"/>
    <cellStyle name="Normal 2 4 2 2 5 2 2 11" xfId="24735" xr:uid="{00000000-0005-0000-0000-00009D600000}"/>
    <cellStyle name="Normal 2 4 2 2 5 2 2 2" xfId="24736" xr:uid="{00000000-0005-0000-0000-00009E600000}"/>
    <cellStyle name="Normal 2 4 2 2 5 2 2 2 2" xfId="24737" xr:uid="{00000000-0005-0000-0000-00009F600000}"/>
    <cellStyle name="Normal 2 4 2 2 5 2 2 3" xfId="24738" xr:uid="{00000000-0005-0000-0000-0000A0600000}"/>
    <cellStyle name="Normal 2 4 2 2 5 2 2 3 2" xfId="24739" xr:uid="{00000000-0005-0000-0000-0000A1600000}"/>
    <cellStyle name="Normal 2 4 2 2 5 2 2 4" xfId="24740" xr:uid="{00000000-0005-0000-0000-0000A2600000}"/>
    <cellStyle name="Normal 2 4 2 2 5 2 2 4 2" xfId="24741" xr:uid="{00000000-0005-0000-0000-0000A3600000}"/>
    <cellStyle name="Normal 2 4 2 2 5 2 2 5" xfId="24742" xr:uid="{00000000-0005-0000-0000-0000A4600000}"/>
    <cellStyle name="Normal 2 4 2 2 5 2 2 5 2" xfId="24743" xr:uid="{00000000-0005-0000-0000-0000A5600000}"/>
    <cellStyle name="Normal 2 4 2 2 5 2 2 6" xfId="24744" xr:uid="{00000000-0005-0000-0000-0000A6600000}"/>
    <cellStyle name="Normal 2 4 2 2 5 2 2 6 2" xfId="24745" xr:uid="{00000000-0005-0000-0000-0000A7600000}"/>
    <cellStyle name="Normal 2 4 2 2 5 2 2 7" xfId="24746" xr:uid="{00000000-0005-0000-0000-0000A8600000}"/>
    <cellStyle name="Normal 2 4 2 2 5 2 2 7 2" xfId="24747" xr:uid="{00000000-0005-0000-0000-0000A9600000}"/>
    <cellStyle name="Normal 2 4 2 2 5 2 2 8" xfId="24748" xr:uid="{00000000-0005-0000-0000-0000AA600000}"/>
    <cellStyle name="Normal 2 4 2 2 5 2 2 8 2" xfId="24749" xr:uid="{00000000-0005-0000-0000-0000AB600000}"/>
    <cellStyle name="Normal 2 4 2 2 5 2 2 9" xfId="24750" xr:uid="{00000000-0005-0000-0000-0000AC600000}"/>
    <cellStyle name="Normal 2 4 2 2 5 2 2 9 2" xfId="24751" xr:uid="{00000000-0005-0000-0000-0000AD600000}"/>
    <cellStyle name="Normal 2 4 2 2 5 2 3" xfId="24752" xr:uid="{00000000-0005-0000-0000-0000AE600000}"/>
    <cellStyle name="Normal 2 4 2 2 5 2 3 2" xfId="24753" xr:uid="{00000000-0005-0000-0000-0000AF600000}"/>
    <cellStyle name="Normal 2 4 2 2 5 2 4" xfId="24754" xr:uid="{00000000-0005-0000-0000-0000B0600000}"/>
    <cellStyle name="Normal 2 4 2 2 5 2 4 2" xfId="24755" xr:uid="{00000000-0005-0000-0000-0000B1600000}"/>
    <cellStyle name="Normal 2 4 2 2 5 2 5" xfId="24756" xr:uid="{00000000-0005-0000-0000-0000B2600000}"/>
    <cellStyle name="Normal 2 4 2 2 5 2 5 2" xfId="24757" xr:uid="{00000000-0005-0000-0000-0000B3600000}"/>
    <cellStyle name="Normal 2 4 2 2 5 2 6" xfId="24758" xr:uid="{00000000-0005-0000-0000-0000B4600000}"/>
    <cellStyle name="Normal 2 4 2 2 5 2 6 2" xfId="24759" xr:uid="{00000000-0005-0000-0000-0000B5600000}"/>
    <cellStyle name="Normal 2 4 2 2 5 2 7" xfId="24760" xr:uid="{00000000-0005-0000-0000-0000B6600000}"/>
    <cellStyle name="Normal 2 4 2 2 5 2 7 2" xfId="24761" xr:uid="{00000000-0005-0000-0000-0000B7600000}"/>
    <cellStyle name="Normal 2 4 2 2 5 2 8" xfId="24762" xr:uid="{00000000-0005-0000-0000-0000B8600000}"/>
    <cellStyle name="Normal 2 4 2 2 5 2 8 2" xfId="24763" xr:uid="{00000000-0005-0000-0000-0000B9600000}"/>
    <cellStyle name="Normal 2 4 2 2 5 2 9" xfId="24764" xr:uid="{00000000-0005-0000-0000-0000BA600000}"/>
    <cellStyle name="Normal 2 4 2 2 5 2 9 2" xfId="24765" xr:uid="{00000000-0005-0000-0000-0000BB600000}"/>
    <cellStyle name="Normal 2 4 2 2 5 3" xfId="24766" xr:uid="{00000000-0005-0000-0000-0000BC600000}"/>
    <cellStyle name="Normal 2 4 2 2 5 3 10" xfId="24767" xr:uid="{00000000-0005-0000-0000-0000BD600000}"/>
    <cellStyle name="Normal 2 4 2 2 5 3 10 2" xfId="24768" xr:uid="{00000000-0005-0000-0000-0000BE600000}"/>
    <cellStyle name="Normal 2 4 2 2 5 3 11" xfId="24769" xr:uid="{00000000-0005-0000-0000-0000BF600000}"/>
    <cellStyle name="Normal 2 4 2 2 5 3 2" xfId="24770" xr:uid="{00000000-0005-0000-0000-0000C0600000}"/>
    <cellStyle name="Normal 2 4 2 2 5 3 2 2" xfId="24771" xr:uid="{00000000-0005-0000-0000-0000C1600000}"/>
    <cellStyle name="Normal 2 4 2 2 5 3 3" xfId="24772" xr:uid="{00000000-0005-0000-0000-0000C2600000}"/>
    <cellStyle name="Normal 2 4 2 2 5 3 3 2" xfId="24773" xr:uid="{00000000-0005-0000-0000-0000C3600000}"/>
    <cellStyle name="Normal 2 4 2 2 5 3 4" xfId="24774" xr:uid="{00000000-0005-0000-0000-0000C4600000}"/>
    <cellStyle name="Normal 2 4 2 2 5 3 4 2" xfId="24775" xr:uid="{00000000-0005-0000-0000-0000C5600000}"/>
    <cellStyle name="Normal 2 4 2 2 5 3 5" xfId="24776" xr:uid="{00000000-0005-0000-0000-0000C6600000}"/>
    <cellStyle name="Normal 2 4 2 2 5 3 5 2" xfId="24777" xr:uid="{00000000-0005-0000-0000-0000C7600000}"/>
    <cellStyle name="Normal 2 4 2 2 5 3 6" xfId="24778" xr:uid="{00000000-0005-0000-0000-0000C8600000}"/>
    <cellStyle name="Normal 2 4 2 2 5 3 6 2" xfId="24779" xr:uid="{00000000-0005-0000-0000-0000C9600000}"/>
    <cellStyle name="Normal 2 4 2 2 5 3 7" xfId="24780" xr:uid="{00000000-0005-0000-0000-0000CA600000}"/>
    <cellStyle name="Normal 2 4 2 2 5 3 7 2" xfId="24781" xr:uid="{00000000-0005-0000-0000-0000CB600000}"/>
    <cellStyle name="Normal 2 4 2 2 5 3 8" xfId="24782" xr:uid="{00000000-0005-0000-0000-0000CC600000}"/>
    <cellStyle name="Normal 2 4 2 2 5 3 8 2" xfId="24783" xr:uid="{00000000-0005-0000-0000-0000CD600000}"/>
    <cellStyle name="Normal 2 4 2 2 5 3 9" xfId="24784" xr:uid="{00000000-0005-0000-0000-0000CE600000}"/>
    <cellStyle name="Normal 2 4 2 2 5 3 9 2" xfId="24785" xr:uid="{00000000-0005-0000-0000-0000CF600000}"/>
    <cellStyle name="Normal 2 4 2 2 5 4" xfId="24786" xr:uid="{00000000-0005-0000-0000-0000D0600000}"/>
    <cellStyle name="Normal 2 4 2 2 5 4 2" xfId="24787" xr:uid="{00000000-0005-0000-0000-0000D1600000}"/>
    <cellStyle name="Normal 2 4 2 2 5 5" xfId="24788" xr:uid="{00000000-0005-0000-0000-0000D2600000}"/>
    <cellStyle name="Normal 2 4 2 2 5 5 2" xfId="24789" xr:uid="{00000000-0005-0000-0000-0000D3600000}"/>
    <cellStyle name="Normal 2 4 2 2 5 6" xfId="24790" xr:uid="{00000000-0005-0000-0000-0000D4600000}"/>
    <cellStyle name="Normal 2 4 2 2 5 6 2" xfId="24791" xr:uid="{00000000-0005-0000-0000-0000D5600000}"/>
    <cellStyle name="Normal 2 4 2 2 5 7" xfId="24792" xr:uid="{00000000-0005-0000-0000-0000D6600000}"/>
    <cellStyle name="Normal 2 4 2 2 5 7 2" xfId="24793" xr:uid="{00000000-0005-0000-0000-0000D7600000}"/>
    <cellStyle name="Normal 2 4 2 2 5 8" xfId="24794" xr:uid="{00000000-0005-0000-0000-0000D8600000}"/>
    <cellStyle name="Normal 2 4 2 2 5 8 2" xfId="24795" xr:uid="{00000000-0005-0000-0000-0000D9600000}"/>
    <cellStyle name="Normal 2 4 2 2 5 9" xfId="24796" xr:uid="{00000000-0005-0000-0000-0000DA600000}"/>
    <cellStyle name="Normal 2 4 2 2 5 9 2" xfId="24797" xr:uid="{00000000-0005-0000-0000-0000DB600000}"/>
    <cellStyle name="Normal 2 4 2 2 6" xfId="24798" xr:uid="{00000000-0005-0000-0000-0000DC600000}"/>
    <cellStyle name="Normal 2 4 2 2 6 10" xfId="24799" xr:uid="{00000000-0005-0000-0000-0000DD600000}"/>
    <cellStyle name="Normal 2 4 2 2 6 10 2" xfId="24800" xr:uid="{00000000-0005-0000-0000-0000DE600000}"/>
    <cellStyle name="Normal 2 4 2 2 6 11" xfId="24801" xr:uid="{00000000-0005-0000-0000-0000DF600000}"/>
    <cellStyle name="Normal 2 4 2 2 6 11 2" xfId="24802" xr:uid="{00000000-0005-0000-0000-0000E0600000}"/>
    <cellStyle name="Normal 2 4 2 2 6 12" xfId="24803" xr:uid="{00000000-0005-0000-0000-0000E1600000}"/>
    <cellStyle name="Normal 2 4 2 2 6 12 2" xfId="24804" xr:uid="{00000000-0005-0000-0000-0000E2600000}"/>
    <cellStyle name="Normal 2 4 2 2 6 13" xfId="24805" xr:uid="{00000000-0005-0000-0000-0000E3600000}"/>
    <cellStyle name="Normal 2 4 2 2 6 2" xfId="24806" xr:uid="{00000000-0005-0000-0000-0000E4600000}"/>
    <cellStyle name="Normal 2 4 2 2 6 2 10" xfId="24807" xr:uid="{00000000-0005-0000-0000-0000E5600000}"/>
    <cellStyle name="Normal 2 4 2 2 6 2 10 2" xfId="24808" xr:uid="{00000000-0005-0000-0000-0000E6600000}"/>
    <cellStyle name="Normal 2 4 2 2 6 2 11" xfId="24809" xr:uid="{00000000-0005-0000-0000-0000E7600000}"/>
    <cellStyle name="Normal 2 4 2 2 6 2 11 2" xfId="24810" xr:uid="{00000000-0005-0000-0000-0000E8600000}"/>
    <cellStyle name="Normal 2 4 2 2 6 2 12" xfId="24811" xr:uid="{00000000-0005-0000-0000-0000E9600000}"/>
    <cellStyle name="Normal 2 4 2 2 6 2 2" xfId="24812" xr:uid="{00000000-0005-0000-0000-0000EA600000}"/>
    <cellStyle name="Normal 2 4 2 2 6 2 2 10" xfId="24813" xr:uid="{00000000-0005-0000-0000-0000EB600000}"/>
    <cellStyle name="Normal 2 4 2 2 6 2 2 10 2" xfId="24814" xr:uid="{00000000-0005-0000-0000-0000EC600000}"/>
    <cellStyle name="Normal 2 4 2 2 6 2 2 11" xfId="24815" xr:uid="{00000000-0005-0000-0000-0000ED600000}"/>
    <cellStyle name="Normal 2 4 2 2 6 2 2 2" xfId="24816" xr:uid="{00000000-0005-0000-0000-0000EE600000}"/>
    <cellStyle name="Normal 2 4 2 2 6 2 2 2 2" xfId="24817" xr:uid="{00000000-0005-0000-0000-0000EF600000}"/>
    <cellStyle name="Normal 2 4 2 2 6 2 2 3" xfId="24818" xr:uid="{00000000-0005-0000-0000-0000F0600000}"/>
    <cellStyle name="Normal 2 4 2 2 6 2 2 3 2" xfId="24819" xr:uid="{00000000-0005-0000-0000-0000F1600000}"/>
    <cellStyle name="Normal 2 4 2 2 6 2 2 4" xfId="24820" xr:uid="{00000000-0005-0000-0000-0000F2600000}"/>
    <cellStyle name="Normal 2 4 2 2 6 2 2 4 2" xfId="24821" xr:uid="{00000000-0005-0000-0000-0000F3600000}"/>
    <cellStyle name="Normal 2 4 2 2 6 2 2 5" xfId="24822" xr:uid="{00000000-0005-0000-0000-0000F4600000}"/>
    <cellStyle name="Normal 2 4 2 2 6 2 2 5 2" xfId="24823" xr:uid="{00000000-0005-0000-0000-0000F5600000}"/>
    <cellStyle name="Normal 2 4 2 2 6 2 2 6" xfId="24824" xr:uid="{00000000-0005-0000-0000-0000F6600000}"/>
    <cellStyle name="Normal 2 4 2 2 6 2 2 6 2" xfId="24825" xr:uid="{00000000-0005-0000-0000-0000F7600000}"/>
    <cellStyle name="Normal 2 4 2 2 6 2 2 7" xfId="24826" xr:uid="{00000000-0005-0000-0000-0000F8600000}"/>
    <cellStyle name="Normal 2 4 2 2 6 2 2 7 2" xfId="24827" xr:uid="{00000000-0005-0000-0000-0000F9600000}"/>
    <cellStyle name="Normal 2 4 2 2 6 2 2 8" xfId="24828" xr:uid="{00000000-0005-0000-0000-0000FA600000}"/>
    <cellStyle name="Normal 2 4 2 2 6 2 2 8 2" xfId="24829" xr:uid="{00000000-0005-0000-0000-0000FB600000}"/>
    <cellStyle name="Normal 2 4 2 2 6 2 2 9" xfId="24830" xr:uid="{00000000-0005-0000-0000-0000FC600000}"/>
    <cellStyle name="Normal 2 4 2 2 6 2 2 9 2" xfId="24831" xr:uid="{00000000-0005-0000-0000-0000FD600000}"/>
    <cellStyle name="Normal 2 4 2 2 6 2 3" xfId="24832" xr:uid="{00000000-0005-0000-0000-0000FE600000}"/>
    <cellStyle name="Normal 2 4 2 2 6 2 3 2" xfId="24833" xr:uid="{00000000-0005-0000-0000-0000FF600000}"/>
    <cellStyle name="Normal 2 4 2 2 6 2 4" xfId="24834" xr:uid="{00000000-0005-0000-0000-000000610000}"/>
    <cellStyle name="Normal 2 4 2 2 6 2 4 2" xfId="24835" xr:uid="{00000000-0005-0000-0000-000001610000}"/>
    <cellStyle name="Normal 2 4 2 2 6 2 5" xfId="24836" xr:uid="{00000000-0005-0000-0000-000002610000}"/>
    <cellStyle name="Normal 2 4 2 2 6 2 5 2" xfId="24837" xr:uid="{00000000-0005-0000-0000-000003610000}"/>
    <cellStyle name="Normal 2 4 2 2 6 2 6" xfId="24838" xr:uid="{00000000-0005-0000-0000-000004610000}"/>
    <cellStyle name="Normal 2 4 2 2 6 2 6 2" xfId="24839" xr:uid="{00000000-0005-0000-0000-000005610000}"/>
    <cellStyle name="Normal 2 4 2 2 6 2 7" xfId="24840" xr:uid="{00000000-0005-0000-0000-000006610000}"/>
    <cellStyle name="Normal 2 4 2 2 6 2 7 2" xfId="24841" xr:uid="{00000000-0005-0000-0000-000007610000}"/>
    <cellStyle name="Normal 2 4 2 2 6 2 8" xfId="24842" xr:uid="{00000000-0005-0000-0000-000008610000}"/>
    <cellStyle name="Normal 2 4 2 2 6 2 8 2" xfId="24843" xr:uid="{00000000-0005-0000-0000-000009610000}"/>
    <cellStyle name="Normal 2 4 2 2 6 2 9" xfId="24844" xr:uid="{00000000-0005-0000-0000-00000A610000}"/>
    <cellStyle name="Normal 2 4 2 2 6 2 9 2" xfId="24845" xr:uid="{00000000-0005-0000-0000-00000B610000}"/>
    <cellStyle name="Normal 2 4 2 2 6 3" xfId="24846" xr:uid="{00000000-0005-0000-0000-00000C610000}"/>
    <cellStyle name="Normal 2 4 2 2 6 3 10" xfId="24847" xr:uid="{00000000-0005-0000-0000-00000D610000}"/>
    <cellStyle name="Normal 2 4 2 2 6 3 10 2" xfId="24848" xr:uid="{00000000-0005-0000-0000-00000E610000}"/>
    <cellStyle name="Normal 2 4 2 2 6 3 11" xfId="24849" xr:uid="{00000000-0005-0000-0000-00000F610000}"/>
    <cellStyle name="Normal 2 4 2 2 6 3 2" xfId="24850" xr:uid="{00000000-0005-0000-0000-000010610000}"/>
    <cellStyle name="Normal 2 4 2 2 6 3 2 2" xfId="24851" xr:uid="{00000000-0005-0000-0000-000011610000}"/>
    <cellStyle name="Normal 2 4 2 2 6 3 3" xfId="24852" xr:uid="{00000000-0005-0000-0000-000012610000}"/>
    <cellStyle name="Normal 2 4 2 2 6 3 3 2" xfId="24853" xr:uid="{00000000-0005-0000-0000-000013610000}"/>
    <cellStyle name="Normal 2 4 2 2 6 3 4" xfId="24854" xr:uid="{00000000-0005-0000-0000-000014610000}"/>
    <cellStyle name="Normal 2 4 2 2 6 3 4 2" xfId="24855" xr:uid="{00000000-0005-0000-0000-000015610000}"/>
    <cellStyle name="Normal 2 4 2 2 6 3 5" xfId="24856" xr:uid="{00000000-0005-0000-0000-000016610000}"/>
    <cellStyle name="Normal 2 4 2 2 6 3 5 2" xfId="24857" xr:uid="{00000000-0005-0000-0000-000017610000}"/>
    <cellStyle name="Normal 2 4 2 2 6 3 6" xfId="24858" xr:uid="{00000000-0005-0000-0000-000018610000}"/>
    <cellStyle name="Normal 2 4 2 2 6 3 6 2" xfId="24859" xr:uid="{00000000-0005-0000-0000-000019610000}"/>
    <cellStyle name="Normal 2 4 2 2 6 3 7" xfId="24860" xr:uid="{00000000-0005-0000-0000-00001A610000}"/>
    <cellStyle name="Normal 2 4 2 2 6 3 7 2" xfId="24861" xr:uid="{00000000-0005-0000-0000-00001B610000}"/>
    <cellStyle name="Normal 2 4 2 2 6 3 8" xfId="24862" xr:uid="{00000000-0005-0000-0000-00001C610000}"/>
    <cellStyle name="Normal 2 4 2 2 6 3 8 2" xfId="24863" xr:uid="{00000000-0005-0000-0000-00001D610000}"/>
    <cellStyle name="Normal 2 4 2 2 6 3 9" xfId="24864" xr:uid="{00000000-0005-0000-0000-00001E610000}"/>
    <cellStyle name="Normal 2 4 2 2 6 3 9 2" xfId="24865" xr:uid="{00000000-0005-0000-0000-00001F610000}"/>
    <cellStyle name="Normal 2 4 2 2 6 4" xfId="24866" xr:uid="{00000000-0005-0000-0000-000020610000}"/>
    <cellStyle name="Normal 2 4 2 2 6 4 2" xfId="24867" xr:uid="{00000000-0005-0000-0000-000021610000}"/>
    <cellStyle name="Normal 2 4 2 2 6 5" xfId="24868" xr:uid="{00000000-0005-0000-0000-000022610000}"/>
    <cellStyle name="Normal 2 4 2 2 6 5 2" xfId="24869" xr:uid="{00000000-0005-0000-0000-000023610000}"/>
    <cellStyle name="Normal 2 4 2 2 6 6" xfId="24870" xr:uid="{00000000-0005-0000-0000-000024610000}"/>
    <cellStyle name="Normal 2 4 2 2 6 6 2" xfId="24871" xr:uid="{00000000-0005-0000-0000-000025610000}"/>
    <cellStyle name="Normal 2 4 2 2 6 7" xfId="24872" xr:uid="{00000000-0005-0000-0000-000026610000}"/>
    <cellStyle name="Normal 2 4 2 2 6 7 2" xfId="24873" xr:uid="{00000000-0005-0000-0000-000027610000}"/>
    <cellStyle name="Normal 2 4 2 2 6 8" xfId="24874" xr:uid="{00000000-0005-0000-0000-000028610000}"/>
    <cellStyle name="Normal 2 4 2 2 6 8 2" xfId="24875" xr:uid="{00000000-0005-0000-0000-000029610000}"/>
    <cellStyle name="Normal 2 4 2 2 6 9" xfId="24876" xr:uid="{00000000-0005-0000-0000-00002A610000}"/>
    <cellStyle name="Normal 2 4 2 2 6 9 2" xfId="24877" xr:uid="{00000000-0005-0000-0000-00002B610000}"/>
    <cellStyle name="Normal 2 4 2 3" xfId="24878" xr:uid="{00000000-0005-0000-0000-00002C610000}"/>
    <cellStyle name="Normal 2 4 2 3 10" xfId="24879" xr:uid="{00000000-0005-0000-0000-00002D610000}"/>
    <cellStyle name="Normal 2 4 2 3 10 2" xfId="24880" xr:uid="{00000000-0005-0000-0000-00002E610000}"/>
    <cellStyle name="Normal 2 4 2 3 11" xfId="24881" xr:uid="{00000000-0005-0000-0000-00002F610000}"/>
    <cellStyle name="Normal 2 4 2 3 11 2" xfId="24882" xr:uid="{00000000-0005-0000-0000-000030610000}"/>
    <cellStyle name="Normal 2 4 2 3 12" xfId="24883" xr:uid="{00000000-0005-0000-0000-000031610000}"/>
    <cellStyle name="Normal 2 4 2 3 12 2" xfId="24884" xr:uid="{00000000-0005-0000-0000-000032610000}"/>
    <cellStyle name="Normal 2 4 2 3 13" xfId="24885" xr:uid="{00000000-0005-0000-0000-000033610000}"/>
    <cellStyle name="Normal 2 4 2 3 2" xfId="24886" xr:uid="{00000000-0005-0000-0000-000034610000}"/>
    <cellStyle name="Normal 2 4 2 3 2 10" xfId="24887" xr:uid="{00000000-0005-0000-0000-000035610000}"/>
    <cellStyle name="Normal 2 4 2 3 2 10 2" xfId="24888" xr:uid="{00000000-0005-0000-0000-000036610000}"/>
    <cellStyle name="Normal 2 4 2 3 2 11" xfId="24889" xr:uid="{00000000-0005-0000-0000-000037610000}"/>
    <cellStyle name="Normal 2 4 2 3 2 11 2" xfId="24890" xr:uid="{00000000-0005-0000-0000-000038610000}"/>
    <cellStyle name="Normal 2 4 2 3 2 12" xfId="24891" xr:uid="{00000000-0005-0000-0000-000039610000}"/>
    <cellStyle name="Normal 2 4 2 3 2 2" xfId="24892" xr:uid="{00000000-0005-0000-0000-00003A610000}"/>
    <cellStyle name="Normal 2 4 2 3 2 2 10" xfId="24893" xr:uid="{00000000-0005-0000-0000-00003B610000}"/>
    <cellStyle name="Normal 2 4 2 3 2 2 10 2" xfId="24894" xr:uid="{00000000-0005-0000-0000-00003C610000}"/>
    <cellStyle name="Normal 2 4 2 3 2 2 11" xfId="24895" xr:uid="{00000000-0005-0000-0000-00003D610000}"/>
    <cellStyle name="Normal 2 4 2 3 2 2 2" xfId="24896" xr:uid="{00000000-0005-0000-0000-00003E610000}"/>
    <cellStyle name="Normal 2 4 2 3 2 2 2 2" xfId="24897" xr:uid="{00000000-0005-0000-0000-00003F610000}"/>
    <cellStyle name="Normal 2 4 2 3 2 2 3" xfId="24898" xr:uid="{00000000-0005-0000-0000-000040610000}"/>
    <cellStyle name="Normal 2 4 2 3 2 2 3 2" xfId="24899" xr:uid="{00000000-0005-0000-0000-000041610000}"/>
    <cellStyle name="Normal 2 4 2 3 2 2 4" xfId="24900" xr:uid="{00000000-0005-0000-0000-000042610000}"/>
    <cellStyle name="Normal 2 4 2 3 2 2 4 2" xfId="24901" xr:uid="{00000000-0005-0000-0000-000043610000}"/>
    <cellStyle name="Normal 2 4 2 3 2 2 5" xfId="24902" xr:uid="{00000000-0005-0000-0000-000044610000}"/>
    <cellStyle name="Normal 2 4 2 3 2 2 5 2" xfId="24903" xr:uid="{00000000-0005-0000-0000-000045610000}"/>
    <cellStyle name="Normal 2 4 2 3 2 2 6" xfId="24904" xr:uid="{00000000-0005-0000-0000-000046610000}"/>
    <cellStyle name="Normal 2 4 2 3 2 2 6 2" xfId="24905" xr:uid="{00000000-0005-0000-0000-000047610000}"/>
    <cellStyle name="Normal 2 4 2 3 2 2 7" xfId="24906" xr:uid="{00000000-0005-0000-0000-000048610000}"/>
    <cellStyle name="Normal 2 4 2 3 2 2 7 2" xfId="24907" xr:uid="{00000000-0005-0000-0000-000049610000}"/>
    <cellStyle name="Normal 2 4 2 3 2 2 8" xfId="24908" xr:uid="{00000000-0005-0000-0000-00004A610000}"/>
    <cellStyle name="Normal 2 4 2 3 2 2 8 2" xfId="24909" xr:uid="{00000000-0005-0000-0000-00004B610000}"/>
    <cellStyle name="Normal 2 4 2 3 2 2 9" xfId="24910" xr:uid="{00000000-0005-0000-0000-00004C610000}"/>
    <cellStyle name="Normal 2 4 2 3 2 2 9 2" xfId="24911" xr:uid="{00000000-0005-0000-0000-00004D610000}"/>
    <cellStyle name="Normal 2 4 2 3 2 3" xfId="24912" xr:uid="{00000000-0005-0000-0000-00004E610000}"/>
    <cellStyle name="Normal 2 4 2 3 2 3 2" xfId="24913" xr:uid="{00000000-0005-0000-0000-00004F610000}"/>
    <cellStyle name="Normal 2 4 2 3 2 4" xfId="24914" xr:uid="{00000000-0005-0000-0000-000050610000}"/>
    <cellStyle name="Normal 2 4 2 3 2 4 2" xfId="24915" xr:uid="{00000000-0005-0000-0000-000051610000}"/>
    <cellStyle name="Normal 2 4 2 3 2 5" xfId="24916" xr:uid="{00000000-0005-0000-0000-000052610000}"/>
    <cellStyle name="Normal 2 4 2 3 2 5 2" xfId="24917" xr:uid="{00000000-0005-0000-0000-000053610000}"/>
    <cellStyle name="Normal 2 4 2 3 2 6" xfId="24918" xr:uid="{00000000-0005-0000-0000-000054610000}"/>
    <cellStyle name="Normal 2 4 2 3 2 6 2" xfId="24919" xr:uid="{00000000-0005-0000-0000-000055610000}"/>
    <cellStyle name="Normal 2 4 2 3 2 7" xfId="24920" xr:uid="{00000000-0005-0000-0000-000056610000}"/>
    <cellStyle name="Normal 2 4 2 3 2 7 2" xfId="24921" xr:uid="{00000000-0005-0000-0000-000057610000}"/>
    <cellStyle name="Normal 2 4 2 3 2 8" xfId="24922" xr:uid="{00000000-0005-0000-0000-000058610000}"/>
    <cellStyle name="Normal 2 4 2 3 2 8 2" xfId="24923" xr:uid="{00000000-0005-0000-0000-000059610000}"/>
    <cellStyle name="Normal 2 4 2 3 2 9" xfId="24924" xr:uid="{00000000-0005-0000-0000-00005A610000}"/>
    <cellStyle name="Normal 2 4 2 3 2 9 2" xfId="24925" xr:uid="{00000000-0005-0000-0000-00005B610000}"/>
    <cellStyle name="Normal 2 4 2 3 3" xfId="24926" xr:uid="{00000000-0005-0000-0000-00005C610000}"/>
    <cellStyle name="Normal 2 4 2 3 3 10" xfId="24927" xr:uid="{00000000-0005-0000-0000-00005D610000}"/>
    <cellStyle name="Normal 2 4 2 3 3 10 2" xfId="24928" xr:uid="{00000000-0005-0000-0000-00005E610000}"/>
    <cellStyle name="Normal 2 4 2 3 3 11" xfId="24929" xr:uid="{00000000-0005-0000-0000-00005F610000}"/>
    <cellStyle name="Normal 2 4 2 3 3 2" xfId="24930" xr:uid="{00000000-0005-0000-0000-000060610000}"/>
    <cellStyle name="Normal 2 4 2 3 3 2 2" xfId="24931" xr:uid="{00000000-0005-0000-0000-000061610000}"/>
    <cellStyle name="Normal 2 4 2 3 3 3" xfId="24932" xr:uid="{00000000-0005-0000-0000-000062610000}"/>
    <cellStyle name="Normal 2 4 2 3 3 3 2" xfId="24933" xr:uid="{00000000-0005-0000-0000-000063610000}"/>
    <cellStyle name="Normal 2 4 2 3 3 4" xfId="24934" xr:uid="{00000000-0005-0000-0000-000064610000}"/>
    <cellStyle name="Normal 2 4 2 3 3 4 2" xfId="24935" xr:uid="{00000000-0005-0000-0000-000065610000}"/>
    <cellStyle name="Normal 2 4 2 3 3 5" xfId="24936" xr:uid="{00000000-0005-0000-0000-000066610000}"/>
    <cellStyle name="Normal 2 4 2 3 3 5 2" xfId="24937" xr:uid="{00000000-0005-0000-0000-000067610000}"/>
    <cellStyle name="Normal 2 4 2 3 3 6" xfId="24938" xr:uid="{00000000-0005-0000-0000-000068610000}"/>
    <cellStyle name="Normal 2 4 2 3 3 6 2" xfId="24939" xr:uid="{00000000-0005-0000-0000-000069610000}"/>
    <cellStyle name="Normal 2 4 2 3 3 7" xfId="24940" xr:uid="{00000000-0005-0000-0000-00006A610000}"/>
    <cellStyle name="Normal 2 4 2 3 3 7 2" xfId="24941" xr:uid="{00000000-0005-0000-0000-00006B610000}"/>
    <cellStyle name="Normal 2 4 2 3 3 8" xfId="24942" xr:uid="{00000000-0005-0000-0000-00006C610000}"/>
    <cellStyle name="Normal 2 4 2 3 3 8 2" xfId="24943" xr:uid="{00000000-0005-0000-0000-00006D610000}"/>
    <cellStyle name="Normal 2 4 2 3 3 9" xfId="24944" xr:uid="{00000000-0005-0000-0000-00006E610000}"/>
    <cellStyle name="Normal 2 4 2 3 3 9 2" xfId="24945" xr:uid="{00000000-0005-0000-0000-00006F610000}"/>
    <cellStyle name="Normal 2 4 2 3 4" xfId="24946" xr:uid="{00000000-0005-0000-0000-000070610000}"/>
    <cellStyle name="Normal 2 4 2 3 4 2" xfId="24947" xr:uid="{00000000-0005-0000-0000-000071610000}"/>
    <cellStyle name="Normal 2 4 2 3 5" xfId="24948" xr:uid="{00000000-0005-0000-0000-000072610000}"/>
    <cellStyle name="Normal 2 4 2 3 5 2" xfId="24949" xr:uid="{00000000-0005-0000-0000-000073610000}"/>
    <cellStyle name="Normal 2 4 2 3 6" xfId="24950" xr:uid="{00000000-0005-0000-0000-000074610000}"/>
    <cellStyle name="Normal 2 4 2 3 6 2" xfId="24951" xr:uid="{00000000-0005-0000-0000-000075610000}"/>
    <cellStyle name="Normal 2 4 2 3 7" xfId="24952" xr:uid="{00000000-0005-0000-0000-000076610000}"/>
    <cellStyle name="Normal 2 4 2 3 7 2" xfId="24953" xr:uid="{00000000-0005-0000-0000-000077610000}"/>
    <cellStyle name="Normal 2 4 2 3 8" xfId="24954" xr:uid="{00000000-0005-0000-0000-000078610000}"/>
    <cellStyle name="Normal 2 4 2 3 8 2" xfId="24955" xr:uid="{00000000-0005-0000-0000-000079610000}"/>
    <cellStyle name="Normal 2 4 2 3 9" xfId="24956" xr:uid="{00000000-0005-0000-0000-00007A610000}"/>
    <cellStyle name="Normal 2 4 2 3 9 2" xfId="24957" xr:uid="{00000000-0005-0000-0000-00007B610000}"/>
    <cellStyle name="Normal 2 4 2 4" xfId="24958" xr:uid="{00000000-0005-0000-0000-00007C610000}"/>
    <cellStyle name="Normal 2 4 2 4 10" xfId="24959" xr:uid="{00000000-0005-0000-0000-00007D610000}"/>
    <cellStyle name="Normal 2 4 2 4 10 2" xfId="24960" xr:uid="{00000000-0005-0000-0000-00007E610000}"/>
    <cellStyle name="Normal 2 4 2 4 11" xfId="24961" xr:uid="{00000000-0005-0000-0000-00007F610000}"/>
    <cellStyle name="Normal 2 4 2 4 11 2" xfId="24962" xr:uid="{00000000-0005-0000-0000-000080610000}"/>
    <cellStyle name="Normal 2 4 2 4 12" xfId="24963" xr:uid="{00000000-0005-0000-0000-000081610000}"/>
    <cellStyle name="Normal 2 4 2 4 12 2" xfId="24964" xr:uid="{00000000-0005-0000-0000-000082610000}"/>
    <cellStyle name="Normal 2 4 2 4 13" xfId="24965" xr:uid="{00000000-0005-0000-0000-000083610000}"/>
    <cellStyle name="Normal 2 4 2 4 2" xfId="24966" xr:uid="{00000000-0005-0000-0000-000084610000}"/>
    <cellStyle name="Normal 2 4 2 4 2 10" xfId="24967" xr:uid="{00000000-0005-0000-0000-000085610000}"/>
    <cellStyle name="Normal 2 4 2 4 2 10 2" xfId="24968" xr:uid="{00000000-0005-0000-0000-000086610000}"/>
    <cellStyle name="Normal 2 4 2 4 2 11" xfId="24969" xr:uid="{00000000-0005-0000-0000-000087610000}"/>
    <cellStyle name="Normal 2 4 2 4 2 11 2" xfId="24970" xr:uid="{00000000-0005-0000-0000-000088610000}"/>
    <cellStyle name="Normal 2 4 2 4 2 12" xfId="24971" xr:uid="{00000000-0005-0000-0000-000089610000}"/>
    <cellStyle name="Normal 2 4 2 4 2 2" xfId="24972" xr:uid="{00000000-0005-0000-0000-00008A610000}"/>
    <cellStyle name="Normal 2 4 2 4 2 2 10" xfId="24973" xr:uid="{00000000-0005-0000-0000-00008B610000}"/>
    <cellStyle name="Normal 2 4 2 4 2 2 10 2" xfId="24974" xr:uid="{00000000-0005-0000-0000-00008C610000}"/>
    <cellStyle name="Normal 2 4 2 4 2 2 11" xfId="24975" xr:uid="{00000000-0005-0000-0000-00008D610000}"/>
    <cellStyle name="Normal 2 4 2 4 2 2 2" xfId="24976" xr:uid="{00000000-0005-0000-0000-00008E610000}"/>
    <cellStyle name="Normal 2 4 2 4 2 2 2 2" xfId="24977" xr:uid="{00000000-0005-0000-0000-00008F610000}"/>
    <cellStyle name="Normal 2 4 2 4 2 2 3" xfId="24978" xr:uid="{00000000-0005-0000-0000-000090610000}"/>
    <cellStyle name="Normal 2 4 2 4 2 2 3 2" xfId="24979" xr:uid="{00000000-0005-0000-0000-000091610000}"/>
    <cellStyle name="Normal 2 4 2 4 2 2 4" xfId="24980" xr:uid="{00000000-0005-0000-0000-000092610000}"/>
    <cellStyle name="Normal 2 4 2 4 2 2 4 2" xfId="24981" xr:uid="{00000000-0005-0000-0000-000093610000}"/>
    <cellStyle name="Normal 2 4 2 4 2 2 5" xfId="24982" xr:uid="{00000000-0005-0000-0000-000094610000}"/>
    <cellStyle name="Normal 2 4 2 4 2 2 5 2" xfId="24983" xr:uid="{00000000-0005-0000-0000-000095610000}"/>
    <cellStyle name="Normal 2 4 2 4 2 2 6" xfId="24984" xr:uid="{00000000-0005-0000-0000-000096610000}"/>
    <cellStyle name="Normal 2 4 2 4 2 2 6 2" xfId="24985" xr:uid="{00000000-0005-0000-0000-000097610000}"/>
    <cellStyle name="Normal 2 4 2 4 2 2 7" xfId="24986" xr:uid="{00000000-0005-0000-0000-000098610000}"/>
    <cellStyle name="Normal 2 4 2 4 2 2 7 2" xfId="24987" xr:uid="{00000000-0005-0000-0000-000099610000}"/>
    <cellStyle name="Normal 2 4 2 4 2 2 8" xfId="24988" xr:uid="{00000000-0005-0000-0000-00009A610000}"/>
    <cellStyle name="Normal 2 4 2 4 2 2 8 2" xfId="24989" xr:uid="{00000000-0005-0000-0000-00009B610000}"/>
    <cellStyle name="Normal 2 4 2 4 2 2 9" xfId="24990" xr:uid="{00000000-0005-0000-0000-00009C610000}"/>
    <cellStyle name="Normal 2 4 2 4 2 2 9 2" xfId="24991" xr:uid="{00000000-0005-0000-0000-00009D610000}"/>
    <cellStyle name="Normal 2 4 2 4 2 3" xfId="24992" xr:uid="{00000000-0005-0000-0000-00009E610000}"/>
    <cellStyle name="Normal 2 4 2 4 2 3 2" xfId="24993" xr:uid="{00000000-0005-0000-0000-00009F610000}"/>
    <cellStyle name="Normal 2 4 2 4 2 4" xfId="24994" xr:uid="{00000000-0005-0000-0000-0000A0610000}"/>
    <cellStyle name="Normal 2 4 2 4 2 4 2" xfId="24995" xr:uid="{00000000-0005-0000-0000-0000A1610000}"/>
    <cellStyle name="Normal 2 4 2 4 2 5" xfId="24996" xr:uid="{00000000-0005-0000-0000-0000A2610000}"/>
    <cellStyle name="Normal 2 4 2 4 2 5 2" xfId="24997" xr:uid="{00000000-0005-0000-0000-0000A3610000}"/>
    <cellStyle name="Normal 2 4 2 4 2 6" xfId="24998" xr:uid="{00000000-0005-0000-0000-0000A4610000}"/>
    <cellStyle name="Normal 2 4 2 4 2 6 2" xfId="24999" xr:uid="{00000000-0005-0000-0000-0000A5610000}"/>
    <cellStyle name="Normal 2 4 2 4 2 7" xfId="25000" xr:uid="{00000000-0005-0000-0000-0000A6610000}"/>
    <cellStyle name="Normal 2 4 2 4 2 7 2" xfId="25001" xr:uid="{00000000-0005-0000-0000-0000A7610000}"/>
    <cellStyle name="Normal 2 4 2 4 2 8" xfId="25002" xr:uid="{00000000-0005-0000-0000-0000A8610000}"/>
    <cellStyle name="Normal 2 4 2 4 2 8 2" xfId="25003" xr:uid="{00000000-0005-0000-0000-0000A9610000}"/>
    <cellStyle name="Normal 2 4 2 4 2 9" xfId="25004" xr:uid="{00000000-0005-0000-0000-0000AA610000}"/>
    <cellStyle name="Normal 2 4 2 4 2 9 2" xfId="25005" xr:uid="{00000000-0005-0000-0000-0000AB610000}"/>
    <cellStyle name="Normal 2 4 2 4 3" xfId="25006" xr:uid="{00000000-0005-0000-0000-0000AC610000}"/>
    <cellStyle name="Normal 2 4 2 4 3 10" xfId="25007" xr:uid="{00000000-0005-0000-0000-0000AD610000}"/>
    <cellStyle name="Normal 2 4 2 4 3 10 2" xfId="25008" xr:uid="{00000000-0005-0000-0000-0000AE610000}"/>
    <cellStyle name="Normal 2 4 2 4 3 11" xfId="25009" xr:uid="{00000000-0005-0000-0000-0000AF610000}"/>
    <cellStyle name="Normal 2 4 2 4 3 2" xfId="25010" xr:uid="{00000000-0005-0000-0000-0000B0610000}"/>
    <cellStyle name="Normal 2 4 2 4 3 2 2" xfId="25011" xr:uid="{00000000-0005-0000-0000-0000B1610000}"/>
    <cellStyle name="Normal 2 4 2 4 3 3" xfId="25012" xr:uid="{00000000-0005-0000-0000-0000B2610000}"/>
    <cellStyle name="Normal 2 4 2 4 3 3 2" xfId="25013" xr:uid="{00000000-0005-0000-0000-0000B3610000}"/>
    <cellStyle name="Normal 2 4 2 4 3 4" xfId="25014" xr:uid="{00000000-0005-0000-0000-0000B4610000}"/>
    <cellStyle name="Normal 2 4 2 4 3 4 2" xfId="25015" xr:uid="{00000000-0005-0000-0000-0000B5610000}"/>
    <cellStyle name="Normal 2 4 2 4 3 5" xfId="25016" xr:uid="{00000000-0005-0000-0000-0000B6610000}"/>
    <cellStyle name="Normal 2 4 2 4 3 5 2" xfId="25017" xr:uid="{00000000-0005-0000-0000-0000B7610000}"/>
    <cellStyle name="Normal 2 4 2 4 3 6" xfId="25018" xr:uid="{00000000-0005-0000-0000-0000B8610000}"/>
    <cellStyle name="Normal 2 4 2 4 3 6 2" xfId="25019" xr:uid="{00000000-0005-0000-0000-0000B9610000}"/>
    <cellStyle name="Normal 2 4 2 4 3 7" xfId="25020" xr:uid="{00000000-0005-0000-0000-0000BA610000}"/>
    <cellStyle name="Normal 2 4 2 4 3 7 2" xfId="25021" xr:uid="{00000000-0005-0000-0000-0000BB610000}"/>
    <cellStyle name="Normal 2 4 2 4 3 8" xfId="25022" xr:uid="{00000000-0005-0000-0000-0000BC610000}"/>
    <cellStyle name="Normal 2 4 2 4 3 8 2" xfId="25023" xr:uid="{00000000-0005-0000-0000-0000BD610000}"/>
    <cellStyle name="Normal 2 4 2 4 3 9" xfId="25024" xr:uid="{00000000-0005-0000-0000-0000BE610000}"/>
    <cellStyle name="Normal 2 4 2 4 3 9 2" xfId="25025" xr:uid="{00000000-0005-0000-0000-0000BF610000}"/>
    <cellStyle name="Normal 2 4 2 4 4" xfId="25026" xr:uid="{00000000-0005-0000-0000-0000C0610000}"/>
    <cellStyle name="Normal 2 4 2 4 4 2" xfId="25027" xr:uid="{00000000-0005-0000-0000-0000C1610000}"/>
    <cellStyle name="Normal 2 4 2 4 5" xfId="25028" xr:uid="{00000000-0005-0000-0000-0000C2610000}"/>
    <cellStyle name="Normal 2 4 2 4 5 2" xfId="25029" xr:uid="{00000000-0005-0000-0000-0000C3610000}"/>
    <cellStyle name="Normal 2 4 2 4 6" xfId="25030" xr:uid="{00000000-0005-0000-0000-0000C4610000}"/>
    <cellStyle name="Normal 2 4 2 4 6 2" xfId="25031" xr:uid="{00000000-0005-0000-0000-0000C5610000}"/>
    <cellStyle name="Normal 2 4 2 4 7" xfId="25032" xr:uid="{00000000-0005-0000-0000-0000C6610000}"/>
    <cellStyle name="Normal 2 4 2 4 7 2" xfId="25033" xr:uid="{00000000-0005-0000-0000-0000C7610000}"/>
    <cellStyle name="Normal 2 4 2 4 8" xfId="25034" xr:uid="{00000000-0005-0000-0000-0000C8610000}"/>
    <cellStyle name="Normal 2 4 2 4 8 2" xfId="25035" xr:uid="{00000000-0005-0000-0000-0000C9610000}"/>
    <cellStyle name="Normal 2 4 2 4 9" xfId="25036" xr:uid="{00000000-0005-0000-0000-0000CA610000}"/>
    <cellStyle name="Normal 2 4 2 4 9 2" xfId="25037" xr:uid="{00000000-0005-0000-0000-0000CB610000}"/>
    <cellStyle name="Normal 2 4 2 5" xfId="25038" xr:uid="{00000000-0005-0000-0000-0000CC610000}"/>
    <cellStyle name="Normal 2 4 2 5 10" xfId="25039" xr:uid="{00000000-0005-0000-0000-0000CD610000}"/>
    <cellStyle name="Normal 2 4 2 5 10 2" xfId="25040" xr:uid="{00000000-0005-0000-0000-0000CE610000}"/>
    <cellStyle name="Normal 2 4 2 5 11" xfId="25041" xr:uid="{00000000-0005-0000-0000-0000CF610000}"/>
    <cellStyle name="Normal 2 4 2 5 11 2" xfId="25042" xr:uid="{00000000-0005-0000-0000-0000D0610000}"/>
    <cellStyle name="Normal 2 4 2 5 12" xfId="25043" xr:uid="{00000000-0005-0000-0000-0000D1610000}"/>
    <cellStyle name="Normal 2 4 2 5 12 2" xfId="25044" xr:uid="{00000000-0005-0000-0000-0000D2610000}"/>
    <cellStyle name="Normal 2 4 2 5 13" xfId="25045" xr:uid="{00000000-0005-0000-0000-0000D3610000}"/>
    <cellStyle name="Normal 2 4 2 5 2" xfId="25046" xr:uid="{00000000-0005-0000-0000-0000D4610000}"/>
    <cellStyle name="Normal 2 4 2 5 2 10" xfId="25047" xr:uid="{00000000-0005-0000-0000-0000D5610000}"/>
    <cellStyle name="Normal 2 4 2 5 2 10 2" xfId="25048" xr:uid="{00000000-0005-0000-0000-0000D6610000}"/>
    <cellStyle name="Normal 2 4 2 5 2 11" xfId="25049" xr:uid="{00000000-0005-0000-0000-0000D7610000}"/>
    <cellStyle name="Normal 2 4 2 5 2 11 2" xfId="25050" xr:uid="{00000000-0005-0000-0000-0000D8610000}"/>
    <cellStyle name="Normal 2 4 2 5 2 12" xfId="25051" xr:uid="{00000000-0005-0000-0000-0000D9610000}"/>
    <cellStyle name="Normal 2 4 2 5 2 2" xfId="25052" xr:uid="{00000000-0005-0000-0000-0000DA610000}"/>
    <cellStyle name="Normal 2 4 2 5 2 2 10" xfId="25053" xr:uid="{00000000-0005-0000-0000-0000DB610000}"/>
    <cellStyle name="Normal 2 4 2 5 2 2 10 2" xfId="25054" xr:uid="{00000000-0005-0000-0000-0000DC610000}"/>
    <cellStyle name="Normal 2 4 2 5 2 2 11" xfId="25055" xr:uid="{00000000-0005-0000-0000-0000DD610000}"/>
    <cellStyle name="Normal 2 4 2 5 2 2 2" xfId="25056" xr:uid="{00000000-0005-0000-0000-0000DE610000}"/>
    <cellStyle name="Normal 2 4 2 5 2 2 2 2" xfId="25057" xr:uid="{00000000-0005-0000-0000-0000DF610000}"/>
    <cellStyle name="Normal 2 4 2 5 2 2 3" xfId="25058" xr:uid="{00000000-0005-0000-0000-0000E0610000}"/>
    <cellStyle name="Normal 2 4 2 5 2 2 3 2" xfId="25059" xr:uid="{00000000-0005-0000-0000-0000E1610000}"/>
    <cellStyle name="Normal 2 4 2 5 2 2 4" xfId="25060" xr:uid="{00000000-0005-0000-0000-0000E2610000}"/>
    <cellStyle name="Normal 2 4 2 5 2 2 4 2" xfId="25061" xr:uid="{00000000-0005-0000-0000-0000E3610000}"/>
    <cellStyle name="Normal 2 4 2 5 2 2 5" xfId="25062" xr:uid="{00000000-0005-0000-0000-0000E4610000}"/>
    <cellStyle name="Normal 2 4 2 5 2 2 5 2" xfId="25063" xr:uid="{00000000-0005-0000-0000-0000E5610000}"/>
    <cellStyle name="Normal 2 4 2 5 2 2 6" xfId="25064" xr:uid="{00000000-0005-0000-0000-0000E6610000}"/>
    <cellStyle name="Normal 2 4 2 5 2 2 6 2" xfId="25065" xr:uid="{00000000-0005-0000-0000-0000E7610000}"/>
    <cellStyle name="Normal 2 4 2 5 2 2 7" xfId="25066" xr:uid="{00000000-0005-0000-0000-0000E8610000}"/>
    <cellStyle name="Normal 2 4 2 5 2 2 7 2" xfId="25067" xr:uid="{00000000-0005-0000-0000-0000E9610000}"/>
    <cellStyle name="Normal 2 4 2 5 2 2 8" xfId="25068" xr:uid="{00000000-0005-0000-0000-0000EA610000}"/>
    <cellStyle name="Normal 2 4 2 5 2 2 8 2" xfId="25069" xr:uid="{00000000-0005-0000-0000-0000EB610000}"/>
    <cellStyle name="Normal 2 4 2 5 2 2 9" xfId="25070" xr:uid="{00000000-0005-0000-0000-0000EC610000}"/>
    <cellStyle name="Normal 2 4 2 5 2 2 9 2" xfId="25071" xr:uid="{00000000-0005-0000-0000-0000ED610000}"/>
    <cellStyle name="Normal 2 4 2 5 2 3" xfId="25072" xr:uid="{00000000-0005-0000-0000-0000EE610000}"/>
    <cellStyle name="Normal 2 4 2 5 2 3 2" xfId="25073" xr:uid="{00000000-0005-0000-0000-0000EF610000}"/>
    <cellStyle name="Normal 2 4 2 5 2 4" xfId="25074" xr:uid="{00000000-0005-0000-0000-0000F0610000}"/>
    <cellStyle name="Normal 2 4 2 5 2 4 2" xfId="25075" xr:uid="{00000000-0005-0000-0000-0000F1610000}"/>
    <cellStyle name="Normal 2 4 2 5 2 5" xfId="25076" xr:uid="{00000000-0005-0000-0000-0000F2610000}"/>
    <cellStyle name="Normal 2 4 2 5 2 5 2" xfId="25077" xr:uid="{00000000-0005-0000-0000-0000F3610000}"/>
    <cellStyle name="Normal 2 4 2 5 2 6" xfId="25078" xr:uid="{00000000-0005-0000-0000-0000F4610000}"/>
    <cellStyle name="Normal 2 4 2 5 2 6 2" xfId="25079" xr:uid="{00000000-0005-0000-0000-0000F5610000}"/>
    <cellStyle name="Normal 2 4 2 5 2 7" xfId="25080" xr:uid="{00000000-0005-0000-0000-0000F6610000}"/>
    <cellStyle name="Normal 2 4 2 5 2 7 2" xfId="25081" xr:uid="{00000000-0005-0000-0000-0000F7610000}"/>
    <cellStyle name="Normal 2 4 2 5 2 8" xfId="25082" xr:uid="{00000000-0005-0000-0000-0000F8610000}"/>
    <cellStyle name="Normal 2 4 2 5 2 8 2" xfId="25083" xr:uid="{00000000-0005-0000-0000-0000F9610000}"/>
    <cellStyle name="Normal 2 4 2 5 2 9" xfId="25084" xr:uid="{00000000-0005-0000-0000-0000FA610000}"/>
    <cellStyle name="Normal 2 4 2 5 2 9 2" xfId="25085" xr:uid="{00000000-0005-0000-0000-0000FB610000}"/>
    <cellStyle name="Normal 2 4 2 5 3" xfId="25086" xr:uid="{00000000-0005-0000-0000-0000FC610000}"/>
    <cellStyle name="Normal 2 4 2 5 3 10" xfId="25087" xr:uid="{00000000-0005-0000-0000-0000FD610000}"/>
    <cellStyle name="Normal 2 4 2 5 3 10 2" xfId="25088" xr:uid="{00000000-0005-0000-0000-0000FE610000}"/>
    <cellStyle name="Normal 2 4 2 5 3 11" xfId="25089" xr:uid="{00000000-0005-0000-0000-0000FF610000}"/>
    <cellStyle name="Normal 2 4 2 5 3 2" xfId="25090" xr:uid="{00000000-0005-0000-0000-000000620000}"/>
    <cellStyle name="Normal 2 4 2 5 3 2 2" xfId="25091" xr:uid="{00000000-0005-0000-0000-000001620000}"/>
    <cellStyle name="Normal 2 4 2 5 3 3" xfId="25092" xr:uid="{00000000-0005-0000-0000-000002620000}"/>
    <cellStyle name="Normal 2 4 2 5 3 3 2" xfId="25093" xr:uid="{00000000-0005-0000-0000-000003620000}"/>
    <cellStyle name="Normal 2 4 2 5 3 4" xfId="25094" xr:uid="{00000000-0005-0000-0000-000004620000}"/>
    <cellStyle name="Normal 2 4 2 5 3 4 2" xfId="25095" xr:uid="{00000000-0005-0000-0000-000005620000}"/>
    <cellStyle name="Normal 2 4 2 5 3 5" xfId="25096" xr:uid="{00000000-0005-0000-0000-000006620000}"/>
    <cellStyle name="Normal 2 4 2 5 3 5 2" xfId="25097" xr:uid="{00000000-0005-0000-0000-000007620000}"/>
    <cellStyle name="Normal 2 4 2 5 3 6" xfId="25098" xr:uid="{00000000-0005-0000-0000-000008620000}"/>
    <cellStyle name="Normal 2 4 2 5 3 6 2" xfId="25099" xr:uid="{00000000-0005-0000-0000-000009620000}"/>
    <cellStyle name="Normal 2 4 2 5 3 7" xfId="25100" xr:uid="{00000000-0005-0000-0000-00000A620000}"/>
    <cellStyle name="Normal 2 4 2 5 3 7 2" xfId="25101" xr:uid="{00000000-0005-0000-0000-00000B620000}"/>
    <cellStyle name="Normal 2 4 2 5 3 8" xfId="25102" xr:uid="{00000000-0005-0000-0000-00000C620000}"/>
    <cellStyle name="Normal 2 4 2 5 3 8 2" xfId="25103" xr:uid="{00000000-0005-0000-0000-00000D620000}"/>
    <cellStyle name="Normal 2 4 2 5 3 9" xfId="25104" xr:uid="{00000000-0005-0000-0000-00000E620000}"/>
    <cellStyle name="Normal 2 4 2 5 3 9 2" xfId="25105" xr:uid="{00000000-0005-0000-0000-00000F620000}"/>
    <cellStyle name="Normal 2 4 2 5 4" xfId="25106" xr:uid="{00000000-0005-0000-0000-000010620000}"/>
    <cellStyle name="Normal 2 4 2 5 4 2" xfId="25107" xr:uid="{00000000-0005-0000-0000-000011620000}"/>
    <cellStyle name="Normal 2 4 2 5 5" xfId="25108" xr:uid="{00000000-0005-0000-0000-000012620000}"/>
    <cellStyle name="Normal 2 4 2 5 5 2" xfId="25109" xr:uid="{00000000-0005-0000-0000-000013620000}"/>
    <cellStyle name="Normal 2 4 2 5 6" xfId="25110" xr:uid="{00000000-0005-0000-0000-000014620000}"/>
    <cellStyle name="Normal 2 4 2 5 6 2" xfId="25111" xr:uid="{00000000-0005-0000-0000-000015620000}"/>
    <cellStyle name="Normal 2 4 2 5 7" xfId="25112" xr:uid="{00000000-0005-0000-0000-000016620000}"/>
    <cellStyle name="Normal 2 4 2 5 7 2" xfId="25113" xr:uid="{00000000-0005-0000-0000-000017620000}"/>
    <cellStyle name="Normal 2 4 2 5 8" xfId="25114" xr:uid="{00000000-0005-0000-0000-000018620000}"/>
    <cellStyle name="Normal 2 4 2 5 8 2" xfId="25115" xr:uid="{00000000-0005-0000-0000-000019620000}"/>
    <cellStyle name="Normal 2 4 2 5 9" xfId="25116" xr:uid="{00000000-0005-0000-0000-00001A620000}"/>
    <cellStyle name="Normal 2 4 2 5 9 2" xfId="25117" xr:uid="{00000000-0005-0000-0000-00001B620000}"/>
    <cellStyle name="Normal 2 4 2 6" xfId="25118" xr:uid="{00000000-0005-0000-0000-00001C620000}"/>
    <cellStyle name="Normal 2 4 2 6 2" xfId="25119" xr:uid="{00000000-0005-0000-0000-00001D620000}"/>
    <cellStyle name="Normal 2 4 2 6 2 10" xfId="25120" xr:uid="{00000000-0005-0000-0000-00001E620000}"/>
    <cellStyle name="Normal 2 4 2 6 2 10 2" xfId="25121" xr:uid="{00000000-0005-0000-0000-00001F620000}"/>
    <cellStyle name="Normal 2 4 2 6 2 11" xfId="25122" xr:uid="{00000000-0005-0000-0000-000020620000}"/>
    <cellStyle name="Normal 2 4 2 6 2 11 2" xfId="25123" xr:uid="{00000000-0005-0000-0000-000021620000}"/>
    <cellStyle name="Normal 2 4 2 6 2 12" xfId="25124" xr:uid="{00000000-0005-0000-0000-000022620000}"/>
    <cellStyle name="Normal 2 4 2 6 2 12 2" xfId="25125" xr:uid="{00000000-0005-0000-0000-000023620000}"/>
    <cellStyle name="Normal 2 4 2 6 2 13" xfId="25126" xr:uid="{00000000-0005-0000-0000-000024620000}"/>
    <cellStyle name="Normal 2 4 2 6 2 2" xfId="25127" xr:uid="{00000000-0005-0000-0000-000025620000}"/>
    <cellStyle name="Normal 2 4 2 6 2 2 10" xfId="25128" xr:uid="{00000000-0005-0000-0000-000026620000}"/>
    <cellStyle name="Normal 2 4 2 6 2 2 10 2" xfId="25129" xr:uid="{00000000-0005-0000-0000-000027620000}"/>
    <cellStyle name="Normal 2 4 2 6 2 2 11" xfId="25130" xr:uid="{00000000-0005-0000-0000-000028620000}"/>
    <cellStyle name="Normal 2 4 2 6 2 2 11 2" xfId="25131" xr:uid="{00000000-0005-0000-0000-000029620000}"/>
    <cellStyle name="Normal 2 4 2 6 2 2 12" xfId="25132" xr:uid="{00000000-0005-0000-0000-00002A620000}"/>
    <cellStyle name="Normal 2 4 2 6 2 2 2" xfId="25133" xr:uid="{00000000-0005-0000-0000-00002B620000}"/>
    <cellStyle name="Normal 2 4 2 6 2 2 2 10" xfId="25134" xr:uid="{00000000-0005-0000-0000-00002C620000}"/>
    <cellStyle name="Normal 2 4 2 6 2 2 2 10 2" xfId="25135" xr:uid="{00000000-0005-0000-0000-00002D620000}"/>
    <cellStyle name="Normal 2 4 2 6 2 2 2 11" xfId="25136" xr:uid="{00000000-0005-0000-0000-00002E620000}"/>
    <cellStyle name="Normal 2 4 2 6 2 2 2 2" xfId="25137" xr:uid="{00000000-0005-0000-0000-00002F620000}"/>
    <cellStyle name="Normal 2 4 2 6 2 2 2 2 2" xfId="25138" xr:uid="{00000000-0005-0000-0000-000030620000}"/>
    <cellStyle name="Normal 2 4 2 6 2 2 2 3" xfId="25139" xr:uid="{00000000-0005-0000-0000-000031620000}"/>
    <cellStyle name="Normal 2 4 2 6 2 2 2 3 2" xfId="25140" xr:uid="{00000000-0005-0000-0000-000032620000}"/>
    <cellStyle name="Normal 2 4 2 6 2 2 2 4" xfId="25141" xr:uid="{00000000-0005-0000-0000-000033620000}"/>
    <cellStyle name="Normal 2 4 2 6 2 2 2 4 2" xfId="25142" xr:uid="{00000000-0005-0000-0000-000034620000}"/>
    <cellStyle name="Normal 2 4 2 6 2 2 2 5" xfId="25143" xr:uid="{00000000-0005-0000-0000-000035620000}"/>
    <cellStyle name="Normal 2 4 2 6 2 2 2 5 2" xfId="25144" xr:uid="{00000000-0005-0000-0000-000036620000}"/>
    <cellStyle name="Normal 2 4 2 6 2 2 2 6" xfId="25145" xr:uid="{00000000-0005-0000-0000-000037620000}"/>
    <cellStyle name="Normal 2 4 2 6 2 2 2 6 2" xfId="25146" xr:uid="{00000000-0005-0000-0000-000038620000}"/>
    <cellStyle name="Normal 2 4 2 6 2 2 2 7" xfId="25147" xr:uid="{00000000-0005-0000-0000-000039620000}"/>
    <cellStyle name="Normal 2 4 2 6 2 2 2 7 2" xfId="25148" xr:uid="{00000000-0005-0000-0000-00003A620000}"/>
    <cellStyle name="Normal 2 4 2 6 2 2 2 8" xfId="25149" xr:uid="{00000000-0005-0000-0000-00003B620000}"/>
    <cellStyle name="Normal 2 4 2 6 2 2 2 8 2" xfId="25150" xr:uid="{00000000-0005-0000-0000-00003C620000}"/>
    <cellStyle name="Normal 2 4 2 6 2 2 2 9" xfId="25151" xr:uid="{00000000-0005-0000-0000-00003D620000}"/>
    <cellStyle name="Normal 2 4 2 6 2 2 2 9 2" xfId="25152" xr:uid="{00000000-0005-0000-0000-00003E620000}"/>
    <cellStyle name="Normal 2 4 2 6 2 2 3" xfId="25153" xr:uid="{00000000-0005-0000-0000-00003F620000}"/>
    <cellStyle name="Normal 2 4 2 6 2 2 3 2" xfId="25154" xr:uid="{00000000-0005-0000-0000-000040620000}"/>
    <cellStyle name="Normal 2 4 2 6 2 2 4" xfId="25155" xr:uid="{00000000-0005-0000-0000-000041620000}"/>
    <cellStyle name="Normal 2 4 2 6 2 2 4 2" xfId="25156" xr:uid="{00000000-0005-0000-0000-000042620000}"/>
    <cellStyle name="Normal 2 4 2 6 2 2 5" xfId="25157" xr:uid="{00000000-0005-0000-0000-000043620000}"/>
    <cellStyle name="Normal 2 4 2 6 2 2 5 2" xfId="25158" xr:uid="{00000000-0005-0000-0000-000044620000}"/>
    <cellStyle name="Normal 2 4 2 6 2 2 6" xfId="25159" xr:uid="{00000000-0005-0000-0000-000045620000}"/>
    <cellStyle name="Normal 2 4 2 6 2 2 6 2" xfId="25160" xr:uid="{00000000-0005-0000-0000-000046620000}"/>
    <cellStyle name="Normal 2 4 2 6 2 2 7" xfId="25161" xr:uid="{00000000-0005-0000-0000-000047620000}"/>
    <cellStyle name="Normal 2 4 2 6 2 2 7 2" xfId="25162" xr:uid="{00000000-0005-0000-0000-000048620000}"/>
    <cellStyle name="Normal 2 4 2 6 2 2 8" xfId="25163" xr:uid="{00000000-0005-0000-0000-000049620000}"/>
    <cellStyle name="Normal 2 4 2 6 2 2 8 2" xfId="25164" xr:uid="{00000000-0005-0000-0000-00004A620000}"/>
    <cellStyle name="Normal 2 4 2 6 2 2 9" xfId="25165" xr:uid="{00000000-0005-0000-0000-00004B620000}"/>
    <cellStyle name="Normal 2 4 2 6 2 2 9 2" xfId="25166" xr:uid="{00000000-0005-0000-0000-00004C620000}"/>
    <cellStyle name="Normal 2 4 2 6 2 3" xfId="25167" xr:uid="{00000000-0005-0000-0000-00004D620000}"/>
    <cellStyle name="Normal 2 4 2 6 2 3 10" xfId="25168" xr:uid="{00000000-0005-0000-0000-00004E620000}"/>
    <cellStyle name="Normal 2 4 2 6 2 3 10 2" xfId="25169" xr:uid="{00000000-0005-0000-0000-00004F620000}"/>
    <cellStyle name="Normal 2 4 2 6 2 3 11" xfId="25170" xr:uid="{00000000-0005-0000-0000-000050620000}"/>
    <cellStyle name="Normal 2 4 2 6 2 3 2" xfId="25171" xr:uid="{00000000-0005-0000-0000-000051620000}"/>
    <cellStyle name="Normal 2 4 2 6 2 3 2 2" xfId="25172" xr:uid="{00000000-0005-0000-0000-000052620000}"/>
    <cellStyle name="Normal 2 4 2 6 2 3 3" xfId="25173" xr:uid="{00000000-0005-0000-0000-000053620000}"/>
    <cellStyle name="Normal 2 4 2 6 2 3 3 2" xfId="25174" xr:uid="{00000000-0005-0000-0000-000054620000}"/>
    <cellStyle name="Normal 2 4 2 6 2 3 4" xfId="25175" xr:uid="{00000000-0005-0000-0000-000055620000}"/>
    <cellStyle name="Normal 2 4 2 6 2 3 4 2" xfId="25176" xr:uid="{00000000-0005-0000-0000-000056620000}"/>
    <cellStyle name="Normal 2 4 2 6 2 3 5" xfId="25177" xr:uid="{00000000-0005-0000-0000-000057620000}"/>
    <cellStyle name="Normal 2 4 2 6 2 3 5 2" xfId="25178" xr:uid="{00000000-0005-0000-0000-000058620000}"/>
    <cellStyle name="Normal 2 4 2 6 2 3 6" xfId="25179" xr:uid="{00000000-0005-0000-0000-000059620000}"/>
    <cellStyle name="Normal 2 4 2 6 2 3 6 2" xfId="25180" xr:uid="{00000000-0005-0000-0000-00005A620000}"/>
    <cellStyle name="Normal 2 4 2 6 2 3 7" xfId="25181" xr:uid="{00000000-0005-0000-0000-00005B620000}"/>
    <cellStyle name="Normal 2 4 2 6 2 3 7 2" xfId="25182" xr:uid="{00000000-0005-0000-0000-00005C620000}"/>
    <cellStyle name="Normal 2 4 2 6 2 3 8" xfId="25183" xr:uid="{00000000-0005-0000-0000-00005D620000}"/>
    <cellStyle name="Normal 2 4 2 6 2 3 8 2" xfId="25184" xr:uid="{00000000-0005-0000-0000-00005E620000}"/>
    <cellStyle name="Normal 2 4 2 6 2 3 9" xfId="25185" xr:uid="{00000000-0005-0000-0000-00005F620000}"/>
    <cellStyle name="Normal 2 4 2 6 2 3 9 2" xfId="25186" xr:uid="{00000000-0005-0000-0000-000060620000}"/>
    <cellStyle name="Normal 2 4 2 6 2 4" xfId="25187" xr:uid="{00000000-0005-0000-0000-000061620000}"/>
    <cellStyle name="Normal 2 4 2 6 2 4 2" xfId="25188" xr:uid="{00000000-0005-0000-0000-000062620000}"/>
    <cellStyle name="Normal 2 4 2 6 2 5" xfId="25189" xr:uid="{00000000-0005-0000-0000-000063620000}"/>
    <cellStyle name="Normal 2 4 2 6 2 5 2" xfId="25190" xr:uid="{00000000-0005-0000-0000-000064620000}"/>
    <cellStyle name="Normal 2 4 2 6 2 6" xfId="25191" xr:uid="{00000000-0005-0000-0000-000065620000}"/>
    <cellStyle name="Normal 2 4 2 6 2 6 2" xfId="25192" xr:uid="{00000000-0005-0000-0000-000066620000}"/>
    <cellStyle name="Normal 2 4 2 6 2 7" xfId="25193" xr:uid="{00000000-0005-0000-0000-000067620000}"/>
    <cellStyle name="Normal 2 4 2 6 2 7 2" xfId="25194" xr:uid="{00000000-0005-0000-0000-000068620000}"/>
    <cellStyle name="Normal 2 4 2 6 2 8" xfId="25195" xr:uid="{00000000-0005-0000-0000-000069620000}"/>
    <cellStyle name="Normal 2 4 2 6 2 8 2" xfId="25196" xr:uid="{00000000-0005-0000-0000-00006A620000}"/>
    <cellStyle name="Normal 2 4 2 6 2 9" xfId="25197" xr:uid="{00000000-0005-0000-0000-00006B620000}"/>
    <cellStyle name="Normal 2 4 2 6 2 9 2" xfId="25198" xr:uid="{00000000-0005-0000-0000-00006C620000}"/>
    <cellStyle name="Normal 2 4 2 6 3" xfId="25199" xr:uid="{00000000-0005-0000-0000-00006D620000}"/>
    <cellStyle name="Normal 2 4 2 6 3 10" xfId="25200" xr:uid="{00000000-0005-0000-0000-00006E620000}"/>
    <cellStyle name="Normal 2 4 2 6 3 10 2" xfId="25201" xr:uid="{00000000-0005-0000-0000-00006F620000}"/>
    <cellStyle name="Normal 2 4 2 6 3 11" xfId="25202" xr:uid="{00000000-0005-0000-0000-000070620000}"/>
    <cellStyle name="Normal 2 4 2 6 3 11 2" xfId="25203" xr:uid="{00000000-0005-0000-0000-000071620000}"/>
    <cellStyle name="Normal 2 4 2 6 3 12" xfId="25204" xr:uid="{00000000-0005-0000-0000-000072620000}"/>
    <cellStyle name="Normal 2 4 2 6 3 12 2" xfId="25205" xr:uid="{00000000-0005-0000-0000-000073620000}"/>
    <cellStyle name="Normal 2 4 2 6 3 13" xfId="25206" xr:uid="{00000000-0005-0000-0000-000074620000}"/>
    <cellStyle name="Normal 2 4 2 6 3 2" xfId="25207" xr:uid="{00000000-0005-0000-0000-000075620000}"/>
    <cellStyle name="Normal 2 4 2 6 3 2 10" xfId="25208" xr:uid="{00000000-0005-0000-0000-000076620000}"/>
    <cellStyle name="Normal 2 4 2 6 3 2 10 2" xfId="25209" xr:uid="{00000000-0005-0000-0000-000077620000}"/>
    <cellStyle name="Normal 2 4 2 6 3 2 11" xfId="25210" xr:uid="{00000000-0005-0000-0000-000078620000}"/>
    <cellStyle name="Normal 2 4 2 6 3 2 11 2" xfId="25211" xr:uid="{00000000-0005-0000-0000-000079620000}"/>
    <cellStyle name="Normal 2 4 2 6 3 2 12" xfId="25212" xr:uid="{00000000-0005-0000-0000-00007A620000}"/>
    <cellStyle name="Normal 2 4 2 6 3 2 2" xfId="25213" xr:uid="{00000000-0005-0000-0000-00007B620000}"/>
    <cellStyle name="Normal 2 4 2 6 3 2 2 10" xfId="25214" xr:uid="{00000000-0005-0000-0000-00007C620000}"/>
    <cellStyle name="Normal 2 4 2 6 3 2 2 10 2" xfId="25215" xr:uid="{00000000-0005-0000-0000-00007D620000}"/>
    <cellStyle name="Normal 2 4 2 6 3 2 2 11" xfId="25216" xr:uid="{00000000-0005-0000-0000-00007E620000}"/>
    <cellStyle name="Normal 2 4 2 6 3 2 2 2" xfId="25217" xr:uid="{00000000-0005-0000-0000-00007F620000}"/>
    <cellStyle name="Normal 2 4 2 6 3 2 2 2 2" xfId="25218" xr:uid="{00000000-0005-0000-0000-000080620000}"/>
    <cellStyle name="Normal 2 4 2 6 3 2 2 3" xfId="25219" xr:uid="{00000000-0005-0000-0000-000081620000}"/>
    <cellStyle name="Normal 2 4 2 6 3 2 2 3 2" xfId="25220" xr:uid="{00000000-0005-0000-0000-000082620000}"/>
    <cellStyle name="Normal 2 4 2 6 3 2 2 4" xfId="25221" xr:uid="{00000000-0005-0000-0000-000083620000}"/>
    <cellStyle name="Normal 2 4 2 6 3 2 2 4 2" xfId="25222" xr:uid="{00000000-0005-0000-0000-000084620000}"/>
    <cellStyle name="Normal 2 4 2 6 3 2 2 5" xfId="25223" xr:uid="{00000000-0005-0000-0000-000085620000}"/>
    <cellStyle name="Normal 2 4 2 6 3 2 2 5 2" xfId="25224" xr:uid="{00000000-0005-0000-0000-000086620000}"/>
    <cellStyle name="Normal 2 4 2 6 3 2 2 6" xfId="25225" xr:uid="{00000000-0005-0000-0000-000087620000}"/>
    <cellStyle name="Normal 2 4 2 6 3 2 2 6 2" xfId="25226" xr:uid="{00000000-0005-0000-0000-000088620000}"/>
    <cellStyle name="Normal 2 4 2 6 3 2 2 7" xfId="25227" xr:uid="{00000000-0005-0000-0000-000089620000}"/>
    <cellStyle name="Normal 2 4 2 6 3 2 2 7 2" xfId="25228" xr:uid="{00000000-0005-0000-0000-00008A620000}"/>
    <cellStyle name="Normal 2 4 2 6 3 2 2 8" xfId="25229" xr:uid="{00000000-0005-0000-0000-00008B620000}"/>
    <cellStyle name="Normal 2 4 2 6 3 2 2 8 2" xfId="25230" xr:uid="{00000000-0005-0000-0000-00008C620000}"/>
    <cellStyle name="Normal 2 4 2 6 3 2 2 9" xfId="25231" xr:uid="{00000000-0005-0000-0000-00008D620000}"/>
    <cellStyle name="Normal 2 4 2 6 3 2 2 9 2" xfId="25232" xr:uid="{00000000-0005-0000-0000-00008E620000}"/>
    <cellStyle name="Normal 2 4 2 6 3 2 3" xfId="25233" xr:uid="{00000000-0005-0000-0000-00008F620000}"/>
    <cellStyle name="Normal 2 4 2 6 3 2 3 2" xfId="25234" xr:uid="{00000000-0005-0000-0000-000090620000}"/>
    <cellStyle name="Normal 2 4 2 6 3 2 4" xfId="25235" xr:uid="{00000000-0005-0000-0000-000091620000}"/>
    <cellStyle name="Normal 2 4 2 6 3 2 4 2" xfId="25236" xr:uid="{00000000-0005-0000-0000-000092620000}"/>
    <cellStyle name="Normal 2 4 2 6 3 2 5" xfId="25237" xr:uid="{00000000-0005-0000-0000-000093620000}"/>
    <cellStyle name="Normal 2 4 2 6 3 2 5 2" xfId="25238" xr:uid="{00000000-0005-0000-0000-000094620000}"/>
    <cellStyle name="Normal 2 4 2 6 3 2 6" xfId="25239" xr:uid="{00000000-0005-0000-0000-000095620000}"/>
    <cellStyle name="Normal 2 4 2 6 3 2 6 2" xfId="25240" xr:uid="{00000000-0005-0000-0000-000096620000}"/>
    <cellStyle name="Normal 2 4 2 6 3 2 7" xfId="25241" xr:uid="{00000000-0005-0000-0000-000097620000}"/>
    <cellStyle name="Normal 2 4 2 6 3 2 7 2" xfId="25242" xr:uid="{00000000-0005-0000-0000-000098620000}"/>
    <cellStyle name="Normal 2 4 2 6 3 2 8" xfId="25243" xr:uid="{00000000-0005-0000-0000-000099620000}"/>
    <cellStyle name="Normal 2 4 2 6 3 2 8 2" xfId="25244" xr:uid="{00000000-0005-0000-0000-00009A620000}"/>
    <cellStyle name="Normal 2 4 2 6 3 2 9" xfId="25245" xr:uid="{00000000-0005-0000-0000-00009B620000}"/>
    <cellStyle name="Normal 2 4 2 6 3 2 9 2" xfId="25246" xr:uid="{00000000-0005-0000-0000-00009C620000}"/>
    <cellStyle name="Normal 2 4 2 6 3 3" xfId="25247" xr:uid="{00000000-0005-0000-0000-00009D620000}"/>
    <cellStyle name="Normal 2 4 2 6 3 3 10" xfId="25248" xr:uid="{00000000-0005-0000-0000-00009E620000}"/>
    <cellStyle name="Normal 2 4 2 6 3 3 10 2" xfId="25249" xr:uid="{00000000-0005-0000-0000-00009F620000}"/>
    <cellStyle name="Normal 2 4 2 6 3 3 11" xfId="25250" xr:uid="{00000000-0005-0000-0000-0000A0620000}"/>
    <cellStyle name="Normal 2 4 2 6 3 3 2" xfId="25251" xr:uid="{00000000-0005-0000-0000-0000A1620000}"/>
    <cellStyle name="Normal 2 4 2 6 3 3 2 2" xfId="25252" xr:uid="{00000000-0005-0000-0000-0000A2620000}"/>
    <cellStyle name="Normal 2 4 2 6 3 3 3" xfId="25253" xr:uid="{00000000-0005-0000-0000-0000A3620000}"/>
    <cellStyle name="Normal 2 4 2 6 3 3 3 2" xfId="25254" xr:uid="{00000000-0005-0000-0000-0000A4620000}"/>
    <cellStyle name="Normal 2 4 2 6 3 3 4" xfId="25255" xr:uid="{00000000-0005-0000-0000-0000A5620000}"/>
    <cellStyle name="Normal 2 4 2 6 3 3 4 2" xfId="25256" xr:uid="{00000000-0005-0000-0000-0000A6620000}"/>
    <cellStyle name="Normal 2 4 2 6 3 3 5" xfId="25257" xr:uid="{00000000-0005-0000-0000-0000A7620000}"/>
    <cellStyle name="Normal 2 4 2 6 3 3 5 2" xfId="25258" xr:uid="{00000000-0005-0000-0000-0000A8620000}"/>
    <cellStyle name="Normal 2 4 2 6 3 3 6" xfId="25259" xr:uid="{00000000-0005-0000-0000-0000A9620000}"/>
    <cellStyle name="Normal 2 4 2 6 3 3 6 2" xfId="25260" xr:uid="{00000000-0005-0000-0000-0000AA620000}"/>
    <cellStyle name="Normal 2 4 2 6 3 3 7" xfId="25261" xr:uid="{00000000-0005-0000-0000-0000AB620000}"/>
    <cellStyle name="Normal 2 4 2 6 3 3 7 2" xfId="25262" xr:uid="{00000000-0005-0000-0000-0000AC620000}"/>
    <cellStyle name="Normal 2 4 2 6 3 3 8" xfId="25263" xr:uid="{00000000-0005-0000-0000-0000AD620000}"/>
    <cellStyle name="Normal 2 4 2 6 3 3 8 2" xfId="25264" xr:uid="{00000000-0005-0000-0000-0000AE620000}"/>
    <cellStyle name="Normal 2 4 2 6 3 3 9" xfId="25265" xr:uid="{00000000-0005-0000-0000-0000AF620000}"/>
    <cellStyle name="Normal 2 4 2 6 3 3 9 2" xfId="25266" xr:uid="{00000000-0005-0000-0000-0000B0620000}"/>
    <cellStyle name="Normal 2 4 2 6 3 4" xfId="25267" xr:uid="{00000000-0005-0000-0000-0000B1620000}"/>
    <cellStyle name="Normal 2 4 2 6 3 4 2" xfId="25268" xr:uid="{00000000-0005-0000-0000-0000B2620000}"/>
    <cellStyle name="Normal 2 4 2 6 3 5" xfId="25269" xr:uid="{00000000-0005-0000-0000-0000B3620000}"/>
    <cellStyle name="Normal 2 4 2 6 3 5 2" xfId="25270" xr:uid="{00000000-0005-0000-0000-0000B4620000}"/>
    <cellStyle name="Normal 2 4 2 6 3 6" xfId="25271" xr:uid="{00000000-0005-0000-0000-0000B5620000}"/>
    <cellStyle name="Normal 2 4 2 6 3 6 2" xfId="25272" xr:uid="{00000000-0005-0000-0000-0000B6620000}"/>
    <cellStyle name="Normal 2 4 2 6 3 7" xfId="25273" xr:uid="{00000000-0005-0000-0000-0000B7620000}"/>
    <cellStyle name="Normal 2 4 2 6 3 7 2" xfId="25274" xr:uid="{00000000-0005-0000-0000-0000B8620000}"/>
    <cellStyle name="Normal 2 4 2 6 3 8" xfId="25275" xr:uid="{00000000-0005-0000-0000-0000B9620000}"/>
    <cellStyle name="Normal 2 4 2 6 3 8 2" xfId="25276" xr:uid="{00000000-0005-0000-0000-0000BA620000}"/>
    <cellStyle name="Normal 2 4 2 6 3 9" xfId="25277" xr:uid="{00000000-0005-0000-0000-0000BB620000}"/>
    <cellStyle name="Normal 2 4 2 6 3 9 2" xfId="25278" xr:uid="{00000000-0005-0000-0000-0000BC620000}"/>
    <cellStyle name="Normal 2 4 2 6 4" xfId="25279" xr:uid="{00000000-0005-0000-0000-0000BD620000}"/>
    <cellStyle name="Normal 2 4 2 6 4 10" xfId="25280" xr:uid="{00000000-0005-0000-0000-0000BE620000}"/>
    <cellStyle name="Normal 2 4 2 6 4 10 2" xfId="25281" xr:uid="{00000000-0005-0000-0000-0000BF620000}"/>
    <cellStyle name="Normal 2 4 2 6 4 11" xfId="25282" xr:uid="{00000000-0005-0000-0000-0000C0620000}"/>
    <cellStyle name="Normal 2 4 2 6 4 11 2" xfId="25283" xr:uid="{00000000-0005-0000-0000-0000C1620000}"/>
    <cellStyle name="Normal 2 4 2 6 4 12" xfId="25284" xr:uid="{00000000-0005-0000-0000-0000C2620000}"/>
    <cellStyle name="Normal 2 4 2 6 4 12 2" xfId="25285" xr:uid="{00000000-0005-0000-0000-0000C3620000}"/>
    <cellStyle name="Normal 2 4 2 6 4 13" xfId="25286" xr:uid="{00000000-0005-0000-0000-0000C4620000}"/>
    <cellStyle name="Normal 2 4 2 6 4 2" xfId="25287" xr:uid="{00000000-0005-0000-0000-0000C5620000}"/>
    <cellStyle name="Normal 2 4 2 6 4 2 10" xfId="25288" xr:uid="{00000000-0005-0000-0000-0000C6620000}"/>
    <cellStyle name="Normal 2 4 2 6 4 2 10 2" xfId="25289" xr:uid="{00000000-0005-0000-0000-0000C7620000}"/>
    <cellStyle name="Normal 2 4 2 6 4 2 11" xfId="25290" xr:uid="{00000000-0005-0000-0000-0000C8620000}"/>
    <cellStyle name="Normal 2 4 2 6 4 2 11 2" xfId="25291" xr:uid="{00000000-0005-0000-0000-0000C9620000}"/>
    <cellStyle name="Normal 2 4 2 6 4 2 12" xfId="25292" xr:uid="{00000000-0005-0000-0000-0000CA620000}"/>
    <cellStyle name="Normal 2 4 2 6 4 2 2" xfId="25293" xr:uid="{00000000-0005-0000-0000-0000CB620000}"/>
    <cellStyle name="Normal 2 4 2 6 4 2 2 10" xfId="25294" xr:uid="{00000000-0005-0000-0000-0000CC620000}"/>
    <cellStyle name="Normal 2 4 2 6 4 2 2 10 2" xfId="25295" xr:uid="{00000000-0005-0000-0000-0000CD620000}"/>
    <cellStyle name="Normal 2 4 2 6 4 2 2 11" xfId="25296" xr:uid="{00000000-0005-0000-0000-0000CE620000}"/>
    <cellStyle name="Normal 2 4 2 6 4 2 2 2" xfId="25297" xr:uid="{00000000-0005-0000-0000-0000CF620000}"/>
    <cellStyle name="Normal 2 4 2 6 4 2 2 2 2" xfId="25298" xr:uid="{00000000-0005-0000-0000-0000D0620000}"/>
    <cellStyle name="Normal 2 4 2 6 4 2 2 3" xfId="25299" xr:uid="{00000000-0005-0000-0000-0000D1620000}"/>
    <cellStyle name="Normal 2 4 2 6 4 2 2 3 2" xfId="25300" xr:uid="{00000000-0005-0000-0000-0000D2620000}"/>
    <cellStyle name="Normal 2 4 2 6 4 2 2 4" xfId="25301" xr:uid="{00000000-0005-0000-0000-0000D3620000}"/>
    <cellStyle name="Normal 2 4 2 6 4 2 2 4 2" xfId="25302" xr:uid="{00000000-0005-0000-0000-0000D4620000}"/>
    <cellStyle name="Normal 2 4 2 6 4 2 2 5" xfId="25303" xr:uid="{00000000-0005-0000-0000-0000D5620000}"/>
    <cellStyle name="Normal 2 4 2 6 4 2 2 5 2" xfId="25304" xr:uid="{00000000-0005-0000-0000-0000D6620000}"/>
    <cellStyle name="Normal 2 4 2 6 4 2 2 6" xfId="25305" xr:uid="{00000000-0005-0000-0000-0000D7620000}"/>
    <cellStyle name="Normal 2 4 2 6 4 2 2 6 2" xfId="25306" xr:uid="{00000000-0005-0000-0000-0000D8620000}"/>
    <cellStyle name="Normal 2 4 2 6 4 2 2 7" xfId="25307" xr:uid="{00000000-0005-0000-0000-0000D9620000}"/>
    <cellStyle name="Normal 2 4 2 6 4 2 2 7 2" xfId="25308" xr:uid="{00000000-0005-0000-0000-0000DA620000}"/>
    <cellStyle name="Normal 2 4 2 6 4 2 2 8" xfId="25309" xr:uid="{00000000-0005-0000-0000-0000DB620000}"/>
    <cellStyle name="Normal 2 4 2 6 4 2 2 8 2" xfId="25310" xr:uid="{00000000-0005-0000-0000-0000DC620000}"/>
    <cellStyle name="Normal 2 4 2 6 4 2 2 9" xfId="25311" xr:uid="{00000000-0005-0000-0000-0000DD620000}"/>
    <cellStyle name="Normal 2 4 2 6 4 2 2 9 2" xfId="25312" xr:uid="{00000000-0005-0000-0000-0000DE620000}"/>
    <cellStyle name="Normal 2 4 2 6 4 2 3" xfId="25313" xr:uid="{00000000-0005-0000-0000-0000DF620000}"/>
    <cellStyle name="Normal 2 4 2 6 4 2 3 2" xfId="25314" xr:uid="{00000000-0005-0000-0000-0000E0620000}"/>
    <cellStyle name="Normal 2 4 2 6 4 2 4" xfId="25315" xr:uid="{00000000-0005-0000-0000-0000E1620000}"/>
    <cellStyle name="Normal 2 4 2 6 4 2 4 2" xfId="25316" xr:uid="{00000000-0005-0000-0000-0000E2620000}"/>
    <cellStyle name="Normal 2 4 2 6 4 2 5" xfId="25317" xr:uid="{00000000-0005-0000-0000-0000E3620000}"/>
    <cellStyle name="Normal 2 4 2 6 4 2 5 2" xfId="25318" xr:uid="{00000000-0005-0000-0000-0000E4620000}"/>
    <cellStyle name="Normal 2 4 2 6 4 2 6" xfId="25319" xr:uid="{00000000-0005-0000-0000-0000E5620000}"/>
    <cellStyle name="Normal 2 4 2 6 4 2 6 2" xfId="25320" xr:uid="{00000000-0005-0000-0000-0000E6620000}"/>
    <cellStyle name="Normal 2 4 2 6 4 2 7" xfId="25321" xr:uid="{00000000-0005-0000-0000-0000E7620000}"/>
    <cellStyle name="Normal 2 4 2 6 4 2 7 2" xfId="25322" xr:uid="{00000000-0005-0000-0000-0000E8620000}"/>
    <cellStyle name="Normal 2 4 2 6 4 2 8" xfId="25323" xr:uid="{00000000-0005-0000-0000-0000E9620000}"/>
    <cellStyle name="Normal 2 4 2 6 4 2 8 2" xfId="25324" xr:uid="{00000000-0005-0000-0000-0000EA620000}"/>
    <cellStyle name="Normal 2 4 2 6 4 2 9" xfId="25325" xr:uid="{00000000-0005-0000-0000-0000EB620000}"/>
    <cellStyle name="Normal 2 4 2 6 4 2 9 2" xfId="25326" xr:uid="{00000000-0005-0000-0000-0000EC620000}"/>
    <cellStyle name="Normal 2 4 2 6 4 3" xfId="25327" xr:uid="{00000000-0005-0000-0000-0000ED620000}"/>
    <cellStyle name="Normal 2 4 2 6 4 3 10" xfId="25328" xr:uid="{00000000-0005-0000-0000-0000EE620000}"/>
    <cellStyle name="Normal 2 4 2 6 4 3 10 2" xfId="25329" xr:uid="{00000000-0005-0000-0000-0000EF620000}"/>
    <cellStyle name="Normal 2 4 2 6 4 3 11" xfId="25330" xr:uid="{00000000-0005-0000-0000-0000F0620000}"/>
    <cellStyle name="Normal 2 4 2 6 4 3 2" xfId="25331" xr:uid="{00000000-0005-0000-0000-0000F1620000}"/>
    <cellStyle name="Normal 2 4 2 6 4 3 2 2" xfId="25332" xr:uid="{00000000-0005-0000-0000-0000F2620000}"/>
    <cellStyle name="Normal 2 4 2 6 4 3 3" xfId="25333" xr:uid="{00000000-0005-0000-0000-0000F3620000}"/>
    <cellStyle name="Normal 2 4 2 6 4 3 3 2" xfId="25334" xr:uid="{00000000-0005-0000-0000-0000F4620000}"/>
    <cellStyle name="Normal 2 4 2 6 4 3 4" xfId="25335" xr:uid="{00000000-0005-0000-0000-0000F5620000}"/>
    <cellStyle name="Normal 2 4 2 6 4 3 4 2" xfId="25336" xr:uid="{00000000-0005-0000-0000-0000F6620000}"/>
    <cellStyle name="Normal 2 4 2 6 4 3 5" xfId="25337" xr:uid="{00000000-0005-0000-0000-0000F7620000}"/>
    <cellStyle name="Normal 2 4 2 6 4 3 5 2" xfId="25338" xr:uid="{00000000-0005-0000-0000-0000F8620000}"/>
    <cellStyle name="Normal 2 4 2 6 4 3 6" xfId="25339" xr:uid="{00000000-0005-0000-0000-0000F9620000}"/>
    <cellStyle name="Normal 2 4 2 6 4 3 6 2" xfId="25340" xr:uid="{00000000-0005-0000-0000-0000FA620000}"/>
    <cellStyle name="Normal 2 4 2 6 4 3 7" xfId="25341" xr:uid="{00000000-0005-0000-0000-0000FB620000}"/>
    <cellStyle name="Normal 2 4 2 6 4 3 7 2" xfId="25342" xr:uid="{00000000-0005-0000-0000-0000FC620000}"/>
    <cellStyle name="Normal 2 4 2 6 4 3 8" xfId="25343" xr:uid="{00000000-0005-0000-0000-0000FD620000}"/>
    <cellStyle name="Normal 2 4 2 6 4 3 8 2" xfId="25344" xr:uid="{00000000-0005-0000-0000-0000FE620000}"/>
    <cellStyle name="Normal 2 4 2 6 4 3 9" xfId="25345" xr:uid="{00000000-0005-0000-0000-0000FF620000}"/>
    <cellStyle name="Normal 2 4 2 6 4 3 9 2" xfId="25346" xr:uid="{00000000-0005-0000-0000-000000630000}"/>
    <cellStyle name="Normal 2 4 2 6 4 4" xfId="25347" xr:uid="{00000000-0005-0000-0000-000001630000}"/>
    <cellStyle name="Normal 2 4 2 6 4 4 2" xfId="25348" xr:uid="{00000000-0005-0000-0000-000002630000}"/>
    <cellStyle name="Normal 2 4 2 6 4 5" xfId="25349" xr:uid="{00000000-0005-0000-0000-000003630000}"/>
    <cellStyle name="Normal 2 4 2 6 4 5 2" xfId="25350" xr:uid="{00000000-0005-0000-0000-000004630000}"/>
    <cellStyle name="Normal 2 4 2 6 4 6" xfId="25351" xr:uid="{00000000-0005-0000-0000-000005630000}"/>
    <cellStyle name="Normal 2 4 2 6 4 6 2" xfId="25352" xr:uid="{00000000-0005-0000-0000-000006630000}"/>
    <cellStyle name="Normal 2 4 2 6 4 7" xfId="25353" xr:uid="{00000000-0005-0000-0000-000007630000}"/>
    <cellStyle name="Normal 2 4 2 6 4 7 2" xfId="25354" xr:uid="{00000000-0005-0000-0000-000008630000}"/>
    <cellStyle name="Normal 2 4 2 6 4 8" xfId="25355" xr:uid="{00000000-0005-0000-0000-000009630000}"/>
    <cellStyle name="Normal 2 4 2 6 4 8 2" xfId="25356" xr:uid="{00000000-0005-0000-0000-00000A630000}"/>
    <cellStyle name="Normal 2 4 2 6 4 9" xfId="25357" xr:uid="{00000000-0005-0000-0000-00000B630000}"/>
    <cellStyle name="Normal 2 4 2 6 4 9 2" xfId="25358" xr:uid="{00000000-0005-0000-0000-00000C630000}"/>
    <cellStyle name="Normal 2 4 2 6 5" xfId="25359" xr:uid="{00000000-0005-0000-0000-00000D630000}"/>
    <cellStyle name="Normal 2 4 2 6 5 10" xfId="25360" xr:uid="{00000000-0005-0000-0000-00000E630000}"/>
    <cellStyle name="Normal 2 4 2 6 5 10 2" xfId="25361" xr:uid="{00000000-0005-0000-0000-00000F630000}"/>
    <cellStyle name="Normal 2 4 2 6 5 11" xfId="25362" xr:uid="{00000000-0005-0000-0000-000010630000}"/>
    <cellStyle name="Normal 2 4 2 6 5 11 2" xfId="25363" xr:uid="{00000000-0005-0000-0000-000011630000}"/>
    <cellStyle name="Normal 2 4 2 6 5 12" xfId="25364" xr:uid="{00000000-0005-0000-0000-000012630000}"/>
    <cellStyle name="Normal 2 4 2 6 5 12 2" xfId="25365" xr:uid="{00000000-0005-0000-0000-000013630000}"/>
    <cellStyle name="Normal 2 4 2 6 5 13" xfId="25366" xr:uid="{00000000-0005-0000-0000-000014630000}"/>
    <cellStyle name="Normal 2 4 2 6 5 2" xfId="25367" xr:uid="{00000000-0005-0000-0000-000015630000}"/>
    <cellStyle name="Normal 2 4 2 6 5 2 10" xfId="25368" xr:uid="{00000000-0005-0000-0000-000016630000}"/>
    <cellStyle name="Normal 2 4 2 6 5 2 10 2" xfId="25369" xr:uid="{00000000-0005-0000-0000-000017630000}"/>
    <cellStyle name="Normal 2 4 2 6 5 2 11" xfId="25370" xr:uid="{00000000-0005-0000-0000-000018630000}"/>
    <cellStyle name="Normal 2 4 2 6 5 2 11 2" xfId="25371" xr:uid="{00000000-0005-0000-0000-000019630000}"/>
    <cellStyle name="Normal 2 4 2 6 5 2 12" xfId="25372" xr:uid="{00000000-0005-0000-0000-00001A630000}"/>
    <cellStyle name="Normal 2 4 2 6 5 2 2" xfId="25373" xr:uid="{00000000-0005-0000-0000-00001B630000}"/>
    <cellStyle name="Normal 2 4 2 6 5 2 2 10" xfId="25374" xr:uid="{00000000-0005-0000-0000-00001C630000}"/>
    <cellStyle name="Normal 2 4 2 6 5 2 2 10 2" xfId="25375" xr:uid="{00000000-0005-0000-0000-00001D630000}"/>
    <cellStyle name="Normal 2 4 2 6 5 2 2 11" xfId="25376" xr:uid="{00000000-0005-0000-0000-00001E630000}"/>
    <cellStyle name="Normal 2 4 2 6 5 2 2 2" xfId="25377" xr:uid="{00000000-0005-0000-0000-00001F630000}"/>
    <cellStyle name="Normal 2 4 2 6 5 2 2 2 2" xfId="25378" xr:uid="{00000000-0005-0000-0000-000020630000}"/>
    <cellStyle name="Normal 2 4 2 6 5 2 2 3" xfId="25379" xr:uid="{00000000-0005-0000-0000-000021630000}"/>
    <cellStyle name="Normal 2 4 2 6 5 2 2 3 2" xfId="25380" xr:uid="{00000000-0005-0000-0000-000022630000}"/>
    <cellStyle name="Normal 2 4 2 6 5 2 2 4" xfId="25381" xr:uid="{00000000-0005-0000-0000-000023630000}"/>
    <cellStyle name="Normal 2 4 2 6 5 2 2 4 2" xfId="25382" xr:uid="{00000000-0005-0000-0000-000024630000}"/>
    <cellStyle name="Normal 2 4 2 6 5 2 2 5" xfId="25383" xr:uid="{00000000-0005-0000-0000-000025630000}"/>
    <cellStyle name="Normal 2 4 2 6 5 2 2 5 2" xfId="25384" xr:uid="{00000000-0005-0000-0000-000026630000}"/>
    <cellStyle name="Normal 2 4 2 6 5 2 2 6" xfId="25385" xr:uid="{00000000-0005-0000-0000-000027630000}"/>
    <cellStyle name="Normal 2 4 2 6 5 2 2 6 2" xfId="25386" xr:uid="{00000000-0005-0000-0000-000028630000}"/>
    <cellStyle name="Normal 2 4 2 6 5 2 2 7" xfId="25387" xr:uid="{00000000-0005-0000-0000-000029630000}"/>
    <cellStyle name="Normal 2 4 2 6 5 2 2 7 2" xfId="25388" xr:uid="{00000000-0005-0000-0000-00002A630000}"/>
    <cellStyle name="Normal 2 4 2 6 5 2 2 8" xfId="25389" xr:uid="{00000000-0005-0000-0000-00002B630000}"/>
    <cellStyle name="Normal 2 4 2 6 5 2 2 8 2" xfId="25390" xr:uid="{00000000-0005-0000-0000-00002C630000}"/>
    <cellStyle name="Normal 2 4 2 6 5 2 2 9" xfId="25391" xr:uid="{00000000-0005-0000-0000-00002D630000}"/>
    <cellStyle name="Normal 2 4 2 6 5 2 2 9 2" xfId="25392" xr:uid="{00000000-0005-0000-0000-00002E630000}"/>
    <cellStyle name="Normal 2 4 2 6 5 2 3" xfId="25393" xr:uid="{00000000-0005-0000-0000-00002F630000}"/>
    <cellStyle name="Normal 2 4 2 6 5 2 3 2" xfId="25394" xr:uid="{00000000-0005-0000-0000-000030630000}"/>
    <cellStyle name="Normal 2 4 2 6 5 2 4" xfId="25395" xr:uid="{00000000-0005-0000-0000-000031630000}"/>
    <cellStyle name="Normal 2 4 2 6 5 2 4 2" xfId="25396" xr:uid="{00000000-0005-0000-0000-000032630000}"/>
    <cellStyle name="Normal 2 4 2 6 5 2 5" xfId="25397" xr:uid="{00000000-0005-0000-0000-000033630000}"/>
    <cellStyle name="Normal 2 4 2 6 5 2 5 2" xfId="25398" xr:uid="{00000000-0005-0000-0000-000034630000}"/>
    <cellStyle name="Normal 2 4 2 6 5 2 6" xfId="25399" xr:uid="{00000000-0005-0000-0000-000035630000}"/>
    <cellStyle name="Normal 2 4 2 6 5 2 6 2" xfId="25400" xr:uid="{00000000-0005-0000-0000-000036630000}"/>
    <cellStyle name="Normal 2 4 2 6 5 2 7" xfId="25401" xr:uid="{00000000-0005-0000-0000-000037630000}"/>
    <cellStyle name="Normal 2 4 2 6 5 2 7 2" xfId="25402" xr:uid="{00000000-0005-0000-0000-000038630000}"/>
    <cellStyle name="Normal 2 4 2 6 5 2 8" xfId="25403" xr:uid="{00000000-0005-0000-0000-000039630000}"/>
    <cellStyle name="Normal 2 4 2 6 5 2 8 2" xfId="25404" xr:uid="{00000000-0005-0000-0000-00003A630000}"/>
    <cellStyle name="Normal 2 4 2 6 5 2 9" xfId="25405" xr:uid="{00000000-0005-0000-0000-00003B630000}"/>
    <cellStyle name="Normal 2 4 2 6 5 2 9 2" xfId="25406" xr:uid="{00000000-0005-0000-0000-00003C630000}"/>
    <cellStyle name="Normal 2 4 2 6 5 3" xfId="25407" xr:uid="{00000000-0005-0000-0000-00003D630000}"/>
    <cellStyle name="Normal 2 4 2 6 5 3 10" xfId="25408" xr:uid="{00000000-0005-0000-0000-00003E630000}"/>
    <cellStyle name="Normal 2 4 2 6 5 3 10 2" xfId="25409" xr:uid="{00000000-0005-0000-0000-00003F630000}"/>
    <cellStyle name="Normal 2 4 2 6 5 3 11" xfId="25410" xr:uid="{00000000-0005-0000-0000-000040630000}"/>
    <cellStyle name="Normal 2 4 2 6 5 3 2" xfId="25411" xr:uid="{00000000-0005-0000-0000-000041630000}"/>
    <cellStyle name="Normal 2 4 2 6 5 3 2 2" xfId="25412" xr:uid="{00000000-0005-0000-0000-000042630000}"/>
    <cellStyle name="Normal 2 4 2 6 5 3 3" xfId="25413" xr:uid="{00000000-0005-0000-0000-000043630000}"/>
    <cellStyle name="Normal 2 4 2 6 5 3 3 2" xfId="25414" xr:uid="{00000000-0005-0000-0000-000044630000}"/>
    <cellStyle name="Normal 2 4 2 6 5 3 4" xfId="25415" xr:uid="{00000000-0005-0000-0000-000045630000}"/>
    <cellStyle name="Normal 2 4 2 6 5 3 4 2" xfId="25416" xr:uid="{00000000-0005-0000-0000-000046630000}"/>
    <cellStyle name="Normal 2 4 2 6 5 3 5" xfId="25417" xr:uid="{00000000-0005-0000-0000-000047630000}"/>
    <cellStyle name="Normal 2 4 2 6 5 3 5 2" xfId="25418" xr:uid="{00000000-0005-0000-0000-000048630000}"/>
    <cellStyle name="Normal 2 4 2 6 5 3 6" xfId="25419" xr:uid="{00000000-0005-0000-0000-000049630000}"/>
    <cellStyle name="Normal 2 4 2 6 5 3 6 2" xfId="25420" xr:uid="{00000000-0005-0000-0000-00004A630000}"/>
    <cellStyle name="Normal 2 4 2 6 5 3 7" xfId="25421" xr:uid="{00000000-0005-0000-0000-00004B630000}"/>
    <cellStyle name="Normal 2 4 2 6 5 3 7 2" xfId="25422" xr:uid="{00000000-0005-0000-0000-00004C630000}"/>
    <cellStyle name="Normal 2 4 2 6 5 3 8" xfId="25423" xr:uid="{00000000-0005-0000-0000-00004D630000}"/>
    <cellStyle name="Normal 2 4 2 6 5 3 8 2" xfId="25424" xr:uid="{00000000-0005-0000-0000-00004E630000}"/>
    <cellStyle name="Normal 2 4 2 6 5 3 9" xfId="25425" xr:uid="{00000000-0005-0000-0000-00004F630000}"/>
    <cellStyle name="Normal 2 4 2 6 5 3 9 2" xfId="25426" xr:uid="{00000000-0005-0000-0000-000050630000}"/>
    <cellStyle name="Normal 2 4 2 6 5 4" xfId="25427" xr:uid="{00000000-0005-0000-0000-000051630000}"/>
    <cellStyle name="Normal 2 4 2 6 5 4 2" xfId="25428" xr:uid="{00000000-0005-0000-0000-000052630000}"/>
    <cellStyle name="Normal 2 4 2 6 5 5" xfId="25429" xr:uid="{00000000-0005-0000-0000-000053630000}"/>
    <cellStyle name="Normal 2 4 2 6 5 5 2" xfId="25430" xr:uid="{00000000-0005-0000-0000-000054630000}"/>
    <cellStyle name="Normal 2 4 2 6 5 6" xfId="25431" xr:uid="{00000000-0005-0000-0000-000055630000}"/>
    <cellStyle name="Normal 2 4 2 6 5 6 2" xfId="25432" xr:uid="{00000000-0005-0000-0000-000056630000}"/>
    <cellStyle name="Normal 2 4 2 6 5 7" xfId="25433" xr:uid="{00000000-0005-0000-0000-000057630000}"/>
    <cellStyle name="Normal 2 4 2 6 5 7 2" xfId="25434" xr:uid="{00000000-0005-0000-0000-000058630000}"/>
    <cellStyle name="Normal 2 4 2 6 5 8" xfId="25435" xr:uid="{00000000-0005-0000-0000-000059630000}"/>
    <cellStyle name="Normal 2 4 2 6 5 8 2" xfId="25436" xr:uid="{00000000-0005-0000-0000-00005A630000}"/>
    <cellStyle name="Normal 2 4 2 6 5 9" xfId="25437" xr:uid="{00000000-0005-0000-0000-00005B630000}"/>
    <cellStyle name="Normal 2 4 2 6 5 9 2" xfId="25438" xr:uid="{00000000-0005-0000-0000-00005C630000}"/>
    <cellStyle name="Normal 2 4 2 7" xfId="25439" xr:uid="{00000000-0005-0000-0000-00005D630000}"/>
    <cellStyle name="Normal 2 4 2 8" xfId="25440" xr:uid="{00000000-0005-0000-0000-00005E630000}"/>
    <cellStyle name="Normal 2 4 2 9" xfId="25441" xr:uid="{00000000-0005-0000-0000-00005F630000}"/>
    <cellStyle name="Normal 2 4 20" xfId="25442" xr:uid="{00000000-0005-0000-0000-000060630000}"/>
    <cellStyle name="Normal 2 4 21" xfId="25443" xr:uid="{00000000-0005-0000-0000-000061630000}"/>
    <cellStyle name="Normal 2 4 3" xfId="25444" xr:uid="{00000000-0005-0000-0000-000062630000}"/>
    <cellStyle name="Normal 2 4 3 10" xfId="25445" xr:uid="{00000000-0005-0000-0000-000063630000}"/>
    <cellStyle name="Normal 2 4 3 10 2" xfId="25446" xr:uid="{00000000-0005-0000-0000-000064630000}"/>
    <cellStyle name="Normal 2 4 3 11" xfId="25447" xr:uid="{00000000-0005-0000-0000-000065630000}"/>
    <cellStyle name="Normal 2 4 3 11 2" xfId="25448" xr:uid="{00000000-0005-0000-0000-000066630000}"/>
    <cellStyle name="Normal 2 4 3 12" xfId="25449" xr:uid="{00000000-0005-0000-0000-000067630000}"/>
    <cellStyle name="Normal 2 4 3 12 2" xfId="25450" xr:uid="{00000000-0005-0000-0000-000068630000}"/>
    <cellStyle name="Normal 2 4 3 13" xfId="25451" xr:uid="{00000000-0005-0000-0000-000069630000}"/>
    <cellStyle name="Normal 2 4 3 13 2" xfId="25452" xr:uid="{00000000-0005-0000-0000-00006A630000}"/>
    <cellStyle name="Normal 2 4 3 14" xfId="25453" xr:uid="{00000000-0005-0000-0000-00006B630000}"/>
    <cellStyle name="Normal 2 4 3 14 2" xfId="25454" xr:uid="{00000000-0005-0000-0000-00006C630000}"/>
    <cellStyle name="Normal 2 4 3 15" xfId="25455" xr:uid="{00000000-0005-0000-0000-00006D630000}"/>
    <cellStyle name="Normal 2 4 3 15 2" xfId="25456" xr:uid="{00000000-0005-0000-0000-00006E630000}"/>
    <cellStyle name="Normal 2 4 3 16" xfId="25457" xr:uid="{00000000-0005-0000-0000-00006F630000}"/>
    <cellStyle name="Normal 2 4 3 16 2" xfId="25458" xr:uid="{00000000-0005-0000-0000-000070630000}"/>
    <cellStyle name="Normal 2 4 3 17" xfId="25459" xr:uid="{00000000-0005-0000-0000-000071630000}"/>
    <cellStyle name="Normal 2 4 3 17 2" xfId="25460" xr:uid="{00000000-0005-0000-0000-000072630000}"/>
    <cellStyle name="Normal 2 4 3 18" xfId="25461" xr:uid="{00000000-0005-0000-0000-000073630000}"/>
    <cellStyle name="Normal 2 4 3 2" xfId="25462" xr:uid="{00000000-0005-0000-0000-000074630000}"/>
    <cellStyle name="Normal 2 4 3 2 2" xfId="25463" xr:uid="{00000000-0005-0000-0000-000075630000}"/>
    <cellStyle name="Normal 2 4 3 2 2 10" xfId="25464" xr:uid="{00000000-0005-0000-0000-000076630000}"/>
    <cellStyle name="Normal 2 4 3 2 2 10 2" xfId="25465" xr:uid="{00000000-0005-0000-0000-000077630000}"/>
    <cellStyle name="Normal 2 4 3 2 2 11" xfId="25466" xr:uid="{00000000-0005-0000-0000-000078630000}"/>
    <cellStyle name="Normal 2 4 3 2 2 11 2" xfId="25467" xr:uid="{00000000-0005-0000-0000-000079630000}"/>
    <cellStyle name="Normal 2 4 3 2 2 12" xfId="25468" xr:uid="{00000000-0005-0000-0000-00007A630000}"/>
    <cellStyle name="Normal 2 4 3 2 2 12 2" xfId="25469" xr:uid="{00000000-0005-0000-0000-00007B630000}"/>
    <cellStyle name="Normal 2 4 3 2 2 13" xfId="25470" xr:uid="{00000000-0005-0000-0000-00007C630000}"/>
    <cellStyle name="Normal 2 4 3 2 2 13 2" xfId="25471" xr:uid="{00000000-0005-0000-0000-00007D630000}"/>
    <cellStyle name="Normal 2 4 3 2 2 14" xfId="25472" xr:uid="{00000000-0005-0000-0000-00007E630000}"/>
    <cellStyle name="Normal 2 4 3 2 2 14 2" xfId="25473" xr:uid="{00000000-0005-0000-0000-00007F630000}"/>
    <cellStyle name="Normal 2 4 3 2 2 15" xfId="25474" xr:uid="{00000000-0005-0000-0000-000080630000}"/>
    <cellStyle name="Normal 2 4 3 2 2 15 2" xfId="25475" xr:uid="{00000000-0005-0000-0000-000081630000}"/>
    <cellStyle name="Normal 2 4 3 2 2 16" xfId="25476" xr:uid="{00000000-0005-0000-0000-000082630000}"/>
    <cellStyle name="Normal 2 4 3 2 2 16 2" xfId="25477" xr:uid="{00000000-0005-0000-0000-000083630000}"/>
    <cellStyle name="Normal 2 4 3 2 2 17" xfId="25478" xr:uid="{00000000-0005-0000-0000-000084630000}"/>
    <cellStyle name="Normal 2 4 3 2 2 2" xfId="25479" xr:uid="{00000000-0005-0000-0000-000085630000}"/>
    <cellStyle name="Normal 2 4 3 2 2 3" xfId="25480" xr:uid="{00000000-0005-0000-0000-000086630000}"/>
    <cellStyle name="Normal 2 4 3 2 2 4" xfId="25481" xr:uid="{00000000-0005-0000-0000-000087630000}"/>
    <cellStyle name="Normal 2 4 3 2 2 5" xfId="25482" xr:uid="{00000000-0005-0000-0000-000088630000}"/>
    <cellStyle name="Normal 2 4 3 2 2 6" xfId="25483" xr:uid="{00000000-0005-0000-0000-000089630000}"/>
    <cellStyle name="Normal 2 4 3 2 2 6 10" xfId="25484" xr:uid="{00000000-0005-0000-0000-00008A630000}"/>
    <cellStyle name="Normal 2 4 3 2 2 6 10 2" xfId="25485" xr:uid="{00000000-0005-0000-0000-00008B630000}"/>
    <cellStyle name="Normal 2 4 3 2 2 6 11" xfId="25486" xr:uid="{00000000-0005-0000-0000-00008C630000}"/>
    <cellStyle name="Normal 2 4 3 2 2 6 11 2" xfId="25487" xr:uid="{00000000-0005-0000-0000-00008D630000}"/>
    <cellStyle name="Normal 2 4 3 2 2 6 12" xfId="25488" xr:uid="{00000000-0005-0000-0000-00008E630000}"/>
    <cellStyle name="Normal 2 4 3 2 2 6 2" xfId="25489" xr:uid="{00000000-0005-0000-0000-00008F630000}"/>
    <cellStyle name="Normal 2 4 3 2 2 6 2 10" xfId="25490" xr:uid="{00000000-0005-0000-0000-000090630000}"/>
    <cellStyle name="Normal 2 4 3 2 2 6 2 10 2" xfId="25491" xr:uid="{00000000-0005-0000-0000-000091630000}"/>
    <cellStyle name="Normal 2 4 3 2 2 6 2 11" xfId="25492" xr:uid="{00000000-0005-0000-0000-000092630000}"/>
    <cellStyle name="Normal 2 4 3 2 2 6 2 2" xfId="25493" xr:uid="{00000000-0005-0000-0000-000093630000}"/>
    <cellStyle name="Normal 2 4 3 2 2 6 2 2 2" xfId="25494" xr:uid="{00000000-0005-0000-0000-000094630000}"/>
    <cellStyle name="Normal 2 4 3 2 2 6 2 3" xfId="25495" xr:uid="{00000000-0005-0000-0000-000095630000}"/>
    <cellStyle name="Normal 2 4 3 2 2 6 2 3 2" xfId="25496" xr:uid="{00000000-0005-0000-0000-000096630000}"/>
    <cellStyle name="Normal 2 4 3 2 2 6 2 4" xfId="25497" xr:uid="{00000000-0005-0000-0000-000097630000}"/>
    <cellStyle name="Normal 2 4 3 2 2 6 2 4 2" xfId="25498" xr:uid="{00000000-0005-0000-0000-000098630000}"/>
    <cellStyle name="Normal 2 4 3 2 2 6 2 5" xfId="25499" xr:uid="{00000000-0005-0000-0000-000099630000}"/>
    <cellStyle name="Normal 2 4 3 2 2 6 2 5 2" xfId="25500" xr:uid="{00000000-0005-0000-0000-00009A630000}"/>
    <cellStyle name="Normal 2 4 3 2 2 6 2 6" xfId="25501" xr:uid="{00000000-0005-0000-0000-00009B630000}"/>
    <cellStyle name="Normal 2 4 3 2 2 6 2 6 2" xfId="25502" xr:uid="{00000000-0005-0000-0000-00009C630000}"/>
    <cellStyle name="Normal 2 4 3 2 2 6 2 7" xfId="25503" xr:uid="{00000000-0005-0000-0000-00009D630000}"/>
    <cellStyle name="Normal 2 4 3 2 2 6 2 7 2" xfId="25504" xr:uid="{00000000-0005-0000-0000-00009E630000}"/>
    <cellStyle name="Normal 2 4 3 2 2 6 2 8" xfId="25505" xr:uid="{00000000-0005-0000-0000-00009F630000}"/>
    <cellStyle name="Normal 2 4 3 2 2 6 2 8 2" xfId="25506" xr:uid="{00000000-0005-0000-0000-0000A0630000}"/>
    <cellStyle name="Normal 2 4 3 2 2 6 2 9" xfId="25507" xr:uid="{00000000-0005-0000-0000-0000A1630000}"/>
    <cellStyle name="Normal 2 4 3 2 2 6 2 9 2" xfId="25508" xr:uid="{00000000-0005-0000-0000-0000A2630000}"/>
    <cellStyle name="Normal 2 4 3 2 2 6 3" xfId="25509" xr:uid="{00000000-0005-0000-0000-0000A3630000}"/>
    <cellStyle name="Normal 2 4 3 2 2 6 3 2" xfId="25510" xr:uid="{00000000-0005-0000-0000-0000A4630000}"/>
    <cellStyle name="Normal 2 4 3 2 2 6 4" xfId="25511" xr:uid="{00000000-0005-0000-0000-0000A5630000}"/>
    <cellStyle name="Normal 2 4 3 2 2 6 4 2" xfId="25512" xr:uid="{00000000-0005-0000-0000-0000A6630000}"/>
    <cellStyle name="Normal 2 4 3 2 2 6 5" xfId="25513" xr:uid="{00000000-0005-0000-0000-0000A7630000}"/>
    <cellStyle name="Normal 2 4 3 2 2 6 5 2" xfId="25514" xr:uid="{00000000-0005-0000-0000-0000A8630000}"/>
    <cellStyle name="Normal 2 4 3 2 2 6 6" xfId="25515" xr:uid="{00000000-0005-0000-0000-0000A9630000}"/>
    <cellStyle name="Normal 2 4 3 2 2 6 6 2" xfId="25516" xr:uid="{00000000-0005-0000-0000-0000AA630000}"/>
    <cellStyle name="Normal 2 4 3 2 2 6 7" xfId="25517" xr:uid="{00000000-0005-0000-0000-0000AB630000}"/>
    <cellStyle name="Normal 2 4 3 2 2 6 7 2" xfId="25518" xr:uid="{00000000-0005-0000-0000-0000AC630000}"/>
    <cellStyle name="Normal 2 4 3 2 2 6 8" xfId="25519" xr:uid="{00000000-0005-0000-0000-0000AD630000}"/>
    <cellStyle name="Normal 2 4 3 2 2 6 8 2" xfId="25520" xr:uid="{00000000-0005-0000-0000-0000AE630000}"/>
    <cellStyle name="Normal 2 4 3 2 2 6 9" xfId="25521" xr:uid="{00000000-0005-0000-0000-0000AF630000}"/>
    <cellStyle name="Normal 2 4 3 2 2 6 9 2" xfId="25522" xr:uid="{00000000-0005-0000-0000-0000B0630000}"/>
    <cellStyle name="Normal 2 4 3 2 2 7" xfId="25523" xr:uid="{00000000-0005-0000-0000-0000B1630000}"/>
    <cellStyle name="Normal 2 4 3 2 2 7 10" xfId="25524" xr:uid="{00000000-0005-0000-0000-0000B2630000}"/>
    <cellStyle name="Normal 2 4 3 2 2 7 10 2" xfId="25525" xr:uid="{00000000-0005-0000-0000-0000B3630000}"/>
    <cellStyle name="Normal 2 4 3 2 2 7 11" xfId="25526" xr:uid="{00000000-0005-0000-0000-0000B4630000}"/>
    <cellStyle name="Normal 2 4 3 2 2 7 2" xfId="25527" xr:uid="{00000000-0005-0000-0000-0000B5630000}"/>
    <cellStyle name="Normal 2 4 3 2 2 7 2 2" xfId="25528" xr:uid="{00000000-0005-0000-0000-0000B6630000}"/>
    <cellStyle name="Normal 2 4 3 2 2 7 3" xfId="25529" xr:uid="{00000000-0005-0000-0000-0000B7630000}"/>
    <cellStyle name="Normal 2 4 3 2 2 7 3 2" xfId="25530" xr:uid="{00000000-0005-0000-0000-0000B8630000}"/>
    <cellStyle name="Normal 2 4 3 2 2 7 4" xfId="25531" xr:uid="{00000000-0005-0000-0000-0000B9630000}"/>
    <cellStyle name="Normal 2 4 3 2 2 7 4 2" xfId="25532" xr:uid="{00000000-0005-0000-0000-0000BA630000}"/>
    <cellStyle name="Normal 2 4 3 2 2 7 5" xfId="25533" xr:uid="{00000000-0005-0000-0000-0000BB630000}"/>
    <cellStyle name="Normal 2 4 3 2 2 7 5 2" xfId="25534" xr:uid="{00000000-0005-0000-0000-0000BC630000}"/>
    <cellStyle name="Normal 2 4 3 2 2 7 6" xfId="25535" xr:uid="{00000000-0005-0000-0000-0000BD630000}"/>
    <cellStyle name="Normal 2 4 3 2 2 7 6 2" xfId="25536" xr:uid="{00000000-0005-0000-0000-0000BE630000}"/>
    <cellStyle name="Normal 2 4 3 2 2 7 7" xfId="25537" xr:uid="{00000000-0005-0000-0000-0000BF630000}"/>
    <cellStyle name="Normal 2 4 3 2 2 7 7 2" xfId="25538" xr:uid="{00000000-0005-0000-0000-0000C0630000}"/>
    <cellStyle name="Normal 2 4 3 2 2 7 8" xfId="25539" xr:uid="{00000000-0005-0000-0000-0000C1630000}"/>
    <cellStyle name="Normal 2 4 3 2 2 7 8 2" xfId="25540" xr:uid="{00000000-0005-0000-0000-0000C2630000}"/>
    <cellStyle name="Normal 2 4 3 2 2 7 9" xfId="25541" xr:uid="{00000000-0005-0000-0000-0000C3630000}"/>
    <cellStyle name="Normal 2 4 3 2 2 7 9 2" xfId="25542" xr:uid="{00000000-0005-0000-0000-0000C4630000}"/>
    <cellStyle name="Normal 2 4 3 2 2 8" xfId="25543" xr:uid="{00000000-0005-0000-0000-0000C5630000}"/>
    <cellStyle name="Normal 2 4 3 2 2 8 2" xfId="25544" xr:uid="{00000000-0005-0000-0000-0000C6630000}"/>
    <cellStyle name="Normal 2 4 3 2 2 9" xfId="25545" xr:uid="{00000000-0005-0000-0000-0000C7630000}"/>
    <cellStyle name="Normal 2 4 3 2 2 9 2" xfId="25546" xr:uid="{00000000-0005-0000-0000-0000C8630000}"/>
    <cellStyle name="Normal 2 4 3 2 3" xfId="25547" xr:uid="{00000000-0005-0000-0000-0000C9630000}"/>
    <cellStyle name="Normal 2 4 3 2 3 10" xfId="25548" xr:uid="{00000000-0005-0000-0000-0000CA630000}"/>
    <cellStyle name="Normal 2 4 3 2 3 10 2" xfId="25549" xr:uid="{00000000-0005-0000-0000-0000CB630000}"/>
    <cellStyle name="Normal 2 4 3 2 3 11" xfId="25550" xr:uid="{00000000-0005-0000-0000-0000CC630000}"/>
    <cellStyle name="Normal 2 4 3 2 3 11 2" xfId="25551" xr:uid="{00000000-0005-0000-0000-0000CD630000}"/>
    <cellStyle name="Normal 2 4 3 2 3 12" xfId="25552" xr:uid="{00000000-0005-0000-0000-0000CE630000}"/>
    <cellStyle name="Normal 2 4 3 2 3 12 2" xfId="25553" xr:uid="{00000000-0005-0000-0000-0000CF630000}"/>
    <cellStyle name="Normal 2 4 3 2 3 13" xfId="25554" xr:uid="{00000000-0005-0000-0000-0000D0630000}"/>
    <cellStyle name="Normal 2 4 3 2 3 2" xfId="25555" xr:uid="{00000000-0005-0000-0000-0000D1630000}"/>
    <cellStyle name="Normal 2 4 3 2 3 2 10" xfId="25556" xr:uid="{00000000-0005-0000-0000-0000D2630000}"/>
    <cellStyle name="Normal 2 4 3 2 3 2 10 2" xfId="25557" xr:uid="{00000000-0005-0000-0000-0000D3630000}"/>
    <cellStyle name="Normal 2 4 3 2 3 2 11" xfId="25558" xr:uid="{00000000-0005-0000-0000-0000D4630000}"/>
    <cellStyle name="Normal 2 4 3 2 3 2 11 2" xfId="25559" xr:uid="{00000000-0005-0000-0000-0000D5630000}"/>
    <cellStyle name="Normal 2 4 3 2 3 2 12" xfId="25560" xr:uid="{00000000-0005-0000-0000-0000D6630000}"/>
    <cellStyle name="Normal 2 4 3 2 3 2 2" xfId="25561" xr:uid="{00000000-0005-0000-0000-0000D7630000}"/>
    <cellStyle name="Normal 2 4 3 2 3 2 2 10" xfId="25562" xr:uid="{00000000-0005-0000-0000-0000D8630000}"/>
    <cellStyle name="Normal 2 4 3 2 3 2 2 10 2" xfId="25563" xr:uid="{00000000-0005-0000-0000-0000D9630000}"/>
    <cellStyle name="Normal 2 4 3 2 3 2 2 11" xfId="25564" xr:uid="{00000000-0005-0000-0000-0000DA630000}"/>
    <cellStyle name="Normal 2 4 3 2 3 2 2 2" xfId="25565" xr:uid="{00000000-0005-0000-0000-0000DB630000}"/>
    <cellStyle name="Normal 2 4 3 2 3 2 2 2 2" xfId="25566" xr:uid="{00000000-0005-0000-0000-0000DC630000}"/>
    <cellStyle name="Normal 2 4 3 2 3 2 2 3" xfId="25567" xr:uid="{00000000-0005-0000-0000-0000DD630000}"/>
    <cellStyle name="Normal 2 4 3 2 3 2 2 3 2" xfId="25568" xr:uid="{00000000-0005-0000-0000-0000DE630000}"/>
    <cellStyle name="Normal 2 4 3 2 3 2 2 4" xfId="25569" xr:uid="{00000000-0005-0000-0000-0000DF630000}"/>
    <cellStyle name="Normal 2 4 3 2 3 2 2 4 2" xfId="25570" xr:uid="{00000000-0005-0000-0000-0000E0630000}"/>
    <cellStyle name="Normal 2 4 3 2 3 2 2 5" xfId="25571" xr:uid="{00000000-0005-0000-0000-0000E1630000}"/>
    <cellStyle name="Normal 2 4 3 2 3 2 2 5 2" xfId="25572" xr:uid="{00000000-0005-0000-0000-0000E2630000}"/>
    <cellStyle name="Normal 2 4 3 2 3 2 2 6" xfId="25573" xr:uid="{00000000-0005-0000-0000-0000E3630000}"/>
    <cellStyle name="Normal 2 4 3 2 3 2 2 6 2" xfId="25574" xr:uid="{00000000-0005-0000-0000-0000E4630000}"/>
    <cellStyle name="Normal 2 4 3 2 3 2 2 7" xfId="25575" xr:uid="{00000000-0005-0000-0000-0000E5630000}"/>
    <cellStyle name="Normal 2 4 3 2 3 2 2 7 2" xfId="25576" xr:uid="{00000000-0005-0000-0000-0000E6630000}"/>
    <cellStyle name="Normal 2 4 3 2 3 2 2 8" xfId="25577" xr:uid="{00000000-0005-0000-0000-0000E7630000}"/>
    <cellStyle name="Normal 2 4 3 2 3 2 2 8 2" xfId="25578" xr:uid="{00000000-0005-0000-0000-0000E8630000}"/>
    <cellStyle name="Normal 2 4 3 2 3 2 2 9" xfId="25579" xr:uid="{00000000-0005-0000-0000-0000E9630000}"/>
    <cellStyle name="Normal 2 4 3 2 3 2 2 9 2" xfId="25580" xr:uid="{00000000-0005-0000-0000-0000EA630000}"/>
    <cellStyle name="Normal 2 4 3 2 3 2 3" xfId="25581" xr:uid="{00000000-0005-0000-0000-0000EB630000}"/>
    <cellStyle name="Normal 2 4 3 2 3 2 3 2" xfId="25582" xr:uid="{00000000-0005-0000-0000-0000EC630000}"/>
    <cellStyle name="Normal 2 4 3 2 3 2 4" xfId="25583" xr:uid="{00000000-0005-0000-0000-0000ED630000}"/>
    <cellStyle name="Normal 2 4 3 2 3 2 4 2" xfId="25584" xr:uid="{00000000-0005-0000-0000-0000EE630000}"/>
    <cellStyle name="Normal 2 4 3 2 3 2 5" xfId="25585" xr:uid="{00000000-0005-0000-0000-0000EF630000}"/>
    <cellStyle name="Normal 2 4 3 2 3 2 5 2" xfId="25586" xr:uid="{00000000-0005-0000-0000-0000F0630000}"/>
    <cellStyle name="Normal 2 4 3 2 3 2 6" xfId="25587" xr:uid="{00000000-0005-0000-0000-0000F1630000}"/>
    <cellStyle name="Normal 2 4 3 2 3 2 6 2" xfId="25588" xr:uid="{00000000-0005-0000-0000-0000F2630000}"/>
    <cellStyle name="Normal 2 4 3 2 3 2 7" xfId="25589" xr:uid="{00000000-0005-0000-0000-0000F3630000}"/>
    <cellStyle name="Normal 2 4 3 2 3 2 7 2" xfId="25590" xr:uid="{00000000-0005-0000-0000-0000F4630000}"/>
    <cellStyle name="Normal 2 4 3 2 3 2 8" xfId="25591" xr:uid="{00000000-0005-0000-0000-0000F5630000}"/>
    <cellStyle name="Normal 2 4 3 2 3 2 8 2" xfId="25592" xr:uid="{00000000-0005-0000-0000-0000F6630000}"/>
    <cellStyle name="Normal 2 4 3 2 3 2 9" xfId="25593" xr:uid="{00000000-0005-0000-0000-0000F7630000}"/>
    <cellStyle name="Normal 2 4 3 2 3 2 9 2" xfId="25594" xr:uid="{00000000-0005-0000-0000-0000F8630000}"/>
    <cellStyle name="Normal 2 4 3 2 3 3" xfId="25595" xr:uid="{00000000-0005-0000-0000-0000F9630000}"/>
    <cellStyle name="Normal 2 4 3 2 3 3 10" xfId="25596" xr:uid="{00000000-0005-0000-0000-0000FA630000}"/>
    <cellStyle name="Normal 2 4 3 2 3 3 10 2" xfId="25597" xr:uid="{00000000-0005-0000-0000-0000FB630000}"/>
    <cellStyle name="Normal 2 4 3 2 3 3 11" xfId="25598" xr:uid="{00000000-0005-0000-0000-0000FC630000}"/>
    <cellStyle name="Normal 2 4 3 2 3 3 2" xfId="25599" xr:uid="{00000000-0005-0000-0000-0000FD630000}"/>
    <cellStyle name="Normal 2 4 3 2 3 3 2 2" xfId="25600" xr:uid="{00000000-0005-0000-0000-0000FE630000}"/>
    <cellStyle name="Normal 2 4 3 2 3 3 3" xfId="25601" xr:uid="{00000000-0005-0000-0000-0000FF630000}"/>
    <cellStyle name="Normal 2 4 3 2 3 3 3 2" xfId="25602" xr:uid="{00000000-0005-0000-0000-000000640000}"/>
    <cellStyle name="Normal 2 4 3 2 3 3 4" xfId="25603" xr:uid="{00000000-0005-0000-0000-000001640000}"/>
    <cellStyle name="Normal 2 4 3 2 3 3 4 2" xfId="25604" xr:uid="{00000000-0005-0000-0000-000002640000}"/>
    <cellStyle name="Normal 2 4 3 2 3 3 5" xfId="25605" xr:uid="{00000000-0005-0000-0000-000003640000}"/>
    <cellStyle name="Normal 2 4 3 2 3 3 5 2" xfId="25606" xr:uid="{00000000-0005-0000-0000-000004640000}"/>
    <cellStyle name="Normal 2 4 3 2 3 3 6" xfId="25607" xr:uid="{00000000-0005-0000-0000-000005640000}"/>
    <cellStyle name="Normal 2 4 3 2 3 3 6 2" xfId="25608" xr:uid="{00000000-0005-0000-0000-000006640000}"/>
    <cellStyle name="Normal 2 4 3 2 3 3 7" xfId="25609" xr:uid="{00000000-0005-0000-0000-000007640000}"/>
    <cellStyle name="Normal 2 4 3 2 3 3 7 2" xfId="25610" xr:uid="{00000000-0005-0000-0000-000008640000}"/>
    <cellStyle name="Normal 2 4 3 2 3 3 8" xfId="25611" xr:uid="{00000000-0005-0000-0000-000009640000}"/>
    <cellStyle name="Normal 2 4 3 2 3 3 8 2" xfId="25612" xr:uid="{00000000-0005-0000-0000-00000A640000}"/>
    <cellStyle name="Normal 2 4 3 2 3 3 9" xfId="25613" xr:uid="{00000000-0005-0000-0000-00000B640000}"/>
    <cellStyle name="Normal 2 4 3 2 3 3 9 2" xfId="25614" xr:uid="{00000000-0005-0000-0000-00000C640000}"/>
    <cellStyle name="Normal 2 4 3 2 3 4" xfId="25615" xr:uid="{00000000-0005-0000-0000-00000D640000}"/>
    <cellStyle name="Normal 2 4 3 2 3 4 2" xfId="25616" xr:uid="{00000000-0005-0000-0000-00000E640000}"/>
    <cellStyle name="Normal 2 4 3 2 3 5" xfId="25617" xr:uid="{00000000-0005-0000-0000-00000F640000}"/>
    <cellStyle name="Normal 2 4 3 2 3 5 2" xfId="25618" xr:uid="{00000000-0005-0000-0000-000010640000}"/>
    <cellStyle name="Normal 2 4 3 2 3 6" xfId="25619" xr:uid="{00000000-0005-0000-0000-000011640000}"/>
    <cellStyle name="Normal 2 4 3 2 3 6 2" xfId="25620" xr:uid="{00000000-0005-0000-0000-000012640000}"/>
    <cellStyle name="Normal 2 4 3 2 3 7" xfId="25621" xr:uid="{00000000-0005-0000-0000-000013640000}"/>
    <cellStyle name="Normal 2 4 3 2 3 7 2" xfId="25622" xr:uid="{00000000-0005-0000-0000-000014640000}"/>
    <cellStyle name="Normal 2 4 3 2 3 8" xfId="25623" xr:uid="{00000000-0005-0000-0000-000015640000}"/>
    <cellStyle name="Normal 2 4 3 2 3 8 2" xfId="25624" xr:uid="{00000000-0005-0000-0000-000016640000}"/>
    <cellStyle name="Normal 2 4 3 2 3 9" xfId="25625" xr:uid="{00000000-0005-0000-0000-000017640000}"/>
    <cellStyle name="Normal 2 4 3 2 3 9 2" xfId="25626" xr:uid="{00000000-0005-0000-0000-000018640000}"/>
    <cellStyle name="Normal 2 4 3 2 4" xfId="25627" xr:uid="{00000000-0005-0000-0000-000019640000}"/>
    <cellStyle name="Normal 2 4 3 2 4 10" xfId="25628" xr:uid="{00000000-0005-0000-0000-00001A640000}"/>
    <cellStyle name="Normal 2 4 3 2 4 10 2" xfId="25629" xr:uid="{00000000-0005-0000-0000-00001B640000}"/>
    <cellStyle name="Normal 2 4 3 2 4 11" xfId="25630" xr:uid="{00000000-0005-0000-0000-00001C640000}"/>
    <cellStyle name="Normal 2 4 3 2 4 11 2" xfId="25631" xr:uid="{00000000-0005-0000-0000-00001D640000}"/>
    <cellStyle name="Normal 2 4 3 2 4 12" xfId="25632" xr:uid="{00000000-0005-0000-0000-00001E640000}"/>
    <cellStyle name="Normal 2 4 3 2 4 12 2" xfId="25633" xr:uid="{00000000-0005-0000-0000-00001F640000}"/>
    <cellStyle name="Normal 2 4 3 2 4 13" xfId="25634" xr:uid="{00000000-0005-0000-0000-000020640000}"/>
    <cellStyle name="Normal 2 4 3 2 4 2" xfId="25635" xr:uid="{00000000-0005-0000-0000-000021640000}"/>
    <cellStyle name="Normal 2 4 3 2 4 2 10" xfId="25636" xr:uid="{00000000-0005-0000-0000-000022640000}"/>
    <cellStyle name="Normal 2 4 3 2 4 2 10 2" xfId="25637" xr:uid="{00000000-0005-0000-0000-000023640000}"/>
    <cellStyle name="Normal 2 4 3 2 4 2 11" xfId="25638" xr:uid="{00000000-0005-0000-0000-000024640000}"/>
    <cellStyle name="Normal 2 4 3 2 4 2 11 2" xfId="25639" xr:uid="{00000000-0005-0000-0000-000025640000}"/>
    <cellStyle name="Normal 2 4 3 2 4 2 12" xfId="25640" xr:uid="{00000000-0005-0000-0000-000026640000}"/>
    <cellStyle name="Normal 2 4 3 2 4 2 2" xfId="25641" xr:uid="{00000000-0005-0000-0000-000027640000}"/>
    <cellStyle name="Normal 2 4 3 2 4 2 2 10" xfId="25642" xr:uid="{00000000-0005-0000-0000-000028640000}"/>
    <cellStyle name="Normal 2 4 3 2 4 2 2 10 2" xfId="25643" xr:uid="{00000000-0005-0000-0000-000029640000}"/>
    <cellStyle name="Normal 2 4 3 2 4 2 2 11" xfId="25644" xr:uid="{00000000-0005-0000-0000-00002A640000}"/>
    <cellStyle name="Normal 2 4 3 2 4 2 2 2" xfId="25645" xr:uid="{00000000-0005-0000-0000-00002B640000}"/>
    <cellStyle name="Normal 2 4 3 2 4 2 2 2 2" xfId="25646" xr:uid="{00000000-0005-0000-0000-00002C640000}"/>
    <cellStyle name="Normal 2 4 3 2 4 2 2 3" xfId="25647" xr:uid="{00000000-0005-0000-0000-00002D640000}"/>
    <cellStyle name="Normal 2 4 3 2 4 2 2 3 2" xfId="25648" xr:uid="{00000000-0005-0000-0000-00002E640000}"/>
    <cellStyle name="Normal 2 4 3 2 4 2 2 4" xfId="25649" xr:uid="{00000000-0005-0000-0000-00002F640000}"/>
    <cellStyle name="Normal 2 4 3 2 4 2 2 4 2" xfId="25650" xr:uid="{00000000-0005-0000-0000-000030640000}"/>
    <cellStyle name="Normal 2 4 3 2 4 2 2 5" xfId="25651" xr:uid="{00000000-0005-0000-0000-000031640000}"/>
    <cellStyle name="Normal 2 4 3 2 4 2 2 5 2" xfId="25652" xr:uid="{00000000-0005-0000-0000-000032640000}"/>
    <cellStyle name="Normal 2 4 3 2 4 2 2 6" xfId="25653" xr:uid="{00000000-0005-0000-0000-000033640000}"/>
    <cellStyle name="Normal 2 4 3 2 4 2 2 6 2" xfId="25654" xr:uid="{00000000-0005-0000-0000-000034640000}"/>
    <cellStyle name="Normal 2 4 3 2 4 2 2 7" xfId="25655" xr:uid="{00000000-0005-0000-0000-000035640000}"/>
    <cellStyle name="Normal 2 4 3 2 4 2 2 7 2" xfId="25656" xr:uid="{00000000-0005-0000-0000-000036640000}"/>
    <cellStyle name="Normal 2 4 3 2 4 2 2 8" xfId="25657" xr:uid="{00000000-0005-0000-0000-000037640000}"/>
    <cellStyle name="Normal 2 4 3 2 4 2 2 8 2" xfId="25658" xr:uid="{00000000-0005-0000-0000-000038640000}"/>
    <cellStyle name="Normal 2 4 3 2 4 2 2 9" xfId="25659" xr:uid="{00000000-0005-0000-0000-000039640000}"/>
    <cellStyle name="Normal 2 4 3 2 4 2 2 9 2" xfId="25660" xr:uid="{00000000-0005-0000-0000-00003A640000}"/>
    <cellStyle name="Normal 2 4 3 2 4 2 3" xfId="25661" xr:uid="{00000000-0005-0000-0000-00003B640000}"/>
    <cellStyle name="Normal 2 4 3 2 4 2 3 2" xfId="25662" xr:uid="{00000000-0005-0000-0000-00003C640000}"/>
    <cellStyle name="Normal 2 4 3 2 4 2 4" xfId="25663" xr:uid="{00000000-0005-0000-0000-00003D640000}"/>
    <cellStyle name="Normal 2 4 3 2 4 2 4 2" xfId="25664" xr:uid="{00000000-0005-0000-0000-00003E640000}"/>
    <cellStyle name="Normal 2 4 3 2 4 2 5" xfId="25665" xr:uid="{00000000-0005-0000-0000-00003F640000}"/>
    <cellStyle name="Normal 2 4 3 2 4 2 5 2" xfId="25666" xr:uid="{00000000-0005-0000-0000-000040640000}"/>
    <cellStyle name="Normal 2 4 3 2 4 2 6" xfId="25667" xr:uid="{00000000-0005-0000-0000-000041640000}"/>
    <cellStyle name="Normal 2 4 3 2 4 2 6 2" xfId="25668" xr:uid="{00000000-0005-0000-0000-000042640000}"/>
    <cellStyle name="Normal 2 4 3 2 4 2 7" xfId="25669" xr:uid="{00000000-0005-0000-0000-000043640000}"/>
    <cellStyle name="Normal 2 4 3 2 4 2 7 2" xfId="25670" xr:uid="{00000000-0005-0000-0000-000044640000}"/>
    <cellStyle name="Normal 2 4 3 2 4 2 8" xfId="25671" xr:uid="{00000000-0005-0000-0000-000045640000}"/>
    <cellStyle name="Normal 2 4 3 2 4 2 8 2" xfId="25672" xr:uid="{00000000-0005-0000-0000-000046640000}"/>
    <cellStyle name="Normal 2 4 3 2 4 2 9" xfId="25673" xr:uid="{00000000-0005-0000-0000-000047640000}"/>
    <cellStyle name="Normal 2 4 3 2 4 2 9 2" xfId="25674" xr:uid="{00000000-0005-0000-0000-000048640000}"/>
    <cellStyle name="Normal 2 4 3 2 4 3" xfId="25675" xr:uid="{00000000-0005-0000-0000-000049640000}"/>
    <cellStyle name="Normal 2 4 3 2 4 3 10" xfId="25676" xr:uid="{00000000-0005-0000-0000-00004A640000}"/>
    <cellStyle name="Normal 2 4 3 2 4 3 10 2" xfId="25677" xr:uid="{00000000-0005-0000-0000-00004B640000}"/>
    <cellStyle name="Normal 2 4 3 2 4 3 11" xfId="25678" xr:uid="{00000000-0005-0000-0000-00004C640000}"/>
    <cellStyle name="Normal 2 4 3 2 4 3 2" xfId="25679" xr:uid="{00000000-0005-0000-0000-00004D640000}"/>
    <cellStyle name="Normal 2 4 3 2 4 3 2 2" xfId="25680" xr:uid="{00000000-0005-0000-0000-00004E640000}"/>
    <cellStyle name="Normal 2 4 3 2 4 3 3" xfId="25681" xr:uid="{00000000-0005-0000-0000-00004F640000}"/>
    <cellStyle name="Normal 2 4 3 2 4 3 3 2" xfId="25682" xr:uid="{00000000-0005-0000-0000-000050640000}"/>
    <cellStyle name="Normal 2 4 3 2 4 3 4" xfId="25683" xr:uid="{00000000-0005-0000-0000-000051640000}"/>
    <cellStyle name="Normal 2 4 3 2 4 3 4 2" xfId="25684" xr:uid="{00000000-0005-0000-0000-000052640000}"/>
    <cellStyle name="Normal 2 4 3 2 4 3 5" xfId="25685" xr:uid="{00000000-0005-0000-0000-000053640000}"/>
    <cellStyle name="Normal 2 4 3 2 4 3 5 2" xfId="25686" xr:uid="{00000000-0005-0000-0000-000054640000}"/>
    <cellStyle name="Normal 2 4 3 2 4 3 6" xfId="25687" xr:uid="{00000000-0005-0000-0000-000055640000}"/>
    <cellStyle name="Normal 2 4 3 2 4 3 6 2" xfId="25688" xr:uid="{00000000-0005-0000-0000-000056640000}"/>
    <cellStyle name="Normal 2 4 3 2 4 3 7" xfId="25689" xr:uid="{00000000-0005-0000-0000-000057640000}"/>
    <cellStyle name="Normal 2 4 3 2 4 3 7 2" xfId="25690" xr:uid="{00000000-0005-0000-0000-000058640000}"/>
    <cellStyle name="Normal 2 4 3 2 4 3 8" xfId="25691" xr:uid="{00000000-0005-0000-0000-000059640000}"/>
    <cellStyle name="Normal 2 4 3 2 4 3 8 2" xfId="25692" xr:uid="{00000000-0005-0000-0000-00005A640000}"/>
    <cellStyle name="Normal 2 4 3 2 4 3 9" xfId="25693" xr:uid="{00000000-0005-0000-0000-00005B640000}"/>
    <cellStyle name="Normal 2 4 3 2 4 3 9 2" xfId="25694" xr:uid="{00000000-0005-0000-0000-00005C640000}"/>
    <cellStyle name="Normal 2 4 3 2 4 4" xfId="25695" xr:uid="{00000000-0005-0000-0000-00005D640000}"/>
    <cellStyle name="Normal 2 4 3 2 4 4 2" xfId="25696" xr:uid="{00000000-0005-0000-0000-00005E640000}"/>
    <cellStyle name="Normal 2 4 3 2 4 5" xfId="25697" xr:uid="{00000000-0005-0000-0000-00005F640000}"/>
    <cellStyle name="Normal 2 4 3 2 4 5 2" xfId="25698" xr:uid="{00000000-0005-0000-0000-000060640000}"/>
    <cellStyle name="Normal 2 4 3 2 4 6" xfId="25699" xr:uid="{00000000-0005-0000-0000-000061640000}"/>
    <cellStyle name="Normal 2 4 3 2 4 6 2" xfId="25700" xr:uid="{00000000-0005-0000-0000-000062640000}"/>
    <cellStyle name="Normal 2 4 3 2 4 7" xfId="25701" xr:uid="{00000000-0005-0000-0000-000063640000}"/>
    <cellStyle name="Normal 2 4 3 2 4 7 2" xfId="25702" xr:uid="{00000000-0005-0000-0000-000064640000}"/>
    <cellStyle name="Normal 2 4 3 2 4 8" xfId="25703" xr:uid="{00000000-0005-0000-0000-000065640000}"/>
    <cellStyle name="Normal 2 4 3 2 4 8 2" xfId="25704" xr:uid="{00000000-0005-0000-0000-000066640000}"/>
    <cellStyle name="Normal 2 4 3 2 4 9" xfId="25705" xr:uid="{00000000-0005-0000-0000-000067640000}"/>
    <cellStyle name="Normal 2 4 3 2 4 9 2" xfId="25706" xr:uid="{00000000-0005-0000-0000-000068640000}"/>
    <cellStyle name="Normal 2 4 3 2 5" xfId="25707" xr:uid="{00000000-0005-0000-0000-000069640000}"/>
    <cellStyle name="Normal 2 4 3 2 5 10" xfId="25708" xr:uid="{00000000-0005-0000-0000-00006A640000}"/>
    <cellStyle name="Normal 2 4 3 2 5 10 2" xfId="25709" xr:uid="{00000000-0005-0000-0000-00006B640000}"/>
    <cellStyle name="Normal 2 4 3 2 5 11" xfId="25710" xr:uid="{00000000-0005-0000-0000-00006C640000}"/>
    <cellStyle name="Normal 2 4 3 2 5 11 2" xfId="25711" xr:uid="{00000000-0005-0000-0000-00006D640000}"/>
    <cellStyle name="Normal 2 4 3 2 5 12" xfId="25712" xr:uid="{00000000-0005-0000-0000-00006E640000}"/>
    <cellStyle name="Normal 2 4 3 2 5 12 2" xfId="25713" xr:uid="{00000000-0005-0000-0000-00006F640000}"/>
    <cellStyle name="Normal 2 4 3 2 5 13" xfId="25714" xr:uid="{00000000-0005-0000-0000-000070640000}"/>
    <cellStyle name="Normal 2 4 3 2 5 2" xfId="25715" xr:uid="{00000000-0005-0000-0000-000071640000}"/>
    <cellStyle name="Normal 2 4 3 2 5 2 10" xfId="25716" xr:uid="{00000000-0005-0000-0000-000072640000}"/>
    <cellStyle name="Normal 2 4 3 2 5 2 10 2" xfId="25717" xr:uid="{00000000-0005-0000-0000-000073640000}"/>
    <cellStyle name="Normal 2 4 3 2 5 2 11" xfId="25718" xr:uid="{00000000-0005-0000-0000-000074640000}"/>
    <cellStyle name="Normal 2 4 3 2 5 2 11 2" xfId="25719" xr:uid="{00000000-0005-0000-0000-000075640000}"/>
    <cellStyle name="Normal 2 4 3 2 5 2 12" xfId="25720" xr:uid="{00000000-0005-0000-0000-000076640000}"/>
    <cellStyle name="Normal 2 4 3 2 5 2 2" xfId="25721" xr:uid="{00000000-0005-0000-0000-000077640000}"/>
    <cellStyle name="Normal 2 4 3 2 5 2 2 10" xfId="25722" xr:uid="{00000000-0005-0000-0000-000078640000}"/>
    <cellStyle name="Normal 2 4 3 2 5 2 2 10 2" xfId="25723" xr:uid="{00000000-0005-0000-0000-000079640000}"/>
    <cellStyle name="Normal 2 4 3 2 5 2 2 11" xfId="25724" xr:uid="{00000000-0005-0000-0000-00007A640000}"/>
    <cellStyle name="Normal 2 4 3 2 5 2 2 2" xfId="25725" xr:uid="{00000000-0005-0000-0000-00007B640000}"/>
    <cellStyle name="Normal 2 4 3 2 5 2 2 2 2" xfId="25726" xr:uid="{00000000-0005-0000-0000-00007C640000}"/>
    <cellStyle name="Normal 2 4 3 2 5 2 2 3" xfId="25727" xr:uid="{00000000-0005-0000-0000-00007D640000}"/>
    <cellStyle name="Normal 2 4 3 2 5 2 2 3 2" xfId="25728" xr:uid="{00000000-0005-0000-0000-00007E640000}"/>
    <cellStyle name="Normal 2 4 3 2 5 2 2 4" xfId="25729" xr:uid="{00000000-0005-0000-0000-00007F640000}"/>
    <cellStyle name="Normal 2 4 3 2 5 2 2 4 2" xfId="25730" xr:uid="{00000000-0005-0000-0000-000080640000}"/>
    <cellStyle name="Normal 2 4 3 2 5 2 2 5" xfId="25731" xr:uid="{00000000-0005-0000-0000-000081640000}"/>
    <cellStyle name="Normal 2 4 3 2 5 2 2 5 2" xfId="25732" xr:uid="{00000000-0005-0000-0000-000082640000}"/>
    <cellStyle name="Normal 2 4 3 2 5 2 2 6" xfId="25733" xr:uid="{00000000-0005-0000-0000-000083640000}"/>
    <cellStyle name="Normal 2 4 3 2 5 2 2 6 2" xfId="25734" xr:uid="{00000000-0005-0000-0000-000084640000}"/>
    <cellStyle name="Normal 2 4 3 2 5 2 2 7" xfId="25735" xr:uid="{00000000-0005-0000-0000-000085640000}"/>
    <cellStyle name="Normal 2 4 3 2 5 2 2 7 2" xfId="25736" xr:uid="{00000000-0005-0000-0000-000086640000}"/>
    <cellStyle name="Normal 2 4 3 2 5 2 2 8" xfId="25737" xr:uid="{00000000-0005-0000-0000-000087640000}"/>
    <cellStyle name="Normal 2 4 3 2 5 2 2 8 2" xfId="25738" xr:uid="{00000000-0005-0000-0000-000088640000}"/>
    <cellStyle name="Normal 2 4 3 2 5 2 2 9" xfId="25739" xr:uid="{00000000-0005-0000-0000-000089640000}"/>
    <cellStyle name="Normal 2 4 3 2 5 2 2 9 2" xfId="25740" xr:uid="{00000000-0005-0000-0000-00008A640000}"/>
    <cellStyle name="Normal 2 4 3 2 5 2 3" xfId="25741" xr:uid="{00000000-0005-0000-0000-00008B640000}"/>
    <cellStyle name="Normal 2 4 3 2 5 2 3 2" xfId="25742" xr:uid="{00000000-0005-0000-0000-00008C640000}"/>
    <cellStyle name="Normal 2 4 3 2 5 2 4" xfId="25743" xr:uid="{00000000-0005-0000-0000-00008D640000}"/>
    <cellStyle name="Normal 2 4 3 2 5 2 4 2" xfId="25744" xr:uid="{00000000-0005-0000-0000-00008E640000}"/>
    <cellStyle name="Normal 2 4 3 2 5 2 5" xfId="25745" xr:uid="{00000000-0005-0000-0000-00008F640000}"/>
    <cellStyle name="Normal 2 4 3 2 5 2 5 2" xfId="25746" xr:uid="{00000000-0005-0000-0000-000090640000}"/>
    <cellStyle name="Normal 2 4 3 2 5 2 6" xfId="25747" xr:uid="{00000000-0005-0000-0000-000091640000}"/>
    <cellStyle name="Normal 2 4 3 2 5 2 6 2" xfId="25748" xr:uid="{00000000-0005-0000-0000-000092640000}"/>
    <cellStyle name="Normal 2 4 3 2 5 2 7" xfId="25749" xr:uid="{00000000-0005-0000-0000-000093640000}"/>
    <cellStyle name="Normal 2 4 3 2 5 2 7 2" xfId="25750" xr:uid="{00000000-0005-0000-0000-000094640000}"/>
    <cellStyle name="Normal 2 4 3 2 5 2 8" xfId="25751" xr:uid="{00000000-0005-0000-0000-000095640000}"/>
    <cellStyle name="Normal 2 4 3 2 5 2 8 2" xfId="25752" xr:uid="{00000000-0005-0000-0000-000096640000}"/>
    <cellStyle name="Normal 2 4 3 2 5 2 9" xfId="25753" xr:uid="{00000000-0005-0000-0000-000097640000}"/>
    <cellStyle name="Normal 2 4 3 2 5 2 9 2" xfId="25754" xr:uid="{00000000-0005-0000-0000-000098640000}"/>
    <cellStyle name="Normal 2 4 3 2 5 3" xfId="25755" xr:uid="{00000000-0005-0000-0000-000099640000}"/>
    <cellStyle name="Normal 2 4 3 2 5 3 10" xfId="25756" xr:uid="{00000000-0005-0000-0000-00009A640000}"/>
    <cellStyle name="Normal 2 4 3 2 5 3 10 2" xfId="25757" xr:uid="{00000000-0005-0000-0000-00009B640000}"/>
    <cellStyle name="Normal 2 4 3 2 5 3 11" xfId="25758" xr:uid="{00000000-0005-0000-0000-00009C640000}"/>
    <cellStyle name="Normal 2 4 3 2 5 3 2" xfId="25759" xr:uid="{00000000-0005-0000-0000-00009D640000}"/>
    <cellStyle name="Normal 2 4 3 2 5 3 2 2" xfId="25760" xr:uid="{00000000-0005-0000-0000-00009E640000}"/>
    <cellStyle name="Normal 2 4 3 2 5 3 3" xfId="25761" xr:uid="{00000000-0005-0000-0000-00009F640000}"/>
    <cellStyle name="Normal 2 4 3 2 5 3 3 2" xfId="25762" xr:uid="{00000000-0005-0000-0000-0000A0640000}"/>
    <cellStyle name="Normal 2 4 3 2 5 3 4" xfId="25763" xr:uid="{00000000-0005-0000-0000-0000A1640000}"/>
    <cellStyle name="Normal 2 4 3 2 5 3 4 2" xfId="25764" xr:uid="{00000000-0005-0000-0000-0000A2640000}"/>
    <cellStyle name="Normal 2 4 3 2 5 3 5" xfId="25765" xr:uid="{00000000-0005-0000-0000-0000A3640000}"/>
    <cellStyle name="Normal 2 4 3 2 5 3 5 2" xfId="25766" xr:uid="{00000000-0005-0000-0000-0000A4640000}"/>
    <cellStyle name="Normal 2 4 3 2 5 3 6" xfId="25767" xr:uid="{00000000-0005-0000-0000-0000A5640000}"/>
    <cellStyle name="Normal 2 4 3 2 5 3 6 2" xfId="25768" xr:uid="{00000000-0005-0000-0000-0000A6640000}"/>
    <cellStyle name="Normal 2 4 3 2 5 3 7" xfId="25769" xr:uid="{00000000-0005-0000-0000-0000A7640000}"/>
    <cellStyle name="Normal 2 4 3 2 5 3 7 2" xfId="25770" xr:uid="{00000000-0005-0000-0000-0000A8640000}"/>
    <cellStyle name="Normal 2 4 3 2 5 3 8" xfId="25771" xr:uid="{00000000-0005-0000-0000-0000A9640000}"/>
    <cellStyle name="Normal 2 4 3 2 5 3 8 2" xfId="25772" xr:uid="{00000000-0005-0000-0000-0000AA640000}"/>
    <cellStyle name="Normal 2 4 3 2 5 3 9" xfId="25773" xr:uid="{00000000-0005-0000-0000-0000AB640000}"/>
    <cellStyle name="Normal 2 4 3 2 5 3 9 2" xfId="25774" xr:uid="{00000000-0005-0000-0000-0000AC640000}"/>
    <cellStyle name="Normal 2 4 3 2 5 4" xfId="25775" xr:uid="{00000000-0005-0000-0000-0000AD640000}"/>
    <cellStyle name="Normal 2 4 3 2 5 4 2" xfId="25776" xr:uid="{00000000-0005-0000-0000-0000AE640000}"/>
    <cellStyle name="Normal 2 4 3 2 5 5" xfId="25777" xr:uid="{00000000-0005-0000-0000-0000AF640000}"/>
    <cellStyle name="Normal 2 4 3 2 5 5 2" xfId="25778" xr:uid="{00000000-0005-0000-0000-0000B0640000}"/>
    <cellStyle name="Normal 2 4 3 2 5 6" xfId="25779" xr:uid="{00000000-0005-0000-0000-0000B1640000}"/>
    <cellStyle name="Normal 2 4 3 2 5 6 2" xfId="25780" xr:uid="{00000000-0005-0000-0000-0000B2640000}"/>
    <cellStyle name="Normal 2 4 3 2 5 7" xfId="25781" xr:uid="{00000000-0005-0000-0000-0000B3640000}"/>
    <cellStyle name="Normal 2 4 3 2 5 7 2" xfId="25782" xr:uid="{00000000-0005-0000-0000-0000B4640000}"/>
    <cellStyle name="Normal 2 4 3 2 5 8" xfId="25783" xr:uid="{00000000-0005-0000-0000-0000B5640000}"/>
    <cellStyle name="Normal 2 4 3 2 5 8 2" xfId="25784" xr:uid="{00000000-0005-0000-0000-0000B6640000}"/>
    <cellStyle name="Normal 2 4 3 2 5 9" xfId="25785" xr:uid="{00000000-0005-0000-0000-0000B7640000}"/>
    <cellStyle name="Normal 2 4 3 2 5 9 2" xfId="25786" xr:uid="{00000000-0005-0000-0000-0000B8640000}"/>
    <cellStyle name="Normal 2 4 3 3" xfId="25787" xr:uid="{00000000-0005-0000-0000-0000B9640000}"/>
    <cellStyle name="Normal 2 4 3 4" xfId="25788" xr:uid="{00000000-0005-0000-0000-0000BA640000}"/>
    <cellStyle name="Normal 2 4 3 5" xfId="25789" xr:uid="{00000000-0005-0000-0000-0000BB640000}"/>
    <cellStyle name="Normal 2 4 3 6" xfId="25790" xr:uid="{00000000-0005-0000-0000-0000BC640000}"/>
    <cellStyle name="Normal 2 4 3 7" xfId="25791" xr:uid="{00000000-0005-0000-0000-0000BD640000}"/>
    <cellStyle name="Normal 2 4 3 7 10" xfId="25792" xr:uid="{00000000-0005-0000-0000-0000BE640000}"/>
    <cellStyle name="Normal 2 4 3 7 10 2" xfId="25793" xr:uid="{00000000-0005-0000-0000-0000BF640000}"/>
    <cellStyle name="Normal 2 4 3 7 11" xfId="25794" xr:uid="{00000000-0005-0000-0000-0000C0640000}"/>
    <cellStyle name="Normal 2 4 3 7 11 2" xfId="25795" xr:uid="{00000000-0005-0000-0000-0000C1640000}"/>
    <cellStyle name="Normal 2 4 3 7 12" xfId="25796" xr:uid="{00000000-0005-0000-0000-0000C2640000}"/>
    <cellStyle name="Normal 2 4 3 7 2" xfId="25797" xr:uid="{00000000-0005-0000-0000-0000C3640000}"/>
    <cellStyle name="Normal 2 4 3 7 2 10" xfId="25798" xr:uid="{00000000-0005-0000-0000-0000C4640000}"/>
    <cellStyle name="Normal 2 4 3 7 2 10 2" xfId="25799" xr:uid="{00000000-0005-0000-0000-0000C5640000}"/>
    <cellStyle name="Normal 2 4 3 7 2 11" xfId="25800" xr:uid="{00000000-0005-0000-0000-0000C6640000}"/>
    <cellStyle name="Normal 2 4 3 7 2 2" xfId="25801" xr:uid="{00000000-0005-0000-0000-0000C7640000}"/>
    <cellStyle name="Normal 2 4 3 7 2 2 2" xfId="25802" xr:uid="{00000000-0005-0000-0000-0000C8640000}"/>
    <cellStyle name="Normal 2 4 3 7 2 3" xfId="25803" xr:uid="{00000000-0005-0000-0000-0000C9640000}"/>
    <cellStyle name="Normal 2 4 3 7 2 3 2" xfId="25804" xr:uid="{00000000-0005-0000-0000-0000CA640000}"/>
    <cellStyle name="Normal 2 4 3 7 2 4" xfId="25805" xr:uid="{00000000-0005-0000-0000-0000CB640000}"/>
    <cellStyle name="Normal 2 4 3 7 2 4 2" xfId="25806" xr:uid="{00000000-0005-0000-0000-0000CC640000}"/>
    <cellStyle name="Normal 2 4 3 7 2 5" xfId="25807" xr:uid="{00000000-0005-0000-0000-0000CD640000}"/>
    <cellStyle name="Normal 2 4 3 7 2 5 2" xfId="25808" xr:uid="{00000000-0005-0000-0000-0000CE640000}"/>
    <cellStyle name="Normal 2 4 3 7 2 6" xfId="25809" xr:uid="{00000000-0005-0000-0000-0000CF640000}"/>
    <cellStyle name="Normal 2 4 3 7 2 6 2" xfId="25810" xr:uid="{00000000-0005-0000-0000-0000D0640000}"/>
    <cellStyle name="Normal 2 4 3 7 2 7" xfId="25811" xr:uid="{00000000-0005-0000-0000-0000D1640000}"/>
    <cellStyle name="Normal 2 4 3 7 2 7 2" xfId="25812" xr:uid="{00000000-0005-0000-0000-0000D2640000}"/>
    <cellStyle name="Normal 2 4 3 7 2 8" xfId="25813" xr:uid="{00000000-0005-0000-0000-0000D3640000}"/>
    <cellStyle name="Normal 2 4 3 7 2 8 2" xfId="25814" xr:uid="{00000000-0005-0000-0000-0000D4640000}"/>
    <cellStyle name="Normal 2 4 3 7 2 9" xfId="25815" xr:uid="{00000000-0005-0000-0000-0000D5640000}"/>
    <cellStyle name="Normal 2 4 3 7 2 9 2" xfId="25816" xr:uid="{00000000-0005-0000-0000-0000D6640000}"/>
    <cellStyle name="Normal 2 4 3 7 3" xfId="25817" xr:uid="{00000000-0005-0000-0000-0000D7640000}"/>
    <cellStyle name="Normal 2 4 3 7 3 2" xfId="25818" xr:uid="{00000000-0005-0000-0000-0000D8640000}"/>
    <cellStyle name="Normal 2 4 3 7 4" xfId="25819" xr:uid="{00000000-0005-0000-0000-0000D9640000}"/>
    <cellStyle name="Normal 2 4 3 7 4 2" xfId="25820" xr:uid="{00000000-0005-0000-0000-0000DA640000}"/>
    <cellStyle name="Normal 2 4 3 7 5" xfId="25821" xr:uid="{00000000-0005-0000-0000-0000DB640000}"/>
    <cellStyle name="Normal 2 4 3 7 5 2" xfId="25822" xr:uid="{00000000-0005-0000-0000-0000DC640000}"/>
    <cellStyle name="Normal 2 4 3 7 6" xfId="25823" xr:uid="{00000000-0005-0000-0000-0000DD640000}"/>
    <cellStyle name="Normal 2 4 3 7 6 2" xfId="25824" xr:uid="{00000000-0005-0000-0000-0000DE640000}"/>
    <cellStyle name="Normal 2 4 3 7 7" xfId="25825" xr:uid="{00000000-0005-0000-0000-0000DF640000}"/>
    <cellStyle name="Normal 2 4 3 7 7 2" xfId="25826" xr:uid="{00000000-0005-0000-0000-0000E0640000}"/>
    <cellStyle name="Normal 2 4 3 7 8" xfId="25827" xr:uid="{00000000-0005-0000-0000-0000E1640000}"/>
    <cellStyle name="Normal 2 4 3 7 8 2" xfId="25828" xr:uid="{00000000-0005-0000-0000-0000E2640000}"/>
    <cellStyle name="Normal 2 4 3 7 9" xfId="25829" xr:uid="{00000000-0005-0000-0000-0000E3640000}"/>
    <cellStyle name="Normal 2 4 3 7 9 2" xfId="25830" xr:uid="{00000000-0005-0000-0000-0000E4640000}"/>
    <cellStyle name="Normal 2 4 3 8" xfId="25831" xr:uid="{00000000-0005-0000-0000-0000E5640000}"/>
    <cellStyle name="Normal 2 4 3 8 10" xfId="25832" xr:uid="{00000000-0005-0000-0000-0000E6640000}"/>
    <cellStyle name="Normal 2 4 3 8 10 2" xfId="25833" xr:uid="{00000000-0005-0000-0000-0000E7640000}"/>
    <cellStyle name="Normal 2 4 3 8 11" xfId="25834" xr:uid="{00000000-0005-0000-0000-0000E8640000}"/>
    <cellStyle name="Normal 2 4 3 8 2" xfId="25835" xr:uid="{00000000-0005-0000-0000-0000E9640000}"/>
    <cellStyle name="Normal 2 4 3 8 2 2" xfId="25836" xr:uid="{00000000-0005-0000-0000-0000EA640000}"/>
    <cellStyle name="Normal 2 4 3 8 3" xfId="25837" xr:uid="{00000000-0005-0000-0000-0000EB640000}"/>
    <cellStyle name="Normal 2 4 3 8 3 2" xfId="25838" xr:uid="{00000000-0005-0000-0000-0000EC640000}"/>
    <cellStyle name="Normal 2 4 3 8 4" xfId="25839" xr:uid="{00000000-0005-0000-0000-0000ED640000}"/>
    <cellStyle name="Normal 2 4 3 8 4 2" xfId="25840" xr:uid="{00000000-0005-0000-0000-0000EE640000}"/>
    <cellStyle name="Normal 2 4 3 8 5" xfId="25841" xr:uid="{00000000-0005-0000-0000-0000EF640000}"/>
    <cellStyle name="Normal 2 4 3 8 5 2" xfId="25842" xr:uid="{00000000-0005-0000-0000-0000F0640000}"/>
    <cellStyle name="Normal 2 4 3 8 6" xfId="25843" xr:uid="{00000000-0005-0000-0000-0000F1640000}"/>
    <cellStyle name="Normal 2 4 3 8 6 2" xfId="25844" xr:uid="{00000000-0005-0000-0000-0000F2640000}"/>
    <cellStyle name="Normal 2 4 3 8 7" xfId="25845" xr:uid="{00000000-0005-0000-0000-0000F3640000}"/>
    <cellStyle name="Normal 2 4 3 8 7 2" xfId="25846" xr:uid="{00000000-0005-0000-0000-0000F4640000}"/>
    <cellStyle name="Normal 2 4 3 8 8" xfId="25847" xr:uid="{00000000-0005-0000-0000-0000F5640000}"/>
    <cellStyle name="Normal 2 4 3 8 8 2" xfId="25848" xr:uid="{00000000-0005-0000-0000-0000F6640000}"/>
    <cellStyle name="Normal 2 4 3 8 9" xfId="25849" xr:uid="{00000000-0005-0000-0000-0000F7640000}"/>
    <cellStyle name="Normal 2 4 3 8 9 2" xfId="25850" xr:uid="{00000000-0005-0000-0000-0000F8640000}"/>
    <cellStyle name="Normal 2 4 3 9" xfId="25851" xr:uid="{00000000-0005-0000-0000-0000F9640000}"/>
    <cellStyle name="Normal 2 4 3 9 2" xfId="25852" xr:uid="{00000000-0005-0000-0000-0000FA640000}"/>
    <cellStyle name="Normal 2 4 4" xfId="25853" xr:uid="{00000000-0005-0000-0000-0000FB640000}"/>
    <cellStyle name="Normal 2 4 5" xfId="25854" xr:uid="{00000000-0005-0000-0000-0000FC640000}"/>
    <cellStyle name="Normal 2 4 6" xfId="25855" xr:uid="{00000000-0005-0000-0000-0000FD640000}"/>
    <cellStyle name="Normal 2 4 6 10" xfId="25856" xr:uid="{00000000-0005-0000-0000-0000FE640000}"/>
    <cellStyle name="Normal 2 4 6 10 2" xfId="25857" xr:uid="{00000000-0005-0000-0000-0000FF640000}"/>
    <cellStyle name="Normal 2 4 6 11" xfId="25858" xr:uid="{00000000-0005-0000-0000-000000650000}"/>
    <cellStyle name="Normal 2 4 6 11 2" xfId="25859" xr:uid="{00000000-0005-0000-0000-000001650000}"/>
    <cellStyle name="Normal 2 4 6 12" xfId="25860" xr:uid="{00000000-0005-0000-0000-000002650000}"/>
    <cellStyle name="Normal 2 4 6 12 2" xfId="25861" xr:uid="{00000000-0005-0000-0000-000003650000}"/>
    <cellStyle name="Normal 2 4 6 13" xfId="25862" xr:uid="{00000000-0005-0000-0000-000004650000}"/>
    <cellStyle name="Normal 2 4 6 13 2" xfId="25863" xr:uid="{00000000-0005-0000-0000-000005650000}"/>
    <cellStyle name="Normal 2 4 6 14" xfId="25864" xr:uid="{00000000-0005-0000-0000-000006650000}"/>
    <cellStyle name="Normal 2 4 6 14 2" xfId="25865" xr:uid="{00000000-0005-0000-0000-000007650000}"/>
    <cellStyle name="Normal 2 4 6 15" xfId="25866" xr:uid="{00000000-0005-0000-0000-000008650000}"/>
    <cellStyle name="Normal 2 4 6 15 2" xfId="25867" xr:uid="{00000000-0005-0000-0000-000009650000}"/>
    <cellStyle name="Normal 2 4 6 16" xfId="25868" xr:uid="{00000000-0005-0000-0000-00000A650000}"/>
    <cellStyle name="Normal 2 4 6 16 2" xfId="25869" xr:uid="{00000000-0005-0000-0000-00000B650000}"/>
    <cellStyle name="Normal 2 4 6 17" xfId="25870" xr:uid="{00000000-0005-0000-0000-00000C650000}"/>
    <cellStyle name="Normal 2 4 6 2" xfId="25871" xr:uid="{00000000-0005-0000-0000-00000D650000}"/>
    <cellStyle name="Normal 2 4 6 3" xfId="25872" xr:uid="{00000000-0005-0000-0000-00000E650000}"/>
    <cellStyle name="Normal 2 4 6 4" xfId="25873" xr:uid="{00000000-0005-0000-0000-00000F650000}"/>
    <cellStyle name="Normal 2 4 6 5" xfId="25874" xr:uid="{00000000-0005-0000-0000-000010650000}"/>
    <cellStyle name="Normal 2 4 6 6" xfId="25875" xr:uid="{00000000-0005-0000-0000-000011650000}"/>
    <cellStyle name="Normal 2 4 6 6 10" xfId="25876" xr:uid="{00000000-0005-0000-0000-000012650000}"/>
    <cellStyle name="Normal 2 4 6 6 10 2" xfId="25877" xr:uid="{00000000-0005-0000-0000-000013650000}"/>
    <cellStyle name="Normal 2 4 6 6 11" xfId="25878" xr:uid="{00000000-0005-0000-0000-000014650000}"/>
    <cellStyle name="Normal 2 4 6 6 11 2" xfId="25879" xr:uid="{00000000-0005-0000-0000-000015650000}"/>
    <cellStyle name="Normal 2 4 6 6 12" xfId="25880" xr:uid="{00000000-0005-0000-0000-000016650000}"/>
    <cellStyle name="Normal 2 4 6 6 2" xfId="25881" xr:uid="{00000000-0005-0000-0000-000017650000}"/>
    <cellStyle name="Normal 2 4 6 6 2 10" xfId="25882" xr:uid="{00000000-0005-0000-0000-000018650000}"/>
    <cellStyle name="Normal 2 4 6 6 2 10 2" xfId="25883" xr:uid="{00000000-0005-0000-0000-000019650000}"/>
    <cellStyle name="Normal 2 4 6 6 2 11" xfId="25884" xr:uid="{00000000-0005-0000-0000-00001A650000}"/>
    <cellStyle name="Normal 2 4 6 6 2 2" xfId="25885" xr:uid="{00000000-0005-0000-0000-00001B650000}"/>
    <cellStyle name="Normal 2 4 6 6 2 2 2" xfId="25886" xr:uid="{00000000-0005-0000-0000-00001C650000}"/>
    <cellStyle name="Normal 2 4 6 6 2 3" xfId="25887" xr:uid="{00000000-0005-0000-0000-00001D650000}"/>
    <cellStyle name="Normal 2 4 6 6 2 3 2" xfId="25888" xr:uid="{00000000-0005-0000-0000-00001E650000}"/>
    <cellStyle name="Normal 2 4 6 6 2 4" xfId="25889" xr:uid="{00000000-0005-0000-0000-00001F650000}"/>
    <cellStyle name="Normal 2 4 6 6 2 4 2" xfId="25890" xr:uid="{00000000-0005-0000-0000-000020650000}"/>
    <cellStyle name="Normal 2 4 6 6 2 5" xfId="25891" xr:uid="{00000000-0005-0000-0000-000021650000}"/>
    <cellStyle name="Normal 2 4 6 6 2 5 2" xfId="25892" xr:uid="{00000000-0005-0000-0000-000022650000}"/>
    <cellStyle name="Normal 2 4 6 6 2 6" xfId="25893" xr:uid="{00000000-0005-0000-0000-000023650000}"/>
    <cellStyle name="Normal 2 4 6 6 2 6 2" xfId="25894" xr:uid="{00000000-0005-0000-0000-000024650000}"/>
    <cellStyle name="Normal 2 4 6 6 2 7" xfId="25895" xr:uid="{00000000-0005-0000-0000-000025650000}"/>
    <cellStyle name="Normal 2 4 6 6 2 7 2" xfId="25896" xr:uid="{00000000-0005-0000-0000-000026650000}"/>
    <cellStyle name="Normal 2 4 6 6 2 8" xfId="25897" xr:uid="{00000000-0005-0000-0000-000027650000}"/>
    <cellStyle name="Normal 2 4 6 6 2 8 2" xfId="25898" xr:uid="{00000000-0005-0000-0000-000028650000}"/>
    <cellStyle name="Normal 2 4 6 6 2 9" xfId="25899" xr:uid="{00000000-0005-0000-0000-000029650000}"/>
    <cellStyle name="Normal 2 4 6 6 2 9 2" xfId="25900" xr:uid="{00000000-0005-0000-0000-00002A650000}"/>
    <cellStyle name="Normal 2 4 6 6 3" xfId="25901" xr:uid="{00000000-0005-0000-0000-00002B650000}"/>
    <cellStyle name="Normal 2 4 6 6 3 2" xfId="25902" xr:uid="{00000000-0005-0000-0000-00002C650000}"/>
    <cellStyle name="Normal 2 4 6 6 4" xfId="25903" xr:uid="{00000000-0005-0000-0000-00002D650000}"/>
    <cellStyle name="Normal 2 4 6 6 4 2" xfId="25904" xr:uid="{00000000-0005-0000-0000-00002E650000}"/>
    <cellStyle name="Normal 2 4 6 6 5" xfId="25905" xr:uid="{00000000-0005-0000-0000-00002F650000}"/>
    <cellStyle name="Normal 2 4 6 6 5 2" xfId="25906" xr:uid="{00000000-0005-0000-0000-000030650000}"/>
    <cellStyle name="Normal 2 4 6 6 6" xfId="25907" xr:uid="{00000000-0005-0000-0000-000031650000}"/>
    <cellStyle name="Normal 2 4 6 6 6 2" xfId="25908" xr:uid="{00000000-0005-0000-0000-000032650000}"/>
    <cellStyle name="Normal 2 4 6 6 7" xfId="25909" xr:uid="{00000000-0005-0000-0000-000033650000}"/>
    <cellStyle name="Normal 2 4 6 6 7 2" xfId="25910" xr:uid="{00000000-0005-0000-0000-000034650000}"/>
    <cellStyle name="Normal 2 4 6 6 8" xfId="25911" xr:uid="{00000000-0005-0000-0000-000035650000}"/>
    <cellStyle name="Normal 2 4 6 6 8 2" xfId="25912" xr:uid="{00000000-0005-0000-0000-000036650000}"/>
    <cellStyle name="Normal 2 4 6 6 9" xfId="25913" xr:uid="{00000000-0005-0000-0000-000037650000}"/>
    <cellStyle name="Normal 2 4 6 6 9 2" xfId="25914" xr:uid="{00000000-0005-0000-0000-000038650000}"/>
    <cellStyle name="Normal 2 4 6 7" xfId="25915" xr:uid="{00000000-0005-0000-0000-000039650000}"/>
    <cellStyle name="Normal 2 4 6 7 10" xfId="25916" xr:uid="{00000000-0005-0000-0000-00003A650000}"/>
    <cellStyle name="Normal 2 4 6 7 10 2" xfId="25917" xr:uid="{00000000-0005-0000-0000-00003B650000}"/>
    <cellStyle name="Normal 2 4 6 7 11" xfId="25918" xr:uid="{00000000-0005-0000-0000-00003C650000}"/>
    <cellStyle name="Normal 2 4 6 7 2" xfId="25919" xr:uid="{00000000-0005-0000-0000-00003D650000}"/>
    <cellStyle name="Normal 2 4 6 7 2 2" xfId="25920" xr:uid="{00000000-0005-0000-0000-00003E650000}"/>
    <cellStyle name="Normal 2 4 6 7 3" xfId="25921" xr:uid="{00000000-0005-0000-0000-00003F650000}"/>
    <cellStyle name="Normal 2 4 6 7 3 2" xfId="25922" xr:uid="{00000000-0005-0000-0000-000040650000}"/>
    <cellStyle name="Normal 2 4 6 7 4" xfId="25923" xr:uid="{00000000-0005-0000-0000-000041650000}"/>
    <cellStyle name="Normal 2 4 6 7 4 2" xfId="25924" xr:uid="{00000000-0005-0000-0000-000042650000}"/>
    <cellStyle name="Normal 2 4 6 7 5" xfId="25925" xr:uid="{00000000-0005-0000-0000-000043650000}"/>
    <cellStyle name="Normal 2 4 6 7 5 2" xfId="25926" xr:uid="{00000000-0005-0000-0000-000044650000}"/>
    <cellStyle name="Normal 2 4 6 7 6" xfId="25927" xr:uid="{00000000-0005-0000-0000-000045650000}"/>
    <cellStyle name="Normal 2 4 6 7 6 2" xfId="25928" xr:uid="{00000000-0005-0000-0000-000046650000}"/>
    <cellStyle name="Normal 2 4 6 7 7" xfId="25929" xr:uid="{00000000-0005-0000-0000-000047650000}"/>
    <cellStyle name="Normal 2 4 6 7 7 2" xfId="25930" xr:uid="{00000000-0005-0000-0000-000048650000}"/>
    <cellStyle name="Normal 2 4 6 7 8" xfId="25931" xr:uid="{00000000-0005-0000-0000-000049650000}"/>
    <cellStyle name="Normal 2 4 6 7 8 2" xfId="25932" xr:uid="{00000000-0005-0000-0000-00004A650000}"/>
    <cellStyle name="Normal 2 4 6 7 9" xfId="25933" xr:uid="{00000000-0005-0000-0000-00004B650000}"/>
    <cellStyle name="Normal 2 4 6 7 9 2" xfId="25934" xr:uid="{00000000-0005-0000-0000-00004C650000}"/>
    <cellStyle name="Normal 2 4 6 8" xfId="25935" xr:uid="{00000000-0005-0000-0000-00004D650000}"/>
    <cellStyle name="Normal 2 4 6 8 2" xfId="25936" xr:uid="{00000000-0005-0000-0000-00004E650000}"/>
    <cellStyle name="Normal 2 4 6 9" xfId="25937" xr:uid="{00000000-0005-0000-0000-00004F650000}"/>
    <cellStyle name="Normal 2 4 6 9 2" xfId="25938" xr:uid="{00000000-0005-0000-0000-000050650000}"/>
    <cellStyle name="Normal 2 4 7" xfId="25939" xr:uid="{00000000-0005-0000-0000-000051650000}"/>
    <cellStyle name="Normal 2 4 7 10" xfId="25940" xr:uid="{00000000-0005-0000-0000-000052650000}"/>
    <cellStyle name="Normal 2 4 7 10 2" xfId="25941" xr:uid="{00000000-0005-0000-0000-000053650000}"/>
    <cellStyle name="Normal 2 4 7 11" xfId="25942" xr:uid="{00000000-0005-0000-0000-000054650000}"/>
    <cellStyle name="Normal 2 4 7 11 2" xfId="25943" xr:uid="{00000000-0005-0000-0000-000055650000}"/>
    <cellStyle name="Normal 2 4 7 12" xfId="25944" xr:uid="{00000000-0005-0000-0000-000056650000}"/>
    <cellStyle name="Normal 2 4 7 12 2" xfId="25945" xr:uid="{00000000-0005-0000-0000-000057650000}"/>
    <cellStyle name="Normal 2 4 7 13" xfId="25946" xr:uid="{00000000-0005-0000-0000-000058650000}"/>
    <cellStyle name="Normal 2 4 7 2" xfId="25947" xr:uid="{00000000-0005-0000-0000-000059650000}"/>
    <cellStyle name="Normal 2 4 7 2 10" xfId="25948" xr:uid="{00000000-0005-0000-0000-00005A650000}"/>
    <cellStyle name="Normal 2 4 7 2 10 2" xfId="25949" xr:uid="{00000000-0005-0000-0000-00005B650000}"/>
    <cellStyle name="Normal 2 4 7 2 11" xfId="25950" xr:uid="{00000000-0005-0000-0000-00005C650000}"/>
    <cellStyle name="Normal 2 4 7 2 11 2" xfId="25951" xr:uid="{00000000-0005-0000-0000-00005D650000}"/>
    <cellStyle name="Normal 2 4 7 2 12" xfId="25952" xr:uid="{00000000-0005-0000-0000-00005E650000}"/>
    <cellStyle name="Normal 2 4 7 2 2" xfId="25953" xr:uid="{00000000-0005-0000-0000-00005F650000}"/>
    <cellStyle name="Normal 2 4 7 2 2 10" xfId="25954" xr:uid="{00000000-0005-0000-0000-000060650000}"/>
    <cellStyle name="Normal 2 4 7 2 2 10 2" xfId="25955" xr:uid="{00000000-0005-0000-0000-000061650000}"/>
    <cellStyle name="Normal 2 4 7 2 2 11" xfId="25956" xr:uid="{00000000-0005-0000-0000-000062650000}"/>
    <cellStyle name="Normal 2 4 7 2 2 2" xfId="25957" xr:uid="{00000000-0005-0000-0000-000063650000}"/>
    <cellStyle name="Normal 2 4 7 2 2 2 2" xfId="25958" xr:uid="{00000000-0005-0000-0000-000064650000}"/>
    <cellStyle name="Normal 2 4 7 2 2 3" xfId="25959" xr:uid="{00000000-0005-0000-0000-000065650000}"/>
    <cellStyle name="Normal 2 4 7 2 2 3 2" xfId="25960" xr:uid="{00000000-0005-0000-0000-000066650000}"/>
    <cellStyle name="Normal 2 4 7 2 2 4" xfId="25961" xr:uid="{00000000-0005-0000-0000-000067650000}"/>
    <cellStyle name="Normal 2 4 7 2 2 4 2" xfId="25962" xr:uid="{00000000-0005-0000-0000-000068650000}"/>
    <cellStyle name="Normal 2 4 7 2 2 5" xfId="25963" xr:uid="{00000000-0005-0000-0000-000069650000}"/>
    <cellStyle name="Normal 2 4 7 2 2 5 2" xfId="25964" xr:uid="{00000000-0005-0000-0000-00006A650000}"/>
    <cellStyle name="Normal 2 4 7 2 2 6" xfId="25965" xr:uid="{00000000-0005-0000-0000-00006B650000}"/>
    <cellStyle name="Normal 2 4 7 2 2 6 2" xfId="25966" xr:uid="{00000000-0005-0000-0000-00006C650000}"/>
    <cellStyle name="Normal 2 4 7 2 2 7" xfId="25967" xr:uid="{00000000-0005-0000-0000-00006D650000}"/>
    <cellStyle name="Normal 2 4 7 2 2 7 2" xfId="25968" xr:uid="{00000000-0005-0000-0000-00006E650000}"/>
    <cellStyle name="Normal 2 4 7 2 2 8" xfId="25969" xr:uid="{00000000-0005-0000-0000-00006F650000}"/>
    <cellStyle name="Normal 2 4 7 2 2 8 2" xfId="25970" xr:uid="{00000000-0005-0000-0000-000070650000}"/>
    <cellStyle name="Normal 2 4 7 2 2 9" xfId="25971" xr:uid="{00000000-0005-0000-0000-000071650000}"/>
    <cellStyle name="Normal 2 4 7 2 2 9 2" xfId="25972" xr:uid="{00000000-0005-0000-0000-000072650000}"/>
    <cellStyle name="Normal 2 4 7 2 3" xfId="25973" xr:uid="{00000000-0005-0000-0000-000073650000}"/>
    <cellStyle name="Normal 2 4 7 2 3 2" xfId="25974" xr:uid="{00000000-0005-0000-0000-000074650000}"/>
    <cellStyle name="Normal 2 4 7 2 4" xfId="25975" xr:uid="{00000000-0005-0000-0000-000075650000}"/>
    <cellStyle name="Normal 2 4 7 2 4 2" xfId="25976" xr:uid="{00000000-0005-0000-0000-000076650000}"/>
    <cellStyle name="Normal 2 4 7 2 5" xfId="25977" xr:uid="{00000000-0005-0000-0000-000077650000}"/>
    <cellStyle name="Normal 2 4 7 2 5 2" xfId="25978" xr:uid="{00000000-0005-0000-0000-000078650000}"/>
    <cellStyle name="Normal 2 4 7 2 6" xfId="25979" xr:uid="{00000000-0005-0000-0000-000079650000}"/>
    <cellStyle name="Normal 2 4 7 2 6 2" xfId="25980" xr:uid="{00000000-0005-0000-0000-00007A650000}"/>
    <cellStyle name="Normal 2 4 7 2 7" xfId="25981" xr:uid="{00000000-0005-0000-0000-00007B650000}"/>
    <cellStyle name="Normal 2 4 7 2 7 2" xfId="25982" xr:uid="{00000000-0005-0000-0000-00007C650000}"/>
    <cellStyle name="Normal 2 4 7 2 8" xfId="25983" xr:uid="{00000000-0005-0000-0000-00007D650000}"/>
    <cellStyle name="Normal 2 4 7 2 8 2" xfId="25984" xr:uid="{00000000-0005-0000-0000-00007E650000}"/>
    <cellStyle name="Normal 2 4 7 2 9" xfId="25985" xr:uid="{00000000-0005-0000-0000-00007F650000}"/>
    <cellStyle name="Normal 2 4 7 2 9 2" xfId="25986" xr:uid="{00000000-0005-0000-0000-000080650000}"/>
    <cellStyle name="Normal 2 4 7 3" xfId="25987" xr:uid="{00000000-0005-0000-0000-000081650000}"/>
    <cellStyle name="Normal 2 4 7 3 10" xfId="25988" xr:uid="{00000000-0005-0000-0000-000082650000}"/>
    <cellStyle name="Normal 2 4 7 3 10 2" xfId="25989" xr:uid="{00000000-0005-0000-0000-000083650000}"/>
    <cellStyle name="Normal 2 4 7 3 11" xfId="25990" xr:uid="{00000000-0005-0000-0000-000084650000}"/>
    <cellStyle name="Normal 2 4 7 3 2" xfId="25991" xr:uid="{00000000-0005-0000-0000-000085650000}"/>
    <cellStyle name="Normal 2 4 7 3 2 2" xfId="25992" xr:uid="{00000000-0005-0000-0000-000086650000}"/>
    <cellStyle name="Normal 2 4 7 3 3" xfId="25993" xr:uid="{00000000-0005-0000-0000-000087650000}"/>
    <cellStyle name="Normal 2 4 7 3 3 2" xfId="25994" xr:uid="{00000000-0005-0000-0000-000088650000}"/>
    <cellStyle name="Normal 2 4 7 3 4" xfId="25995" xr:uid="{00000000-0005-0000-0000-000089650000}"/>
    <cellStyle name="Normal 2 4 7 3 4 2" xfId="25996" xr:uid="{00000000-0005-0000-0000-00008A650000}"/>
    <cellStyle name="Normal 2 4 7 3 5" xfId="25997" xr:uid="{00000000-0005-0000-0000-00008B650000}"/>
    <cellStyle name="Normal 2 4 7 3 5 2" xfId="25998" xr:uid="{00000000-0005-0000-0000-00008C650000}"/>
    <cellStyle name="Normal 2 4 7 3 6" xfId="25999" xr:uid="{00000000-0005-0000-0000-00008D650000}"/>
    <cellStyle name="Normal 2 4 7 3 6 2" xfId="26000" xr:uid="{00000000-0005-0000-0000-00008E650000}"/>
    <cellStyle name="Normal 2 4 7 3 7" xfId="26001" xr:uid="{00000000-0005-0000-0000-00008F650000}"/>
    <cellStyle name="Normal 2 4 7 3 7 2" xfId="26002" xr:uid="{00000000-0005-0000-0000-000090650000}"/>
    <cellStyle name="Normal 2 4 7 3 8" xfId="26003" xr:uid="{00000000-0005-0000-0000-000091650000}"/>
    <cellStyle name="Normal 2 4 7 3 8 2" xfId="26004" xr:uid="{00000000-0005-0000-0000-000092650000}"/>
    <cellStyle name="Normal 2 4 7 3 9" xfId="26005" xr:uid="{00000000-0005-0000-0000-000093650000}"/>
    <cellStyle name="Normal 2 4 7 3 9 2" xfId="26006" xr:uid="{00000000-0005-0000-0000-000094650000}"/>
    <cellStyle name="Normal 2 4 7 4" xfId="26007" xr:uid="{00000000-0005-0000-0000-000095650000}"/>
    <cellStyle name="Normal 2 4 7 4 2" xfId="26008" xr:uid="{00000000-0005-0000-0000-000096650000}"/>
    <cellStyle name="Normal 2 4 7 5" xfId="26009" xr:uid="{00000000-0005-0000-0000-000097650000}"/>
    <cellStyle name="Normal 2 4 7 5 2" xfId="26010" xr:uid="{00000000-0005-0000-0000-000098650000}"/>
    <cellStyle name="Normal 2 4 7 6" xfId="26011" xr:uid="{00000000-0005-0000-0000-000099650000}"/>
    <cellStyle name="Normal 2 4 7 6 2" xfId="26012" xr:uid="{00000000-0005-0000-0000-00009A650000}"/>
    <cellStyle name="Normal 2 4 7 7" xfId="26013" xr:uid="{00000000-0005-0000-0000-00009B650000}"/>
    <cellStyle name="Normal 2 4 7 7 2" xfId="26014" xr:uid="{00000000-0005-0000-0000-00009C650000}"/>
    <cellStyle name="Normal 2 4 7 8" xfId="26015" xr:uid="{00000000-0005-0000-0000-00009D650000}"/>
    <cellStyle name="Normal 2 4 7 8 2" xfId="26016" xr:uid="{00000000-0005-0000-0000-00009E650000}"/>
    <cellStyle name="Normal 2 4 7 9" xfId="26017" xr:uid="{00000000-0005-0000-0000-00009F650000}"/>
    <cellStyle name="Normal 2 4 7 9 2" xfId="26018" xr:uid="{00000000-0005-0000-0000-0000A0650000}"/>
    <cellStyle name="Normal 2 4 8" xfId="26019" xr:uid="{00000000-0005-0000-0000-0000A1650000}"/>
    <cellStyle name="Normal 2 4 8 10" xfId="26020" xr:uid="{00000000-0005-0000-0000-0000A2650000}"/>
    <cellStyle name="Normal 2 4 8 10 2" xfId="26021" xr:uid="{00000000-0005-0000-0000-0000A3650000}"/>
    <cellStyle name="Normal 2 4 8 11" xfId="26022" xr:uid="{00000000-0005-0000-0000-0000A4650000}"/>
    <cellStyle name="Normal 2 4 8 11 2" xfId="26023" xr:uid="{00000000-0005-0000-0000-0000A5650000}"/>
    <cellStyle name="Normal 2 4 8 12" xfId="26024" xr:uid="{00000000-0005-0000-0000-0000A6650000}"/>
    <cellStyle name="Normal 2 4 8 12 2" xfId="26025" xr:uid="{00000000-0005-0000-0000-0000A7650000}"/>
    <cellStyle name="Normal 2 4 8 13" xfId="26026" xr:uid="{00000000-0005-0000-0000-0000A8650000}"/>
    <cellStyle name="Normal 2 4 8 2" xfId="26027" xr:uid="{00000000-0005-0000-0000-0000A9650000}"/>
    <cellStyle name="Normal 2 4 8 2 10" xfId="26028" xr:uid="{00000000-0005-0000-0000-0000AA650000}"/>
    <cellStyle name="Normal 2 4 8 2 10 2" xfId="26029" xr:uid="{00000000-0005-0000-0000-0000AB650000}"/>
    <cellStyle name="Normal 2 4 8 2 11" xfId="26030" xr:uid="{00000000-0005-0000-0000-0000AC650000}"/>
    <cellStyle name="Normal 2 4 8 2 11 2" xfId="26031" xr:uid="{00000000-0005-0000-0000-0000AD650000}"/>
    <cellStyle name="Normal 2 4 8 2 12" xfId="26032" xr:uid="{00000000-0005-0000-0000-0000AE650000}"/>
    <cellStyle name="Normal 2 4 8 2 2" xfId="26033" xr:uid="{00000000-0005-0000-0000-0000AF650000}"/>
    <cellStyle name="Normal 2 4 8 2 2 10" xfId="26034" xr:uid="{00000000-0005-0000-0000-0000B0650000}"/>
    <cellStyle name="Normal 2 4 8 2 2 10 2" xfId="26035" xr:uid="{00000000-0005-0000-0000-0000B1650000}"/>
    <cellStyle name="Normal 2 4 8 2 2 11" xfId="26036" xr:uid="{00000000-0005-0000-0000-0000B2650000}"/>
    <cellStyle name="Normal 2 4 8 2 2 2" xfId="26037" xr:uid="{00000000-0005-0000-0000-0000B3650000}"/>
    <cellStyle name="Normal 2 4 8 2 2 2 2" xfId="26038" xr:uid="{00000000-0005-0000-0000-0000B4650000}"/>
    <cellStyle name="Normal 2 4 8 2 2 3" xfId="26039" xr:uid="{00000000-0005-0000-0000-0000B5650000}"/>
    <cellStyle name="Normal 2 4 8 2 2 3 2" xfId="26040" xr:uid="{00000000-0005-0000-0000-0000B6650000}"/>
    <cellStyle name="Normal 2 4 8 2 2 4" xfId="26041" xr:uid="{00000000-0005-0000-0000-0000B7650000}"/>
    <cellStyle name="Normal 2 4 8 2 2 4 2" xfId="26042" xr:uid="{00000000-0005-0000-0000-0000B8650000}"/>
    <cellStyle name="Normal 2 4 8 2 2 5" xfId="26043" xr:uid="{00000000-0005-0000-0000-0000B9650000}"/>
    <cellStyle name="Normal 2 4 8 2 2 5 2" xfId="26044" xr:uid="{00000000-0005-0000-0000-0000BA650000}"/>
    <cellStyle name="Normal 2 4 8 2 2 6" xfId="26045" xr:uid="{00000000-0005-0000-0000-0000BB650000}"/>
    <cellStyle name="Normal 2 4 8 2 2 6 2" xfId="26046" xr:uid="{00000000-0005-0000-0000-0000BC650000}"/>
    <cellStyle name="Normal 2 4 8 2 2 7" xfId="26047" xr:uid="{00000000-0005-0000-0000-0000BD650000}"/>
    <cellStyle name="Normal 2 4 8 2 2 7 2" xfId="26048" xr:uid="{00000000-0005-0000-0000-0000BE650000}"/>
    <cellStyle name="Normal 2 4 8 2 2 8" xfId="26049" xr:uid="{00000000-0005-0000-0000-0000BF650000}"/>
    <cellStyle name="Normal 2 4 8 2 2 8 2" xfId="26050" xr:uid="{00000000-0005-0000-0000-0000C0650000}"/>
    <cellStyle name="Normal 2 4 8 2 2 9" xfId="26051" xr:uid="{00000000-0005-0000-0000-0000C1650000}"/>
    <cellStyle name="Normal 2 4 8 2 2 9 2" xfId="26052" xr:uid="{00000000-0005-0000-0000-0000C2650000}"/>
    <cellStyle name="Normal 2 4 8 2 3" xfId="26053" xr:uid="{00000000-0005-0000-0000-0000C3650000}"/>
    <cellStyle name="Normal 2 4 8 2 3 2" xfId="26054" xr:uid="{00000000-0005-0000-0000-0000C4650000}"/>
    <cellStyle name="Normal 2 4 8 2 4" xfId="26055" xr:uid="{00000000-0005-0000-0000-0000C5650000}"/>
    <cellStyle name="Normal 2 4 8 2 4 2" xfId="26056" xr:uid="{00000000-0005-0000-0000-0000C6650000}"/>
    <cellStyle name="Normal 2 4 8 2 5" xfId="26057" xr:uid="{00000000-0005-0000-0000-0000C7650000}"/>
    <cellStyle name="Normal 2 4 8 2 5 2" xfId="26058" xr:uid="{00000000-0005-0000-0000-0000C8650000}"/>
    <cellStyle name="Normal 2 4 8 2 6" xfId="26059" xr:uid="{00000000-0005-0000-0000-0000C9650000}"/>
    <cellStyle name="Normal 2 4 8 2 6 2" xfId="26060" xr:uid="{00000000-0005-0000-0000-0000CA650000}"/>
    <cellStyle name="Normal 2 4 8 2 7" xfId="26061" xr:uid="{00000000-0005-0000-0000-0000CB650000}"/>
    <cellStyle name="Normal 2 4 8 2 7 2" xfId="26062" xr:uid="{00000000-0005-0000-0000-0000CC650000}"/>
    <cellStyle name="Normal 2 4 8 2 8" xfId="26063" xr:uid="{00000000-0005-0000-0000-0000CD650000}"/>
    <cellStyle name="Normal 2 4 8 2 8 2" xfId="26064" xr:uid="{00000000-0005-0000-0000-0000CE650000}"/>
    <cellStyle name="Normal 2 4 8 2 9" xfId="26065" xr:uid="{00000000-0005-0000-0000-0000CF650000}"/>
    <cellStyle name="Normal 2 4 8 2 9 2" xfId="26066" xr:uid="{00000000-0005-0000-0000-0000D0650000}"/>
    <cellStyle name="Normal 2 4 8 3" xfId="26067" xr:uid="{00000000-0005-0000-0000-0000D1650000}"/>
    <cellStyle name="Normal 2 4 8 3 10" xfId="26068" xr:uid="{00000000-0005-0000-0000-0000D2650000}"/>
    <cellStyle name="Normal 2 4 8 3 10 2" xfId="26069" xr:uid="{00000000-0005-0000-0000-0000D3650000}"/>
    <cellStyle name="Normal 2 4 8 3 11" xfId="26070" xr:uid="{00000000-0005-0000-0000-0000D4650000}"/>
    <cellStyle name="Normal 2 4 8 3 2" xfId="26071" xr:uid="{00000000-0005-0000-0000-0000D5650000}"/>
    <cellStyle name="Normal 2 4 8 3 2 2" xfId="26072" xr:uid="{00000000-0005-0000-0000-0000D6650000}"/>
    <cellStyle name="Normal 2 4 8 3 3" xfId="26073" xr:uid="{00000000-0005-0000-0000-0000D7650000}"/>
    <cellStyle name="Normal 2 4 8 3 3 2" xfId="26074" xr:uid="{00000000-0005-0000-0000-0000D8650000}"/>
    <cellStyle name="Normal 2 4 8 3 4" xfId="26075" xr:uid="{00000000-0005-0000-0000-0000D9650000}"/>
    <cellStyle name="Normal 2 4 8 3 4 2" xfId="26076" xr:uid="{00000000-0005-0000-0000-0000DA650000}"/>
    <cellStyle name="Normal 2 4 8 3 5" xfId="26077" xr:uid="{00000000-0005-0000-0000-0000DB650000}"/>
    <cellStyle name="Normal 2 4 8 3 5 2" xfId="26078" xr:uid="{00000000-0005-0000-0000-0000DC650000}"/>
    <cellStyle name="Normal 2 4 8 3 6" xfId="26079" xr:uid="{00000000-0005-0000-0000-0000DD650000}"/>
    <cellStyle name="Normal 2 4 8 3 6 2" xfId="26080" xr:uid="{00000000-0005-0000-0000-0000DE650000}"/>
    <cellStyle name="Normal 2 4 8 3 7" xfId="26081" xr:uid="{00000000-0005-0000-0000-0000DF650000}"/>
    <cellStyle name="Normal 2 4 8 3 7 2" xfId="26082" xr:uid="{00000000-0005-0000-0000-0000E0650000}"/>
    <cellStyle name="Normal 2 4 8 3 8" xfId="26083" xr:uid="{00000000-0005-0000-0000-0000E1650000}"/>
    <cellStyle name="Normal 2 4 8 3 8 2" xfId="26084" xr:uid="{00000000-0005-0000-0000-0000E2650000}"/>
    <cellStyle name="Normal 2 4 8 3 9" xfId="26085" xr:uid="{00000000-0005-0000-0000-0000E3650000}"/>
    <cellStyle name="Normal 2 4 8 3 9 2" xfId="26086" xr:uid="{00000000-0005-0000-0000-0000E4650000}"/>
    <cellStyle name="Normal 2 4 8 4" xfId="26087" xr:uid="{00000000-0005-0000-0000-0000E5650000}"/>
    <cellStyle name="Normal 2 4 8 4 2" xfId="26088" xr:uid="{00000000-0005-0000-0000-0000E6650000}"/>
    <cellStyle name="Normal 2 4 8 5" xfId="26089" xr:uid="{00000000-0005-0000-0000-0000E7650000}"/>
    <cellStyle name="Normal 2 4 8 5 2" xfId="26090" xr:uid="{00000000-0005-0000-0000-0000E8650000}"/>
    <cellStyle name="Normal 2 4 8 6" xfId="26091" xr:uid="{00000000-0005-0000-0000-0000E9650000}"/>
    <cellStyle name="Normal 2 4 8 6 2" xfId="26092" xr:uid="{00000000-0005-0000-0000-0000EA650000}"/>
    <cellStyle name="Normal 2 4 8 7" xfId="26093" xr:uid="{00000000-0005-0000-0000-0000EB650000}"/>
    <cellStyle name="Normal 2 4 8 7 2" xfId="26094" xr:uid="{00000000-0005-0000-0000-0000EC650000}"/>
    <cellStyle name="Normal 2 4 8 8" xfId="26095" xr:uid="{00000000-0005-0000-0000-0000ED650000}"/>
    <cellStyle name="Normal 2 4 8 8 2" xfId="26096" xr:uid="{00000000-0005-0000-0000-0000EE650000}"/>
    <cellStyle name="Normal 2 4 8 9" xfId="26097" xr:uid="{00000000-0005-0000-0000-0000EF650000}"/>
    <cellStyle name="Normal 2 4 8 9 2" xfId="26098" xr:uid="{00000000-0005-0000-0000-0000F0650000}"/>
    <cellStyle name="Normal 2 4 9" xfId="26099" xr:uid="{00000000-0005-0000-0000-0000F1650000}"/>
    <cellStyle name="Normal 2 4 9 10" xfId="26100" xr:uid="{00000000-0005-0000-0000-0000F2650000}"/>
    <cellStyle name="Normal 2 4 9 10 2" xfId="26101" xr:uid="{00000000-0005-0000-0000-0000F3650000}"/>
    <cellStyle name="Normal 2 4 9 11" xfId="26102" xr:uid="{00000000-0005-0000-0000-0000F4650000}"/>
    <cellStyle name="Normal 2 4 9 11 2" xfId="26103" xr:uid="{00000000-0005-0000-0000-0000F5650000}"/>
    <cellStyle name="Normal 2 4 9 12" xfId="26104" xr:uid="{00000000-0005-0000-0000-0000F6650000}"/>
    <cellStyle name="Normal 2 4 9 12 2" xfId="26105" xr:uid="{00000000-0005-0000-0000-0000F7650000}"/>
    <cellStyle name="Normal 2 4 9 13" xfId="26106" xr:uid="{00000000-0005-0000-0000-0000F8650000}"/>
    <cellStyle name="Normal 2 4 9 2" xfId="26107" xr:uid="{00000000-0005-0000-0000-0000F9650000}"/>
    <cellStyle name="Normal 2 4 9 2 10" xfId="26108" xr:uid="{00000000-0005-0000-0000-0000FA650000}"/>
    <cellStyle name="Normal 2 4 9 2 10 2" xfId="26109" xr:uid="{00000000-0005-0000-0000-0000FB650000}"/>
    <cellStyle name="Normal 2 4 9 2 11" xfId="26110" xr:uid="{00000000-0005-0000-0000-0000FC650000}"/>
    <cellStyle name="Normal 2 4 9 2 11 2" xfId="26111" xr:uid="{00000000-0005-0000-0000-0000FD650000}"/>
    <cellStyle name="Normal 2 4 9 2 12" xfId="26112" xr:uid="{00000000-0005-0000-0000-0000FE650000}"/>
    <cellStyle name="Normal 2 4 9 2 2" xfId="26113" xr:uid="{00000000-0005-0000-0000-0000FF650000}"/>
    <cellStyle name="Normal 2 4 9 2 2 10" xfId="26114" xr:uid="{00000000-0005-0000-0000-000000660000}"/>
    <cellStyle name="Normal 2 4 9 2 2 10 2" xfId="26115" xr:uid="{00000000-0005-0000-0000-000001660000}"/>
    <cellStyle name="Normal 2 4 9 2 2 11" xfId="26116" xr:uid="{00000000-0005-0000-0000-000002660000}"/>
    <cellStyle name="Normal 2 4 9 2 2 2" xfId="26117" xr:uid="{00000000-0005-0000-0000-000003660000}"/>
    <cellStyle name="Normal 2 4 9 2 2 2 2" xfId="26118" xr:uid="{00000000-0005-0000-0000-000004660000}"/>
    <cellStyle name="Normal 2 4 9 2 2 3" xfId="26119" xr:uid="{00000000-0005-0000-0000-000005660000}"/>
    <cellStyle name="Normal 2 4 9 2 2 3 2" xfId="26120" xr:uid="{00000000-0005-0000-0000-000006660000}"/>
    <cellStyle name="Normal 2 4 9 2 2 4" xfId="26121" xr:uid="{00000000-0005-0000-0000-000007660000}"/>
    <cellStyle name="Normal 2 4 9 2 2 4 2" xfId="26122" xr:uid="{00000000-0005-0000-0000-000008660000}"/>
    <cellStyle name="Normal 2 4 9 2 2 5" xfId="26123" xr:uid="{00000000-0005-0000-0000-000009660000}"/>
    <cellStyle name="Normal 2 4 9 2 2 5 2" xfId="26124" xr:uid="{00000000-0005-0000-0000-00000A660000}"/>
    <cellStyle name="Normal 2 4 9 2 2 6" xfId="26125" xr:uid="{00000000-0005-0000-0000-00000B660000}"/>
    <cellStyle name="Normal 2 4 9 2 2 6 2" xfId="26126" xr:uid="{00000000-0005-0000-0000-00000C660000}"/>
    <cellStyle name="Normal 2 4 9 2 2 7" xfId="26127" xr:uid="{00000000-0005-0000-0000-00000D660000}"/>
    <cellStyle name="Normal 2 4 9 2 2 7 2" xfId="26128" xr:uid="{00000000-0005-0000-0000-00000E660000}"/>
    <cellStyle name="Normal 2 4 9 2 2 8" xfId="26129" xr:uid="{00000000-0005-0000-0000-00000F660000}"/>
    <cellStyle name="Normal 2 4 9 2 2 8 2" xfId="26130" xr:uid="{00000000-0005-0000-0000-000010660000}"/>
    <cellStyle name="Normal 2 4 9 2 2 9" xfId="26131" xr:uid="{00000000-0005-0000-0000-000011660000}"/>
    <cellStyle name="Normal 2 4 9 2 2 9 2" xfId="26132" xr:uid="{00000000-0005-0000-0000-000012660000}"/>
    <cellStyle name="Normal 2 4 9 2 3" xfId="26133" xr:uid="{00000000-0005-0000-0000-000013660000}"/>
    <cellStyle name="Normal 2 4 9 2 3 2" xfId="26134" xr:uid="{00000000-0005-0000-0000-000014660000}"/>
    <cellStyle name="Normal 2 4 9 2 4" xfId="26135" xr:uid="{00000000-0005-0000-0000-000015660000}"/>
    <cellStyle name="Normal 2 4 9 2 4 2" xfId="26136" xr:uid="{00000000-0005-0000-0000-000016660000}"/>
    <cellStyle name="Normal 2 4 9 2 5" xfId="26137" xr:uid="{00000000-0005-0000-0000-000017660000}"/>
    <cellStyle name="Normal 2 4 9 2 5 2" xfId="26138" xr:uid="{00000000-0005-0000-0000-000018660000}"/>
    <cellStyle name="Normal 2 4 9 2 6" xfId="26139" xr:uid="{00000000-0005-0000-0000-000019660000}"/>
    <cellStyle name="Normal 2 4 9 2 6 2" xfId="26140" xr:uid="{00000000-0005-0000-0000-00001A660000}"/>
    <cellStyle name="Normal 2 4 9 2 7" xfId="26141" xr:uid="{00000000-0005-0000-0000-00001B660000}"/>
    <cellStyle name="Normal 2 4 9 2 7 2" xfId="26142" xr:uid="{00000000-0005-0000-0000-00001C660000}"/>
    <cellStyle name="Normal 2 4 9 2 8" xfId="26143" xr:uid="{00000000-0005-0000-0000-00001D660000}"/>
    <cellStyle name="Normal 2 4 9 2 8 2" xfId="26144" xr:uid="{00000000-0005-0000-0000-00001E660000}"/>
    <cellStyle name="Normal 2 4 9 2 9" xfId="26145" xr:uid="{00000000-0005-0000-0000-00001F660000}"/>
    <cellStyle name="Normal 2 4 9 2 9 2" xfId="26146" xr:uid="{00000000-0005-0000-0000-000020660000}"/>
    <cellStyle name="Normal 2 4 9 3" xfId="26147" xr:uid="{00000000-0005-0000-0000-000021660000}"/>
    <cellStyle name="Normal 2 4 9 3 10" xfId="26148" xr:uid="{00000000-0005-0000-0000-000022660000}"/>
    <cellStyle name="Normal 2 4 9 3 10 2" xfId="26149" xr:uid="{00000000-0005-0000-0000-000023660000}"/>
    <cellStyle name="Normal 2 4 9 3 11" xfId="26150" xr:uid="{00000000-0005-0000-0000-000024660000}"/>
    <cellStyle name="Normal 2 4 9 3 2" xfId="26151" xr:uid="{00000000-0005-0000-0000-000025660000}"/>
    <cellStyle name="Normal 2 4 9 3 2 2" xfId="26152" xr:uid="{00000000-0005-0000-0000-000026660000}"/>
    <cellStyle name="Normal 2 4 9 3 3" xfId="26153" xr:uid="{00000000-0005-0000-0000-000027660000}"/>
    <cellStyle name="Normal 2 4 9 3 3 2" xfId="26154" xr:uid="{00000000-0005-0000-0000-000028660000}"/>
    <cellStyle name="Normal 2 4 9 3 4" xfId="26155" xr:uid="{00000000-0005-0000-0000-000029660000}"/>
    <cellStyle name="Normal 2 4 9 3 4 2" xfId="26156" xr:uid="{00000000-0005-0000-0000-00002A660000}"/>
    <cellStyle name="Normal 2 4 9 3 5" xfId="26157" xr:uid="{00000000-0005-0000-0000-00002B660000}"/>
    <cellStyle name="Normal 2 4 9 3 5 2" xfId="26158" xr:uid="{00000000-0005-0000-0000-00002C660000}"/>
    <cellStyle name="Normal 2 4 9 3 6" xfId="26159" xr:uid="{00000000-0005-0000-0000-00002D660000}"/>
    <cellStyle name="Normal 2 4 9 3 6 2" xfId="26160" xr:uid="{00000000-0005-0000-0000-00002E660000}"/>
    <cellStyle name="Normal 2 4 9 3 7" xfId="26161" xr:uid="{00000000-0005-0000-0000-00002F660000}"/>
    <cellStyle name="Normal 2 4 9 3 7 2" xfId="26162" xr:uid="{00000000-0005-0000-0000-000030660000}"/>
    <cellStyle name="Normal 2 4 9 3 8" xfId="26163" xr:uid="{00000000-0005-0000-0000-000031660000}"/>
    <cellStyle name="Normal 2 4 9 3 8 2" xfId="26164" xr:uid="{00000000-0005-0000-0000-000032660000}"/>
    <cellStyle name="Normal 2 4 9 3 9" xfId="26165" xr:uid="{00000000-0005-0000-0000-000033660000}"/>
    <cellStyle name="Normal 2 4 9 3 9 2" xfId="26166" xr:uid="{00000000-0005-0000-0000-000034660000}"/>
    <cellStyle name="Normal 2 4 9 4" xfId="26167" xr:uid="{00000000-0005-0000-0000-000035660000}"/>
    <cellStyle name="Normal 2 4 9 4 2" xfId="26168" xr:uid="{00000000-0005-0000-0000-000036660000}"/>
    <cellStyle name="Normal 2 4 9 5" xfId="26169" xr:uid="{00000000-0005-0000-0000-000037660000}"/>
    <cellStyle name="Normal 2 4 9 5 2" xfId="26170" xr:uid="{00000000-0005-0000-0000-000038660000}"/>
    <cellStyle name="Normal 2 4 9 6" xfId="26171" xr:uid="{00000000-0005-0000-0000-000039660000}"/>
    <cellStyle name="Normal 2 4 9 6 2" xfId="26172" xr:uid="{00000000-0005-0000-0000-00003A660000}"/>
    <cellStyle name="Normal 2 4 9 7" xfId="26173" xr:uid="{00000000-0005-0000-0000-00003B660000}"/>
    <cellStyle name="Normal 2 4 9 7 2" xfId="26174" xr:uid="{00000000-0005-0000-0000-00003C660000}"/>
    <cellStyle name="Normal 2 4 9 8" xfId="26175" xr:uid="{00000000-0005-0000-0000-00003D660000}"/>
    <cellStyle name="Normal 2 4 9 8 2" xfId="26176" xr:uid="{00000000-0005-0000-0000-00003E660000}"/>
    <cellStyle name="Normal 2 4 9 9" xfId="26177" xr:uid="{00000000-0005-0000-0000-00003F660000}"/>
    <cellStyle name="Normal 2 4 9 9 2" xfId="26178" xr:uid="{00000000-0005-0000-0000-000040660000}"/>
    <cellStyle name="Normal 2 5" xfId="26179" xr:uid="{00000000-0005-0000-0000-000041660000}"/>
    <cellStyle name="Normal 2 5 2" xfId="26180" xr:uid="{00000000-0005-0000-0000-000042660000}"/>
    <cellStyle name="Normal 2 5 2 10" xfId="26181" xr:uid="{00000000-0005-0000-0000-000043660000}"/>
    <cellStyle name="Normal 2 5 2 10 2" xfId="26182" xr:uid="{00000000-0005-0000-0000-000044660000}"/>
    <cellStyle name="Normal 2 5 2 11" xfId="26183" xr:uid="{00000000-0005-0000-0000-000045660000}"/>
    <cellStyle name="Normal 2 5 2 11 2" xfId="26184" xr:uid="{00000000-0005-0000-0000-000046660000}"/>
    <cellStyle name="Normal 2 5 2 12" xfId="26185" xr:uid="{00000000-0005-0000-0000-000047660000}"/>
    <cellStyle name="Normal 2 5 2 12 2" xfId="26186" xr:uid="{00000000-0005-0000-0000-000048660000}"/>
    <cellStyle name="Normal 2 5 2 13" xfId="26187" xr:uid="{00000000-0005-0000-0000-000049660000}"/>
    <cellStyle name="Normal 2 5 2 2" xfId="26188" xr:uid="{00000000-0005-0000-0000-00004A660000}"/>
    <cellStyle name="Normal 2 5 2 2 10" xfId="26189" xr:uid="{00000000-0005-0000-0000-00004B660000}"/>
    <cellStyle name="Normal 2 5 2 2 10 2" xfId="26190" xr:uid="{00000000-0005-0000-0000-00004C660000}"/>
    <cellStyle name="Normal 2 5 2 2 11" xfId="26191" xr:uid="{00000000-0005-0000-0000-00004D660000}"/>
    <cellStyle name="Normal 2 5 2 2 11 2" xfId="26192" xr:uid="{00000000-0005-0000-0000-00004E660000}"/>
    <cellStyle name="Normal 2 5 2 2 12" xfId="26193" xr:uid="{00000000-0005-0000-0000-00004F660000}"/>
    <cellStyle name="Normal 2 5 2 2 2" xfId="26194" xr:uid="{00000000-0005-0000-0000-000050660000}"/>
    <cellStyle name="Normal 2 5 2 2 2 10" xfId="26195" xr:uid="{00000000-0005-0000-0000-000051660000}"/>
    <cellStyle name="Normal 2 5 2 2 2 10 2" xfId="26196" xr:uid="{00000000-0005-0000-0000-000052660000}"/>
    <cellStyle name="Normal 2 5 2 2 2 11" xfId="26197" xr:uid="{00000000-0005-0000-0000-000053660000}"/>
    <cellStyle name="Normal 2 5 2 2 2 2" xfId="26198" xr:uid="{00000000-0005-0000-0000-000054660000}"/>
    <cellStyle name="Normal 2 5 2 2 2 2 2" xfId="26199" xr:uid="{00000000-0005-0000-0000-000055660000}"/>
    <cellStyle name="Normal 2 5 2 2 2 3" xfId="26200" xr:uid="{00000000-0005-0000-0000-000056660000}"/>
    <cellStyle name="Normal 2 5 2 2 2 3 2" xfId="26201" xr:uid="{00000000-0005-0000-0000-000057660000}"/>
    <cellStyle name="Normal 2 5 2 2 2 4" xfId="26202" xr:uid="{00000000-0005-0000-0000-000058660000}"/>
    <cellStyle name="Normal 2 5 2 2 2 4 2" xfId="26203" xr:uid="{00000000-0005-0000-0000-000059660000}"/>
    <cellStyle name="Normal 2 5 2 2 2 5" xfId="26204" xr:uid="{00000000-0005-0000-0000-00005A660000}"/>
    <cellStyle name="Normal 2 5 2 2 2 5 2" xfId="26205" xr:uid="{00000000-0005-0000-0000-00005B660000}"/>
    <cellStyle name="Normal 2 5 2 2 2 6" xfId="26206" xr:uid="{00000000-0005-0000-0000-00005C660000}"/>
    <cellStyle name="Normal 2 5 2 2 2 6 2" xfId="26207" xr:uid="{00000000-0005-0000-0000-00005D660000}"/>
    <cellStyle name="Normal 2 5 2 2 2 7" xfId="26208" xr:uid="{00000000-0005-0000-0000-00005E660000}"/>
    <cellStyle name="Normal 2 5 2 2 2 7 2" xfId="26209" xr:uid="{00000000-0005-0000-0000-00005F660000}"/>
    <cellStyle name="Normal 2 5 2 2 2 8" xfId="26210" xr:uid="{00000000-0005-0000-0000-000060660000}"/>
    <cellStyle name="Normal 2 5 2 2 2 8 2" xfId="26211" xr:uid="{00000000-0005-0000-0000-000061660000}"/>
    <cellStyle name="Normal 2 5 2 2 2 9" xfId="26212" xr:uid="{00000000-0005-0000-0000-000062660000}"/>
    <cellStyle name="Normal 2 5 2 2 2 9 2" xfId="26213" xr:uid="{00000000-0005-0000-0000-000063660000}"/>
    <cellStyle name="Normal 2 5 2 2 3" xfId="26214" xr:uid="{00000000-0005-0000-0000-000064660000}"/>
    <cellStyle name="Normal 2 5 2 2 3 2" xfId="26215" xr:uid="{00000000-0005-0000-0000-000065660000}"/>
    <cellStyle name="Normal 2 5 2 2 4" xfId="26216" xr:uid="{00000000-0005-0000-0000-000066660000}"/>
    <cellStyle name="Normal 2 5 2 2 4 2" xfId="26217" xr:uid="{00000000-0005-0000-0000-000067660000}"/>
    <cellStyle name="Normal 2 5 2 2 5" xfId="26218" xr:uid="{00000000-0005-0000-0000-000068660000}"/>
    <cellStyle name="Normal 2 5 2 2 5 2" xfId="26219" xr:uid="{00000000-0005-0000-0000-000069660000}"/>
    <cellStyle name="Normal 2 5 2 2 6" xfId="26220" xr:uid="{00000000-0005-0000-0000-00006A660000}"/>
    <cellStyle name="Normal 2 5 2 2 6 2" xfId="26221" xr:uid="{00000000-0005-0000-0000-00006B660000}"/>
    <cellStyle name="Normal 2 5 2 2 7" xfId="26222" xr:uid="{00000000-0005-0000-0000-00006C660000}"/>
    <cellStyle name="Normal 2 5 2 2 7 2" xfId="26223" xr:uid="{00000000-0005-0000-0000-00006D660000}"/>
    <cellStyle name="Normal 2 5 2 2 8" xfId="26224" xr:uid="{00000000-0005-0000-0000-00006E660000}"/>
    <cellStyle name="Normal 2 5 2 2 8 2" xfId="26225" xr:uid="{00000000-0005-0000-0000-00006F660000}"/>
    <cellStyle name="Normal 2 5 2 2 9" xfId="26226" xr:uid="{00000000-0005-0000-0000-000070660000}"/>
    <cellStyle name="Normal 2 5 2 2 9 2" xfId="26227" xr:uid="{00000000-0005-0000-0000-000071660000}"/>
    <cellStyle name="Normal 2 5 2 3" xfId="26228" xr:uid="{00000000-0005-0000-0000-000072660000}"/>
    <cellStyle name="Normal 2 5 2 3 10" xfId="26229" xr:uid="{00000000-0005-0000-0000-000073660000}"/>
    <cellStyle name="Normal 2 5 2 3 10 2" xfId="26230" xr:uid="{00000000-0005-0000-0000-000074660000}"/>
    <cellStyle name="Normal 2 5 2 3 11" xfId="26231" xr:uid="{00000000-0005-0000-0000-000075660000}"/>
    <cellStyle name="Normal 2 5 2 3 2" xfId="26232" xr:uid="{00000000-0005-0000-0000-000076660000}"/>
    <cellStyle name="Normal 2 5 2 3 2 2" xfId="26233" xr:uid="{00000000-0005-0000-0000-000077660000}"/>
    <cellStyle name="Normal 2 5 2 3 3" xfId="26234" xr:uid="{00000000-0005-0000-0000-000078660000}"/>
    <cellStyle name="Normal 2 5 2 3 3 2" xfId="26235" xr:uid="{00000000-0005-0000-0000-000079660000}"/>
    <cellStyle name="Normal 2 5 2 3 4" xfId="26236" xr:uid="{00000000-0005-0000-0000-00007A660000}"/>
    <cellStyle name="Normal 2 5 2 3 4 2" xfId="26237" xr:uid="{00000000-0005-0000-0000-00007B660000}"/>
    <cellStyle name="Normal 2 5 2 3 5" xfId="26238" xr:uid="{00000000-0005-0000-0000-00007C660000}"/>
    <cellStyle name="Normal 2 5 2 3 5 2" xfId="26239" xr:uid="{00000000-0005-0000-0000-00007D660000}"/>
    <cellStyle name="Normal 2 5 2 3 6" xfId="26240" xr:uid="{00000000-0005-0000-0000-00007E660000}"/>
    <cellStyle name="Normal 2 5 2 3 6 2" xfId="26241" xr:uid="{00000000-0005-0000-0000-00007F660000}"/>
    <cellStyle name="Normal 2 5 2 3 7" xfId="26242" xr:uid="{00000000-0005-0000-0000-000080660000}"/>
    <cellStyle name="Normal 2 5 2 3 7 2" xfId="26243" xr:uid="{00000000-0005-0000-0000-000081660000}"/>
    <cellStyle name="Normal 2 5 2 3 8" xfId="26244" xr:uid="{00000000-0005-0000-0000-000082660000}"/>
    <cellStyle name="Normal 2 5 2 3 8 2" xfId="26245" xr:uid="{00000000-0005-0000-0000-000083660000}"/>
    <cellStyle name="Normal 2 5 2 3 9" xfId="26246" xr:uid="{00000000-0005-0000-0000-000084660000}"/>
    <cellStyle name="Normal 2 5 2 3 9 2" xfId="26247" xr:uid="{00000000-0005-0000-0000-000085660000}"/>
    <cellStyle name="Normal 2 5 2 4" xfId="26248" xr:uid="{00000000-0005-0000-0000-000086660000}"/>
    <cellStyle name="Normal 2 5 2 4 2" xfId="26249" xr:uid="{00000000-0005-0000-0000-000087660000}"/>
    <cellStyle name="Normal 2 5 2 5" xfId="26250" xr:uid="{00000000-0005-0000-0000-000088660000}"/>
    <cellStyle name="Normal 2 5 2 5 2" xfId="26251" xr:uid="{00000000-0005-0000-0000-000089660000}"/>
    <cellStyle name="Normal 2 5 2 6" xfId="26252" xr:uid="{00000000-0005-0000-0000-00008A660000}"/>
    <cellStyle name="Normal 2 5 2 6 2" xfId="26253" xr:uid="{00000000-0005-0000-0000-00008B660000}"/>
    <cellStyle name="Normal 2 5 2 7" xfId="26254" xr:uid="{00000000-0005-0000-0000-00008C660000}"/>
    <cellStyle name="Normal 2 5 2 7 2" xfId="26255" xr:uid="{00000000-0005-0000-0000-00008D660000}"/>
    <cellStyle name="Normal 2 5 2 8" xfId="26256" xr:uid="{00000000-0005-0000-0000-00008E660000}"/>
    <cellStyle name="Normal 2 5 2 8 2" xfId="26257" xr:uid="{00000000-0005-0000-0000-00008F660000}"/>
    <cellStyle name="Normal 2 5 2 9" xfId="26258" xr:uid="{00000000-0005-0000-0000-000090660000}"/>
    <cellStyle name="Normal 2 5 2 9 2" xfId="26259" xr:uid="{00000000-0005-0000-0000-000091660000}"/>
    <cellStyle name="Normal 2 6" xfId="26260" xr:uid="{00000000-0005-0000-0000-000092660000}"/>
    <cellStyle name="Normal 2 6 2" xfId="26261" xr:uid="{00000000-0005-0000-0000-000093660000}"/>
    <cellStyle name="Normal 2 6 2 10" xfId="26262" xr:uid="{00000000-0005-0000-0000-000094660000}"/>
    <cellStyle name="Normal 2 6 2 10 2" xfId="26263" xr:uid="{00000000-0005-0000-0000-000095660000}"/>
    <cellStyle name="Normal 2 6 2 11" xfId="26264" xr:uid="{00000000-0005-0000-0000-000096660000}"/>
    <cellStyle name="Normal 2 6 2 11 2" xfId="26265" xr:uid="{00000000-0005-0000-0000-000097660000}"/>
    <cellStyle name="Normal 2 6 2 12" xfId="26266" xr:uid="{00000000-0005-0000-0000-000098660000}"/>
    <cellStyle name="Normal 2 6 2 12 2" xfId="26267" xr:uid="{00000000-0005-0000-0000-000099660000}"/>
    <cellStyle name="Normal 2 6 2 13" xfId="26268" xr:uid="{00000000-0005-0000-0000-00009A660000}"/>
    <cellStyle name="Normal 2 6 2 2" xfId="26269" xr:uid="{00000000-0005-0000-0000-00009B660000}"/>
    <cellStyle name="Normal 2 6 2 2 10" xfId="26270" xr:uid="{00000000-0005-0000-0000-00009C660000}"/>
    <cellStyle name="Normal 2 6 2 2 10 2" xfId="26271" xr:uid="{00000000-0005-0000-0000-00009D660000}"/>
    <cellStyle name="Normal 2 6 2 2 11" xfId="26272" xr:uid="{00000000-0005-0000-0000-00009E660000}"/>
    <cellStyle name="Normal 2 6 2 2 11 2" xfId="26273" xr:uid="{00000000-0005-0000-0000-00009F660000}"/>
    <cellStyle name="Normal 2 6 2 2 12" xfId="26274" xr:uid="{00000000-0005-0000-0000-0000A0660000}"/>
    <cellStyle name="Normal 2 6 2 2 2" xfId="26275" xr:uid="{00000000-0005-0000-0000-0000A1660000}"/>
    <cellStyle name="Normal 2 6 2 2 2 10" xfId="26276" xr:uid="{00000000-0005-0000-0000-0000A2660000}"/>
    <cellStyle name="Normal 2 6 2 2 2 10 2" xfId="26277" xr:uid="{00000000-0005-0000-0000-0000A3660000}"/>
    <cellStyle name="Normal 2 6 2 2 2 11" xfId="26278" xr:uid="{00000000-0005-0000-0000-0000A4660000}"/>
    <cellStyle name="Normal 2 6 2 2 2 2" xfId="26279" xr:uid="{00000000-0005-0000-0000-0000A5660000}"/>
    <cellStyle name="Normal 2 6 2 2 2 2 2" xfId="26280" xr:uid="{00000000-0005-0000-0000-0000A6660000}"/>
    <cellStyle name="Normal 2 6 2 2 2 3" xfId="26281" xr:uid="{00000000-0005-0000-0000-0000A7660000}"/>
    <cellStyle name="Normal 2 6 2 2 2 3 2" xfId="26282" xr:uid="{00000000-0005-0000-0000-0000A8660000}"/>
    <cellStyle name="Normal 2 6 2 2 2 4" xfId="26283" xr:uid="{00000000-0005-0000-0000-0000A9660000}"/>
    <cellStyle name="Normal 2 6 2 2 2 4 2" xfId="26284" xr:uid="{00000000-0005-0000-0000-0000AA660000}"/>
    <cellStyle name="Normal 2 6 2 2 2 5" xfId="26285" xr:uid="{00000000-0005-0000-0000-0000AB660000}"/>
    <cellStyle name="Normal 2 6 2 2 2 5 2" xfId="26286" xr:uid="{00000000-0005-0000-0000-0000AC660000}"/>
    <cellStyle name="Normal 2 6 2 2 2 6" xfId="26287" xr:uid="{00000000-0005-0000-0000-0000AD660000}"/>
    <cellStyle name="Normal 2 6 2 2 2 6 2" xfId="26288" xr:uid="{00000000-0005-0000-0000-0000AE660000}"/>
    <cellStyle name="Normal 2 6 2 2 2 7" xfId="26289" xr:uid="{00000000-0005-0000-0000-0000AF660000}"/>
    <cellStyle name="Normal 2 6 2 2 2 7 2" xfId="26290" xr:uid="{00000000-0005-0000-0000-0000B0660000}"/>
    <cellStyle name="Normal 2 6 2 2 2 8" xfId="26291" xr:uid="{00000000-0005-0000-0000-0000B1660000}"/>
    <cellStyle name="Normal 2 6 2 2 2 8 2" xfId="26292" xr:uid="{00000000-0005-0000-0000-0000B2660000}"/>
    <cellStyle name="Normal 2 6 2 2 2 9" xfId="26293" xr:uid="{00000000-0005-0000-0000-0000B3660000}"/>
    <cellStyle name="Normal 2 6 2 2 2 9 2" xfId="26294" xr:uid="{00000000-0005-0000-0000-0000B4660000}"/>
    <cellStyle name="Normal 2 6 2 2 3" xfId="26295" xr:uid="{00000000-0005-0000-0000-0000B5660000}"/>
    <cellStyle name="Normal 2 6 2 2 3 2" xfId="26296" xr:uid="{00000000-0005-0000-0000-0000B6660000}"/>
    <cellStyle name="Normal 2 6 2 2 4" xfId="26297" xr:uid="{00000000-0005-0000-0000-0000B7660000}"/>
    <cellStyle name="Normal 2 6 2 2 4 2" xfId="26298" xr:uid="{00000000-0005-0000-0000-0000B8660000}"/>
    <cellStyle name="Normal 2 6 2 2 5" xfId="26299" xr:uid="{00000000-0005-0000-0000-0000B9660000}"/>
    <cellStyle name="Normal 2 6 2 2 5 2" xfId="26300" xr:uid="{00000000-0005-0000-0000-0000BA660000}"/>
    <cellStyle name="Normal 2 6 2 2 6" xfId="26301" xr:uid="{00000000-0005-0000-0000-0000BB660000}"/>
    <cellStyle name="Normal 2 6 2 2 6 2" xfId="26302" xr:uid="{00000000-0005-0000-0000-0000BC660000}"/>
    <cellStyle name="Normal 2 6 2 2 7" xfId="26303" xr:uid="{00000000-0005-0000-0000-0000BD660000}"/>
    <cellStyle name="Normal 2 6 2 2 7 2" xfId="26304" xr:uid="{00000000-0005-0000-0000-0000BE660000}"/>
    <cellStyle name="Normal 2 6 2 2 8" xfId="26305" xr:uid="{00000000-0005-0000-0000-0000BF660000}"/>
    <cellStyle name="Normal 2 6 2 2 8 2" xfId="26306" xr:uid="{00000000-0005-0000-0000-0000C0660000}"/>
    <cellStyle name="Normal 2 6 2 2 9" xfId="26307" xr:uid="{00000000-0005-0000-0000-0000C1660000}"/>
    <cellStyle name="Normal 2 6 2 2 9 2" xfId="26308" xr:uid="{00000000-0005-0000-0000-0000C2660000}"/>
    <cellStyle name="Normal 2 6 2 3" xfId="26309" xr:uid="{00000000-0005-0000-0000-0000C3660000}"/>
    <cellStyle name="Normal 2 6 2 3 10" xfId="26310" xr:uid="{00000000-0005-0000-0000-0000C4660000}"/>
    <cellStyle name="Normal 2 6 2 3 10 2" xfId="26311" xr:uid="{00000000-0005-0000-0000-0000C5660000}"/>
    <cellStyle name="Normal 2 6 2 3 11" xfId="26312" xr:uid="{00000000-0005-0000-0000-0000C6660000}"/>
    <cellStyle name="Normal 2 6 2 3 2" xfId="26313" xr:uid="{00000000-0005-0000-0000-0000C7660000}"/>
    <cellStyle name="Normal 2 6 2 3 2 2" xfId="26314" xr:uid="{00000000-0005-0000-0000-0000C8660000}"/>
    <cellStyle name="Normal 2 6 2 3 3" xfId="26315" xr:uid="{00000000-0005-0000-0000-0000C9660000}"/>
    <cellStyle name="Normal 2 6 2 3 3 2" xfId="26316" xr:uid="{00000000-0005-0000-0000-0000CA660000}"/>
    <cellStyle name="Normal 2 6 2 3 4" xfId="26317" xr:uid="{00000000-0005-0000-0000-0000CB660000}"/>
    <cellStyle name="Normal 2 6 2 3 4 2" xfId="26318" xr:uid="{00000000-0005-0000-0000-0000CC660000}"/>
    <cellStyle name="Normal 2 6 2 3 5" xfId="26319" xr:uid="{00000000-0005-0000-0000-0000CD660000}"/>
    <cellStyle name="Normal 2 6 2 3 5 2" xfId="26320" xr:uid="{00000000-0005-0000-0000-0000CE660000}"/>
    <cellStyle name="Normal 2 6 2 3 6" xfId="26321" xr:uid="{00000000-0005-0000-0000-0000CF660000}"/>
    <cellStyle name="Normal 2 6 2 3 6 2" xfId="26322" xr:uid="{00000000-0005-0000-0000-0000D0660000}"/>
    <cellStyle name="Normal 2 6 2 3 7" xfId="26323" xr:uid="{00000000-0005-0000-0000-0000D1660000}"/>
    <cellStyle name="Normal 2 6 2 3 7 2" xfId="26324" xr:uid="{00000000-0005-0000-0000-0000D2660000}"/>
    <cellStyle name="Normal 2 6 2 3 8" xfId="26325" xr:uid="{00000000-0005-0000-0000-0000D3660000}"/>
    <cellStyle name="Normal 2 6 2 3 8 2" xfId="26326" xr:uid="{00000000-0005-0000-0000-0000D4660000}"/>
    <cellStyle name="Normal 2 6 2 3 9" xfId="26327" xr:uid="{00000000-0005-0000-0000-0000D5660000}"/>
    <cellStyle name="Normal 2 6 2 3 9 2" xfId="26328" xr:uid="{00000000-0005-0000-0000-0000D6660000}"/>
    <cellStyle name="Normal 2 6 2 4" xfId="26329" xr:uid="{00000000-0005-0000-0000-0000D7660000}"/>
    <cellStyle name="Normal 2 6 2 4 2" xfId="26330" xr:uid="{00000000-0005-0000-0000-0000D8660000}"/>
    <cellStyle name="Normal 2 6 2 5" xfId="26331" xr:uid="{00000000-0005-0000-0000-0000D9660000}"/>
    <cellStyle name="Normal 2 6 2 5 2" xfId="26332" xr:uid="{00000000-0005-0000-0000-0000DA660000}"/>
    <cellStyle name="Normal 2 6 2 6" xfId="26333" xr:uid="{00000000-0005-0000-0000-0000DB660000}"/>
    <cellStyle name="Normal 2 6 2 6 2" xfId="26334" xr:uid="{00000000-0005-0000-0000-0000DC660000}"/>
    <cellStyle name="Normal 2 6 2 7" xfId="26335" xr:uid="{00000000-0005-0000-0000-0000DD660000}"/>
    <cellStyle name="Normal 2 6 2 7 2" xfId="26336" xr:uid="{00000000-0005-0000-0000-0000DE660000}"/>
    <cellStyle name="Normal 2 6 2 8" xfId="26337" xr:uid="{00000000-0005-0000-0000-0000DF660000}"/>
    <cellStyle name="Normal 2 6 2 8 2" xfId="26338" xr:uid="{00000000-0005-0000-0000-0000E0660000}"/>
    <cellStyle name="Normal 2 6 2 9" xfId="26339" xr:uid="{00000000-0005-0000-0000-0000E1660000}"/>
    <cellStyle name="Normal 2 6 2 9 2" xfId="26340" xr:uid="{00000000-0005-0000-0000-0000E2660000}"/>
    <cellStyle name="Normal 2 7" xfId="26341" xr:uid="{00000000-0005-0000-0000-0000E3660000}"/>
    <cellStyle name="Normal 2 7 10" xfId="26342" xr:uid="{00000000-0005-0000-0000-0000E4660000}"/>
    <cellStyle name="Normal 2 7 10 2" xfId="26343" xr:uid="{00000000-0005-0000-0000-0000E5660000}"/>
    <cellStyle name="Normal 2 7 11" xfId="26344" xr:uid="{00000000-0005-0000-0000-0000E6660000}"/>
    <cellStyle name="Normal 2 7 11 2" xfId="26345" xr:uid="{00000000-0005-0000-0000-0000E7660000}"/>
    <cellStyle name="Normal 2 7 12" xfId="26346" xr:uid="{00000000-0005-0000-0000-0000E8660000}"/>
    <cellStyle name="Normal 2 7 12 2" xfId="26347" xr:uid="{00000000-0005-0000-0000-0000E9660000}"/>
    <cellStyle name="Normal 2 7 13" xfId="26348" xr:uid="{00000000-0005-0000-0000-0000EA660000}"/>
    <cellStyle name="Normal 2 7 2" xfId="26349" xr:uid="{00000000-0005-0000-0000-0000EB660000}"/>
    <cellStyle name="Normal 2 7 2 10" xfId="26350" xr:uid="{00000000-0005-0000-0000-0000EC660000}"/>
    <cellStyle name="Normal 2 7 2 10 2" xfId="26351" xr:uid="{00000000-0005-0000-0000-0000ED660000}"/>
    <cellStyle name="Normal 2 7 2 11" xfId="26352" xr:uid="{00000000-0005-0000-0000-0000EE660000}"/>
    <cellStyle name="Normal 2 7 2 11 2" xfId="26353" xr:uid="{00000000-0005-0000-0000-0000EF660000}"/>
    <cellStyle name="Normal 2 7 2 12" xfId="26354" xr:uid="{00000000-0005-0000-0000-0000F0660000}"/>
    <cellStyle name="Normal 2 7 2 2" xfId="26355" xr:uid="{00000000-0005-0000-0000-0000F1660000}"/>
    <cellStyle name="Normal 2 7 2 2 10" xfId="26356" xr:uid="{00000000-0005-0000-0000-0000F2660000}"/>
    <cellStyle name="Normal 2 7 2 2 10 2" xfId="26357" xr:uid="{00000000-0005-0000-0000-0000F3660000}"/>
    <cellStyle name="Normal 2 7 2 2 11" xfId="26358" xr:uid="{00000000-0005-0000-0000-0000F4660000}"/>
    <cellStyle name="Normal 2 7 2 2 2" xfId="26359" xr:uid="{00000000-0005-0000-0000-0000F5660000}"/>
    <cellStyle name="Normal 2 7 2 2 2 2" xfId="26360" xr:uid="{00000000-0005-0000-0000-0000F6660000}"/>
    <cellStyle name="Normal 2 7 2 2 3" xfId="26361" xr:uid="{00000000-0005-0000-0000-0000F7660000}"/>
    <cellStyle name="Normal 2 7 2 2 3 2" xfId="26362" xr:uid="{00000000-0005-0000-0000-0000F8660000}"/>
    <cellStyle name="Normal 2 7 2 2 4" xfId="26363" xr:uid="{00000000-0005-0000-0000-0000F9660000}"/>
    <cellStyle name="Normal 2 7 2 2 4 2" xfId="26364" xr:uid="{00000000-0005-0000-0000-0000FA660000}"/>
    <cellStyle name="Normal 2 7 2 2 5" xfId="26365" xr:uid="{00000000-0005-0000-0000-0000FB660000}"/>
    <cellStyle name="Normal 2 7 2 2 5 2" xfId="26366" xr:uid="{00000000-0005-0000-0000-0000FC660000}"/>
    <cellStyle name="Normal 2 7 2 2 6" xfId="26367" xr:uid="{00000000-0005-0000-0000-0000FD660000}"/>
    <cellStyle name="Normal 2 7 2 2 6 2" xfId="26368" xr:uid="{00000000-0005-0000-0000-0000FE660000}"/>
    <cellStyle name="Normal 2 7 2 2 7" xfId="26369" xr:uid="{00000000-0005-0000-0000-0000FF660000}"/>
    <cellStyle name="Normal 2 7 2 2 7 2" xfId="26370" xr:uid="{00000000-0005-0000-0000-000000670000}"/>
    <cellStyle name="Normal 2 7 2 2 8" xfId="26371" xr:uid="{00000000-0005-0000-0000-000001670000}"/>
    <cellStyle name="Normal 2 7 2 2 8 2" xfId="26372" xr:uid="{00000000-0005-0000-0000-000002670000}"/>
    <cellStyle name="Normal 2 7 2 2 9" xfId="26373" xr:uid="{00000000-0005-0000-0000-000003670000}"/>
    <cellStyle name="Normal 2 7 2 2 9 2" xfId="26374" xr:uid="{00000000-0005-0000-0000-000004670000}"/>
    <cellStyle name="Normal 2 7 2 3" xfId="26375" xr:uid="{00000000-0005-0000-0000-000005670000}"/>
    <cellStyle name="Normal 2 7 2 3 2" xfId="26376" xr:uid="{00000000-0005-0000-0000-000006670000}"/>
    <cellStyle name="Normal 2 7 2 4" xfId="26377" xr:uid="{00000000-0005-0000-0000-000007670000}"/>
    <cellStyle name="Normal 2 7 2 4 2" xfId="26378" xr:uid="{00000000-0005-0000-0000-000008670000}"/>
    <cellStyle name="Normal 2 7 2 5" xfId="26379" xr:uid="{00000000-0005-0000-0000-000009670000}"/>
    <cellStyle name="Normal 2 7 2 5 2" xfId="26380" xr:uid="{00000000-0005-0000-0000-00000A670000}"/>
    <cellStyle name="Normal 2 7 2 6" xfId="26381" xr:uid="{00000000-0005-0000-0000-00000B670000}"/>
    <cellStyle name="Normal 2 7 2 6 2" xfId="26382" xr:uid="{00000000-0005-0000-0000-00000C670000}"/>
    <cellStyle name="Normal 2 7 2 7" xfId="26383" xr:uid="{00000000-0005-0000-0000-00000D670000}"/>
    <cellStyle name="Normal 2 7 2 7 2" xfId="26384" xr:uid="{00000000-0005-0000-0000-00000E670000}"/>
    <cellStyle name="Normal 2 7 2 8" xfId="26385" xr:uid="{00000000-0005-0000-0000-00000F670000}"/>
    <cellStyle name="Normal 2 7 2 8 2" xfId="26386" xr:uid="{00000000-0005-0000-0000-000010670000}"/>
    <cellStyle name="Normal 2 7 2 9" xfId="26387" xr:uid="{00000000-0005-0000-0000-000011670000}"/>
    <cellStyle name="Normal 2 7 2 9 2" xfId="26388" xr:uid="{00000000-0005-0000-0000-000012670000}"/>
    <cellStyle name="Normal 2 7 3" xfId="26389" xr:uid="{00000000-0005-0000-0000-000013670000}"/>
    <cellStyle name="Normal 2 7 3 10" xfId="26390" xr:uid="{00000000-0005-0000-0000-000014670000}"/>
    <cellStyle name="Normal 2 7 3 10 2" xfId="26391" xr:uid="{00000000-0005-0000-0000-000015670000}"/>
    <cellStyle name="Normal 2 7 3 11" xfId="26392" xr:uid="{00000000-0005-0000-0000-000016670000}"/>
    <cellStyle name="Normal 2 7 3 2" xfId="26393" xr:uid="{00000000-0005-0000-0000-000017670000}"/>
    <cellStyle name="Normal 2 7 3 2 2" xfId="26394" xr:uid="{00000000-0005-0000-0000-000018670000}"/>
    <cellStyle name="Normal 2 7 3 3" xfId="26395" xr:uid="{00000000-0005-0000-0000-000019670000}"/>
    <cellStyle name="Normal 2 7 3 3 2" xfId="26396" xr:uid="{00000000-0005-0000-0000-00001A670000}"/>
    <cellStyle name="Normal 2 7 3 4" xfId="26397" xr:uid="{00000000-0005-0000-0000-00001B670000}"/>
    <cellStyle name="Normal 2 7 3 4 2" xfId="26398" xr:uid="{00000000-0005-0000-0000-00001C670000}"/>
    <cellStyle name="Normal 2 7 3 5" xfId="26399" xr:uid="{00000000-0005-0000-0000-00001D670000}"/>
    <cellStyle name="Normal 2 7 3 5 2" xfId="26400" xr:uid="{00000000-0005-0000-0000-00001E670000}"/>
    <cellStyle name="Normal 2 7 3 6" xfId="26401" xr:uid="{00000000-0005-0000-0000-00001F670000}"/>
    <cellStyle name="Normal 2 7 3 6 2" xfId="26402" xr:uid="{00000000-0005-0000-0000-000020670000}"/>
    <cellStyle name="Normal 2 7 3 7" xfId="26403" xr:uid="{00000000-0005-0000-0000-000021670000}"/>
    <cellStyle name="Normal 2 7 3 7 2" xfId="26404" xr:uid="{00000000-0005-0000-0000-000022670000}"/>
    <cellStyle name="Normal 2 7 3 8" xfId="26405" xr:uid="{00000000-0005-0000-0000-000023670000}"/>
    <cellStyle name="Normal 2 7 3 8 2" xfId="26406" xr:uid="{00000000-0005-0000-0000-000024670000}"/>
    <cellStyle name="Normal 2 7 3 9" xfId="26407" xr:uid="{00000000-0005-0000-0000-000025670000}"/>
    <cellStyle name="Normal 2 7 3 9 2" xfId="26408" xr:uid="{00000000-0005-0000-0000-000026670000}"/>
    <cellStyle name="Normal 2 7 4" xfId="26409" xr:uid="{00000000-0005-0000-0000-000027670000}"/>
    <cellStyle name="Normal 2 7 4 2" xfId="26410" xr:uid="{00000000-0005-0000-0000-000028670000}"/>
    <cellStyle name="Normal 2 7 5" xfId="26411" xr:uid="{00000000-0005-0000-0000-000029670000}"/>
    <cellStyle name="Normal 2 7 5 2" xfId="26412" xr:uid="{00000000-0005-0000-0000-00002A670000}"/>
    <cellStyle name="Normal 2 7 6" xfId="26413" xr:uid="{00000000-0005-0000-0000-00002B670000}"/>
    <cellStyle name="Normal 2 7 6 2" xfId="26414" xr:uid="{00000000-0005-0000-0000-00002C670000}"/>
    <cellStyle name="Normal 2 7 7" xfId="26415" xr:uid="{00000000-0005-0000-0000-00002D670000}"/>
    <cellStyle name="Normal 2 7 7 2" xfId="26416" xr:uid="{00000000-0005-0000-0000-00002E670000}"/>
    <cellStyle name="Normal 2 7 8" xfId="26417" xr:uid="{00000000-0005-0000-0000-00002F670000}"/>
    <cellStyle name="Normal 2 7 8 2" xfId="26418" xr:uid="{00000000-0005-0000-0000-000030670000}"/>
    <cellStyle name="Normal 2 7 9" xfId="26419" xr:uid="{00000000-0005-0000-0000-000031670000}"/>
    <cellStyle name="Normal 2 7 9 2" xfId="26420" xr:uid="{00000000-0005-0000-0000-000032670000}"/>
    <cellStyle name="Normal 2 8" xfId="26421" xr:uid="{00000000-0005-0000-0000-000033670000}"/>
    <cellStyle name="Normal 2 8 10" xfId="26422" xr:uid="{00000000-0005-0000-0000-000034670000}"/>
    <cellStyle name="Normal 2 8 10 2" xfId="26423" xr:uid="{00000000-0005-0000-0000-000035670000}"/>
    <cellStyle name="Normal 2 8 11" xfId="26424" xr:uid="{00000000-0005-0000-0000-000036670000}"/>
    <cellStyle name="Normal 2 8 11 2" xfId="26425" xr:uid="{00000000-0005-0000-0000-000037670000}"/>
    <cellStyle name="Normal 2 8 12" xfId="26426" xr:uid="{00000000-0005-0000-0000-000038670000}"/>
    <cellStyle name="Normal 2 8 12 2" xfId="26427" xr:uid="{00000000-0005-0000-0000-000039670000}"/>
    <cellStyle name="Normal 2 8 13" xfId="26428" xr:uid="{00000000-0005-0000-0000-00003A670000}"/>
    <cellStyle name="Normal 2 8 2" xfId="26429" xr:uid="{00000000-0005-0000-0000-00003B670000}"/>
    <cellStyle name="Normal 2 8 2 10" xfId="26430" xr:uid="{00000000-0005-0000-0000-00003C670000}"/>
    <cellStyle name="Normal 2 8 2 10 2" xfId="26431" xr:uid="{00000000-0005-0000-0000-00003D670000}"/>
    <cellStyle name="Normal 2 8 2 11" xfId="26432" xr:uid="{00000000-0005-0000-0000-00003E670000}"/>
    <cellStyle name="Normal 2 8 2 11 2" xfId="26433" xr:uid="{00000000-0005-0000-0000-00003F670000}"/>
    <cellStyle name="Normal 2 8 2 12" xfId="26434" xr:uid="{00000000-0005-0000-0000-000040670000}"/>
    <cellStyle name="Normal 2 8 2 2" xfId="26435" xr:uid="{00000000-0005-0000-0000-000041670000}"/>
    <cellStyle name="Normal 2 8 2 2 10" xfId="26436" xr:uid="{00000000-0005-0000-0000-000042670000}"/>
    <cellStyle name="Normal 2 8 2 2 10 2" xfId="26437" xr:uid="{00000000-0005-0000-0000-000043670000}"/>
    <cellStyle name="Normal 2 8 2 2 11" xfId="26438" xr:uid="{00000000-0005-0000-0000-000044670000}"/>
    <cellStyle name="Normal 2 8 2 2 2" xfId="26439" xr:uid="{00000000-0005-0000-0000-000045670000}"/>
    <cellStyle name="Normal 2 8 2 2 2 2" xfId="26440" xr:uid="{00000000-0005-0000-0000-000046670000}"/>
    <cellStyle name="Normal 2 8 2 2 3" xfId="26441" xr:uid="{00000000-0005-0000-0000-000047670000}"/>
    <cellStyle name="Normal 2 8 2 2 3 2" xfId="26442" xr:uid="{00000000-0005-0000-0000-000048670000}"/>
    <cellStyle name="Normal 2 8 2 2 4" xfId="26443" xr:uid="{00000000-0005-0000-0000-000049670000}"/>
    <cellStyle name="Normal 2 8 2 2 4 2" xfId="26444" xr:uid="{00000000-0005-0000-0000-00004A670000}"/>
    <cellStyle name="Normal 2 8 2 2 5" xfId="26445" xr:uid="{00000000-0005-0000-0000-00004B670000}"/>
    <cellStyle name="Normal 2 8 2 2 5 2" xfId="26446" xr:uid="{00000000-0005-0000-0000-00004C670000}"/>
    <cellStyle name="Normal 2 8 2 2 6" xfId="26447" xr:uid="{00000000-0005-0000-0000-00004D670000}"/>
    <cellStyle name="Normal 2 8 2 2 6 2" xfId="26448" xr:uid="{00000000-0005-0000-0000-00004E670000}"/>
    <cellStyle name="Normal 2 8 2 2 7" xfId="26449" xr:uid="{00000000-0005-0000-0000-00004F670000}"/>
    <cellStyle name="Normal 2 8 2 2 7 2" xfId="26450" xr:uid="{00000000-0005-0000-0000-000050670000}"/>
    <cellStyle name="Normal 2 8 2 2 8" xfId="26451" xr:uid="{00000000-0005-0000-0000-000051670000}"/>
    <cellStyle name="Normal 2 8 2 2 8 2" xfId="26452" xr:uid="{00000000-0005-0000-0000-000052670000}"/>
    <cellStyle name="Normal 2 8 2 2 9" xfId="26453" xr:uid="{00000000-0005-0000-0000-000053670000}"/>
    <cellStyle name="Normal 2 8 2 2 9 2" xfId="26454" xr:uid="{00000000-0005-0000-0000-000054670000}"/>
    <cellStyle name="Normal 2 8 2 3" xfId="26455" xr:uid="{00000000-0005-0000-0000-000055670000}"/>
    <cellStyle name="Normal 2 8 2 3 2" xfId="26456" xr:uid="{00000000-0005-0000-0000-000056670000}"/>
    <cellStyle name="Normal 2 8 2 4" xfId="26457" xr:uid="{00000000-0005-0000-0000-000057670000}"/>
    <cellStyle name="Normal 2 8 2 4 2" xfId="26458" xr:uid="{00000000-0005-0000-0000-000058670000}"/>
    <cellStyle name="Normal 2 8 2 5" xfId="26459" xr:uid="{00000000-0005-0000-0000-000059670000}"/>
    <cellStyle name="Normal 2 8 2 5 2" xfId="26460" xr:uid="{00000000-0005-0000-0000-00005A670000}"/>
    <cellStyle name="Normal 2 8 2 6" xfId="26461" xr:uid="{00000000-0005-0000-0000-00005B670000}"/>
    <cellStyle name="Normal 2 8 2 6 2" xfId="26462" xr:uid="{00000000-0005-0000-0000-00005C670000}"/>
    <cellStyle name="Normal 2 8 2 7" xfId="26463" xr:uid="{00000000-0005-0000-0000-00005D670000}"/>
    <cellStyle name="Normal 2 8 2 7 2" xfId="26464" xr:uid="{00000000-0005-0000-0000-00005E670000}"/>
    <cellStyle name="Normal 2 8 2 8" xfId="26465" xr:uid="{00000000-0005-0000-0000-00005F670000}"/>
    <cellStyle name="Normal 2 8 2 8 2" xfId="26466" xr:uid="{00000000-0005-0000-0000-000060670000}"/>
    <cellStyle name="Normal 2 8 2 9" xfId="26467" xr:uid="{00000000-0005-0000-0000-000061670000}"/>
    <cellStyle name="Normal 2 8 2 9 2" xfId="26468" xr:uid="{00000000-0005-0000-0000-000062670000}"/>
    <cellStyle name="Normal 2 8 3" xfId="26469" xr:uid="{00000000-0005-0000-0000-000063670000}"/>
    <cellStyle name="Normal 2 8 3 10" xfId="26470" xr:uid="{00000000-0005-0000-0000-000064670000}"/>
    <cellStyle name="Normal 2 8 3 10 2" xfId="26471" xr:uid="{00000000-0005-0000-0000-000065670000}"/>
    <cellStyle name="Normal 2 8 3 11" xfId="26472" xr:uid="{00000000-0005-0000-0000-000066670000}"/>
    <cellStyle name="Normal 2 8 3 2" xfId="26473" xr:uid="{00000000-0005-0000-0000-000067670000}"/>
    <cellStyle name="Normal 2 8 3 2 2" xfId="26474" xr:uid="{00000000-0005-0000-0000-000068670000}"/>
    <cellStyle name="Normal 2 8 3 3" xfId="26475" xr:uid="{00000000-0005-0000-0000-000069670000}"/>
    <cellStyle name="Normal 2 8 3 3 2" xfId="26476" xr:uid="{00000000-0005-0000-0000-00006A670000}"/>
    <cellStyle name="Normal 2 8 3 4" xfId="26477" xr:uid="{00000000-0005-0000-0000-00006B670000}"/>
    <cellStyle name="Normal 2 8 3 4 2" xfId="26478" xr:uid="{00000000-0005-0000-0000-00006C670000}"/>
    <cellStyle name="Normal 2 8 3 5" xfId="26479" xr:uid="{00000000-0005-0000-0000-00006D670000}"/>
    <cellStyle name="Normal 2 8 3 5 2" xfId="26480" xr:uid="{00000000-0005-0000-0000-00006E670000}"/>
    <cellStyle name="Normal 2 8 3 6" xfId="26481" xr:uid="{00000000-0005-0000-0000-00006F670000}"/>
    <cellStyle name="Normal 2 8 3 6 2" xfId="26482" xr:uid="{00000000-0005-0000-0000-000070670000}"/>
    <cellStyle name="Normal 2 8 3 7" xfId="26483" xr:uid="{00000000-0005-0000-0000-000071670000}"/>
    <cellStyle name="Normal 2 8 3 7 2" xfId="26484" xr:uid="{00000000-0005-0000-0000-000072670000}"/>
    <cellStyle name="Normal 2 8 3 8" xfId="26485" xr:uid="{00000000-0005-0000-0000-000073670000}"/>
    <cellStyle name="Normal 2 8 3 8 2" xfId="26486" xr:uid="{00000000-0005-0000-0000-000074670000}"/>
    <cellStyle name="Normal 2 8 3 9" xfId="26487" xr:uid="{00000000-0005-0000-0000-000075670000}"/>
    <cellStyle name="Normal 2 8 3 9 2" xfId="26488" xr:uid="{00000000-0005-0000-0000-000076670000}"/>
    <cellStyle name="Normal 2 8 4" xfId="26489" xr:uid="{00000000-0005-0000-0000-000077670000}"/>
    <cellStyle name="Normal 2 8 4 2" xfId="26490" xr:uid="{00000000-0005-0000-0000-000078670000}"/>
    <cellStyle name="Normal 2 8 5" xfId="26491" xr:uid="{00000000-0005-0000-0000-000079670000}"/>
    <cellStyle name="Normal 2 8 5 2" xfId="26492" xr:uid="{00000000-0005-0000-0000-00007A670000}"/>
    <cellStyle name="Normal 2 8 6" xfId="26493" xr:uid="{00000000-0005-0000-0000-00007B670000}"/>
    <cellStyle name="Normal 2 8 6 2" xfId="26494" xr:uid="{00000000-0005-0000-0000-00007C670000}"/>
    <cellStyle name="Normal 2 8 7" xfId="26495" xr:uid="{00000000-0005-0000-0000-00007D670000}"/>
    <cellStyle name="Normal 2 8 7 2" xfId="26496" xr:uid="{00000000-0005-0000-0000-00007E670000}"/>
    <cellStyle name="Normal 2 8 8" xfId="26497" xr:uid="{00000000-0005-0000-0000-00007F670000}"/>
    <cellStyle name="Normal 2 8 8 2" xfId="26498" xr:uid="{00000000-0005-0000-0000-000080670000}"/>
    <cellStyle name="Normal 2 8 9" xfId="26499" xr:uid="{00000000-0005-0000-0000-000081670000}"/>
    <cellStyle name="Normal 2 8 9 2" xfId="26500" xr:uid="{00000000-0005-0000-0000-000082670000}"/>
    <cellStyle name="Normal 2 9" xfId="26501" xr:uid="{00000000-0005-0000-0000-000083670000}"/>
    <cellStyle name="Normal 2 9 10" xfId="26502" xr:uid="{00000000-0005-0000-0000-000084670000}"/>
    <cellStyle name="Normal 2 9 10 2" xfId="26503" xr:uid="{00000000-0005-0000-0000-000085670000}"/>
    <cellStyle name="Normal 2 9 11" xfId="26504" xr:uid="{00000000-0005-0000-0000-000086670000}"/>
    <cellStyle name="Normal 2 9 11 2" xfId="26505" xr:uid="{00000000-0005-0000-0000-000087670000}"/>
    <cellStyle name="Normal 2 9 12" xfId="26506" xr:uid="{00000000-0005-0000-0000-000088670000}"/>
    <cellStyle name="Normal 2 9 12 2" xfId="26507" xr:uid="{00000000-0005-0000-0000-000089670000}"/>
    <cellStyle name="Normal 2 9 13" xfId="26508" xr:uid="{00000000-0005-0000-0000-00008A670000}"/>
    <cellStyle name="Normal 2 9 2" xfId="26509" xr:uid="{00000000-0005-0000-0000-00008B670000}"/>
    <cellStyle name="Normal 2 9 2 10" xfId="26510" xr:uid="{00000000-0005-0000-0000-00008C670000}"/>
    <cellStyle name="Normal 2 9 2 10 2" xfId="26511" xr:uid="{00000000-0005-0000-0000-00008D670000}"/>
    <cellStyle name="Normal 2 9 2 11" xfId="26512" xr:uid="{00000000-0005-0000-0000-00008E670000}"/>
    <cellStyle name="Normal 2 9 2 11 2" xfId="26513" xr:uid="{00000000-0005-0000-0000-00008F670000}"/>
    <cellStyle name="Normal 2 9 2 12" xfId="26514" xr:uid="{00000000-0005-0000-0000-000090670000}"/>
    <cellStyle name="Normal 2 9 2 2" xfId="26515" xr:uid="{00000000-0005-0000-0000-000091670000}"/>
    <cellStyle name="Normal 2 9 2 2 10" xfId="26516" xr:uid="{00000000-0005-0000-0000-000092670000}"/>
    <cellStyle name="Normal 2 9 2 2 10 2" xfId="26517" xr:uid="{00000000-0005-0000-0000-000093670000}"/>
    <cellStyle name="Normal 2 9 2 2 11" xfId="26518" xr:uid="{00000000-0005-0000-0000-000094670000}"/>
    <cellStyle name="Normal 2 9 2 2 2" xfId="26519" xr:uid="{00000000-0005-0000-0000-000095670000}"/>
    <cellStyle name="Normal 2 9 2 2 2 2" xfId="26520" xr:uid="{00000000-0005-0000-0000-000096670000}"/>
    <cellStyle name="Normal 2 9 2 2 3" xfId="26521" xr:uid="{00000000-0005-0000-0000-000097670000}"/>
    <cellStyle name="Normal 2 9 2 2 3 2" xfId="26522" xr:uid="{00000000-0005-0000-0000-000098670000}"/>
    <cellStyle name="Normal 2 9 2 2 4" xfId="26523" xr:uid="{00000000-0005-0000-0000-000099670000}"/>
    <cellStyle name="Normal 2 9 2 2 4 2" xfId="26524" xr:uid="{00000000-0005-0000-0000-00009A670000}"/>
    <cellStyle name="Normal 2 9 2 2 5" xfId="26525" xr:uid="{00000000-0005-0000-0000-00009B670000}"/>
    <cellStyle name="Normal 2 9 2 2 5 2" xfId="26526" xr:uid="{00000000-0005-0000-0000-00009C670000}"/>
    <cellStyle name="Normal 2 9 2 2 6" xfId="26527" xr:uid="{00000000-0005-0000-0000-00009D670000}"/>
    <cellStyle name="Normal 2 9 2 2 6 2" xfId="26528" xr:uid="{00000000-0005-0000-0000-00009E670000}"/>
    <cellStyle name="Normal 2 9 2 2 7" xfId="26529" xr:uid="{00000000-0005-0000-0000-00009F670000}"/>
    <cellStyle name="Normal 2 9 2 2 7 2" xfId="26530" xr:uid="{00000000-0005-0000-0000-0000A0670000}"/>
    <cellStyle name="Normal 2 9 2 2 8" xfId="26531" xr:uid="{00000000-0005-0000-0000-0000A1670000}"/>
    <cellStyle name="Normal 2 9 2 2 8 2" xfId="26532" xr:uid="{00000000-0005-0000-0000-0000A2670000}"/>
    <cellStyle name="Normal 2 9 2 2 9" xfId="26533" xr:uid="{00000000-0005-0000-0000-0000A3670000}"/>
    <cellStyle name="Normal 2 9 2 2 9 2" xfId="26534" xr:uid="{00000000-0005-0000-0000-0000A4670000}"/>
    <cellStyle name="Normal 2 9 2 3" xfId="26535" xr:uid="{00000000-0005-0000-0000-0000A5670000}"/>
    <cellStyle name="Normal 2 9 2 3 2" xfId="26536" xr:uid="{00000000-0005-0000-0000-0000A6670000}"/>
    <cellStyle name="Normal 2 9 2 4" xfId="26537" xr:uid="{00000000-0005-0000-0000-0000A7670000}"/>
    <cellStyle name="Normal 2 9 2 4 2" xfId="26538" xr:uid="{00000000-0005-0000-0000-0000A8670000}"/>
    <cellStyle name="Normal 2 9 2 5" xfId="26539" xr:uid="{00000000-0005-0000-0000-0000A9670000}"/>
    <cellStyle name="Normal 2 9 2 5 2" xfId="26540" xr:uid="{00000000-0005-0000-0000-0000AA670000}"/>
    <cellStyle name="Normal 2 9 2 6" xfId="26541" xr:uid="{00000000-0005-0000-0000-0000AB670000}"/>
    <cellStyle name="Normal 2 9 2 6 2" xfId="26542" xr:uid="{00000000-0005-0000-0000-0000AC670000}"/>
    <cellStyle name="Normal 2 9 2 7" xfId="26543" xr:uid="{00000000-0005-0000-0000-0000AD670000}"/>
    <cellStyle name="Normal 2 9 2 7 2" xfId="26544" xr:uid="{00000000-0005-0000-0000-0000AE670000}"/>
    <cellStyle name="Normal 2 9 2 8" xfId="26545" xr:uid="{00000000-0005-0000-0000-0000AF670000}"/>
    <cellStyle name="Normal 2 9 2 8 2" xfId="26546" xr:uid="{00000000-0005-0000-0000-0000B0670000}"/>
    <cellStyle name="Normal 2 9 2 9" xfId="26547" xr:uid="{00000000-0005-0000-0000-0000B1670000}"/>
    <cellStyle name="Normal 2 9 2 9 2" xfId="26548" xr:uid="{00000000-0005-0000-0000-0000B2670000}"/>
    <cellStyle name="Normal 2 9 3" xfId="26549" xr:uid="{00000000-0005-0000-0000-0000B3670000}"/>
    <cellStyle name="Normal 2 9 3 10" xfId="26550" xr:uid="{00000000-0005-0000-0000-0000B4670000}"/>
    <cellStyle name="Normal 2 9 3 10 2" xfId="26551" xr:uid="{00000000-0005-0000-0000-0000B5670000}"/>
    <cellStyle name="Normal 2 9 3 11" xfId="26552" xr:uid="{00000000-0005-0000-0000-0000B6670000}"/>
    <cellStyle name="Normal 2 9 3 2" xfId="26553" xr:uid="{00000000-0005-0000-0000-0000B7670000}"/>
    <cellStyle name="Normal 2 9 3 2 2" xfId="26554" xr:uid="{00000000-0005-0000-0000-0000B8670000}"/>
    <cellStyle name="Normal 2 9 3 3" xfId="26555" xr:uid="{00000000-0005-0000-0000-0000B9670000}"/>
    <cellStyle name="Normal 2 9 3 3 2" xfId="26556" xr:uid="{00000000-0005-0000-0000-0000BA670000}"/>
    <cellStyle name="Normal 2 9 3 4" xfId="26557" xr:uid="{00000000-0005-0000-0000-0000BB670000}"/>
    <cellStyle name="Normal 2 9 3 4 2" xfId="26558" xr:uid="{00000000-0005-0000-0000-0000BC670000}"/>
    <cellStyle name="Normal 2 9 3 5" xfId="26559" xr:uid="{00000000-0005-0000-0000-0000BD670000}"/>
    <cellStyle name="Normal 2 9 3 5 2" xfId="26560" xr:uid="{00000000-0005-0000-0000-0000BE670000}"/>
    <cellStyle name="Normal 2 9 3 6" xfId="26561" xr:uid="{00000000-0005-0000-0000-0000BF670000}"/>
    <cellStyle name="Normal 2 9 3 6 2" xfId="26562" xr:uid="{00000000-0005-0000-0000-0000C0670000}"/>
    <cellStyle name="Normal 2 9 3 7" xfId="26563" xr:uid="{00000000-0005-0000-0000-0000C1670000}"/>
    <cellStyle name="Normal 2 9 3 7 2" xfId="26564" xr:uid="{00000000-0005-0000-0000-0000C2670000}"/>
    <cellStyle name="Normal 2 9 3 8" xfId="26565" xr:uid="{00000000-0005-0000-0000-0000C3670000}"/>
    <cellStyle name="Normal 2 9 3 8 2" xfId="26566" xr:uid="{00000000-0005-0000-0000-0000C4670000}"/>
    <cellStyle name="Normal 2 9 3 9" xfId="26567" xr:uid="{00000000-0005-0000-0000-0000C5670000}"/>
    <cellStyle name="Normal 2 9 3 9 2" xfId="26568" xr:uid="{00000000-0005-0000-0000-0000C6670000}"/>
    <cellStyle name="Normal 2 9 4" xfId="26569" xr:uid="{00000000-0005-0000-0000-0000C7670000}"/>
    <cellStyle name="Normal 2 9 4 2" xfId="26570" xr:uid="{00000000-0005-0000-0000-0000C8670000}"/>
    <cellStyle name="Normal 2 9 5" xfId="26571" xr:uid="{00000000-0005-0000-0000-0000C9670000}"/>
    <cellStyle name="Normal 2 9 5 2" xfId="26572" xr:uid="{00000000-0005-0000-0000-0000CA670000}"/>
    <cellStyle name="Normal 2 9 6" xfId="26573" xr:uid="{00000000-0005-0000-0000-0000CB670000}"/>
    <cellStyle name="Normal 2 9 6 2" xfId="26574" xr:uid="{00000000-0005-0000-0000-0000CC670000}"/>
    <cellStyle name="Normal 2 9 7" xfId="26575" xr:uid="{00000000-0005-0000-0000-0000CD670000}"/>
    <cellStyle name="Normal 2 9 7 2" xfId="26576" xr:uid="{00000000-0005-0000-0000-0000CE670000}"/>
    <cellStyle name="Normal 2 9 8" xfId="26577" xr:uid="{00000000-0005-0000-0000-0000CF670000}"/>
    <cellStyle name="Normal 2 9 8 2" xfId="26578" xr:uid="{00000000-0005-0000-0000-0000D0670000}"/>
    <cellStyle name="Normal 2 9 9" xfId="26579" xr:uid="{00000000-0005-0000-0000-0000D1670000}"/>
    <cellStyle name="Normal 2 9 9 2" xfId="26580" xr:uid="{00000000-0005-0000-0000-0000D2670000}"/>
    <cellStyle name="Normal 20" xfId="26581" xr:uid="{00000000-0005-0000-0000-0000D3670000}"/>
    <cellStyle name="Normal 20 10" xfId="26582" xr:uid="{00000000-0005-0000-0000-0000D4670000}"/>
    <cellStyle name="Normal 20 11" xfId="26583" xr:uid="{00000000-0005-0000-0000-0000D5670000}"/>
    <cellStyle name="Normal 20 12" xfId="26584" xr:uid="{00000000-0005-0000-0000-0000D6670000}"/>
    <cellStyle name="Normal 20 13" xfId="26585" xr:uid="{00000000-0005-0000-0000-0000D7670000}"/>
    <cellStyle name="Normal 20 14" xfId="26586" xr:uid="{00000000-0005-0000-0000-0000D8670000}"/>
    <cellStyle name="Normal 20 15" xfId="26587" xr:uid="{00000000-0005-0000-0000-0000D9670000}"/>
    <cellStyle name="Normal 20 16" xfId="26588" xr:uid="{00000000-0005-0000-0000-0000DA670000}"/>
    <cellStyle name="Normal 20 17" xfId="26589" xr:uid="{00000000-0005-0000-0000-0000DB670000}"/>
    <cellStyle name="Normal 20 2" xfId="26590" xr:uid="{00000000-0005-0000-0000-0000DC670000}"/>
    <cellStyle name="Normal 20 2 10" xfId="26591" xr:uid="{00000000-0005-0000-0000-0000DD670000}"/>
    <cellStyle name="Normal 20 2 11" xfId="26592" xr:uid="{00000000-0005-0000-0000-0000DE670000}"/>
    <cellStyle name="Normal 20 2 12" xfId="26593" xr:uid="{00000000-0005-0000-0000-0000DF670000}"/>
    <cellStyle name="Normal 20 2 13" xfId="26594" xr:uid="{00000000-0005-0000-0000-0000E0670000}"/>
    <cellStyle name="Normal 20 2 14" xfId="26595" xr:uid="{00000000-0005-0000-0000-0000E1670000}"/>
    <cellStyle name="Normal 20 2 2" xfId="26596" xr:uid="{00000000-0005-0000-0000-0000E2670000}"/>
    <cellStyle name="Normal 20 2 3" xfId="26597" xr:uid="{00000000-0005-0000-0000-0000E3670000}"/>
    <cellStyle name="Normal 20 2 4" xfId="26598" xr:uid="{00000000-0005-0000-0000-0000E4670000}"/>
    <cellStyle name="Normal 20 2 5" xfId="26599" xr:uid="{00000000-0005-0000-0000-0000E5670000}"/>
    <cellStyle name="Normal 20 2 6" xfId="26600" xr:uid="{00000000-0005-0000-0000-0000E6670000}"/>
    <cellStyle name="Normal 20 2 7" xfId="26601" xr:uid="{00000000-0005-0000-0000-0000E7670000}"/>
    <cellStyle name="Normal 20 2 8" xfId="26602" xr:uid="{00000000-0005-0000-0000-0000E8670000}"/>
    <cellStyle name="Normal 20 2 9" xfId="26603" xr:uid="{00000000-0005-0000-0000-0000E9670000}"/>
    <cellStyle name="Normal 20 3" xfId="26604" xr:uid="{00000000-0005-0000-0000-0000EA670000}"/>
    <cellStyle name="Normal 20 4" xfId="26605" xr:uid="{00000000-0005-0000-0000-0000EB670000}"/>
    <cellStyle name="Normal 20 4 10" xfId="26606" xr:uid="{00000000-0005-0000-0000-0000EC670000}"/>
    <cellStyle name="Normal 20 4 10 2" xfId="26607" xr:uid="{00000000-0005-0000-0000-0000ED670000}"/>
    <cellStyle name="Normal 20 4 11" xfId="26608" xr:uid="{00000000-0005-0000-0000-0000EE670000}"/>
    <cellStyle name="Normal 20 4 11 2" xfId="26609" xr:uid="{00000000-0005-0000-0000-0000EF670000}"/>
    <cellStyle name="Normal 20 4 12" xfId="26610" xr:uid="{00000000-0005-0000-0000-0000F0670000}"/>
    <cellStyle name="Normal 20 4 12 2" xfId="26611" xr:uid="{00000000-0005-0000-0000-0000F1670000}"/>
    <cellStyle name="Normal 20 4 13" xfId="26612" xr:uid="{00000000-0005-0000-0000-0000F2670000}"/>
    <cellStyle name="Normal 20 4 2" xfId="26613" xr:uid="{00000000-0005-0000-0000-0000F3670000}"/>
    <cellStyle name="Normal 20 4 2 10" xfId="26614" xr:uid="{00000000-0005-0000-0000-0000F4670000}"/>
    <cellStyle name="Normal 20 4 2 10 2" xfId="26615" xr:uid="{00000000-0005-0000-0000-0000F5670000}"/>
    <cellStyle name="Normal 20 4 2 11" xfId="26616" xr:uid="{00000000-0005-0000-0000-0000F6670000}"/>
    <cellStyle name="Normal 20 4 2 11 2" xfId="26617" xr:uid="{00000000-0005-0000-0000-0000F7670000}"/>
    <cellStyle name="Normal 20 4 2 12" xfId="26618" xr:uid="{00000000-0005-0000-0000-0000F8670000}"/>
    <cellStyle name="Normal 20 4 2 2" xfId="26619" xr:uid="{00000000-0005-0000-0000-0000F9670000}"/>
    <cellStyle name="Normal 20 4 2 2 10" xfId="26620" xr:uid="{00000000-0005-0000-0000-0000FA670000}"/>
    <cellStyle name="Normal 20 4 2 2 10 2" xfId="26621" xr:uid="{00000000-0005-0000-0000-0000FB670000}"/>
    <cellStyle name="Normal 20 4 2 2 11" xfId="26622" xr:uid="{00000000-0005-0000-0000-0000FC670000}"/>
    <cellStyle name="Normal 20 4 2 2 2" xfId="26623" xr:uid="{00000000-0005-0000-0000-0000FD670000}"/>
    <cellStyle name="Normal 20 4 2 2 2 2" xfId="26624" xr:uid="{00000000-0005-0000-0000-0000FE670000}"/>
    <cellStyle name="Normal 20 4 2 2 3" xfId="26625" xr:uid="{00000000-0005-0000-0000-0000FF670000}"/>
    <cellStyle name="Normal 20 4 2 2 3 2" xfId="26626" xr:uid="{00000000-0005-0000-0000-000000680000}"/>
    <cellStyle name="Normal 20 4 2 2 4" xfId="26627" xr:uid="{00000000-0005-0000-0000-000001680000}"/>
    <cellStyle name="Normal 20 4 2 2 4 2" xfId="26628" xr:uid="{00000000-0005-0000-0000-000002680000}"/>
    <cellStyle name="Normal 20 4 2 2 5" xfId="26629" xr:uid="{00000000-0005-0000-0000-000003680000}"/>
    <cellStyle name="Normal 20 4 2 2 5 2" xfId="26630" xr:uid="{00000000-0005-0000-0000-000004680000}"/>
    <cellStyle name="Normal 20 4 2 2 6" xfId="26631" xr:uid="{00000000-0005-0000-0000-000005680000}"/>
    <cellStyle name="Normal 20 4 2 2 6 2" xfId="26632" xr:uid="{00000000-0005-0000-0000-000006680000}"/>
    <cellStyle name="Normal 20 4 2 2 7" xfId="26633" xr:uid="{00000000-0005-0000-0000-000007680000}"/>
    <cellStyle name="Normal 20 4 2 2 7 2" xfId="26634" xr:uid="{00000000-0005-0000-0000-000008680000}"/>
    <cellStyle name="Normal 20 4 2 2 8" xfId="26635" xr:uid="{00000000-0005-0000-0000-000009680000}"/>
    <cellStyle name="Normal 20 4 2 2 8 2" xfId="26636" xr:uid="{00000000-0005-0000-0000-00000A680000}"/>
    <cellStyle name="Normal 20 4 2 2 9" xfId="26637" xr:uid="{00000000-0005-0000-0000-00000B680000}"/>
    <cellStyle name="Normal 20 4 2 2 9 2" xfId="26638" xr:uid="{00000000-0005-0000-0000-00000C680000}"/>
    <cellStyle name="Normal 20 4 2 3" xfId="26639" xr:uid="{00000000-0005-0000-0000-00000D680000}"/>
    <cellStyle name="Normal 20 4 2 3 2" xfId="26640" xr:uid="{00000000-0005-0000-0000-00000E680000}"/>
    <cellStyle name="Normal 20 4 2 4" xfId="26641" xr:uid="{00000000-0005-0000-0000-00000F680000}"/>
    <cellStyle name="Normal 20 4 2 4 2" xfId="26642" xr:uid="{00000000-0005-0000-0000-000010680000}"/>
    <cellStyle name="Normal 20 4 2 5" xfId="26643" xr:uid="{00000000-0005-0000-0000-000011680000}"/>
    <cellStyle name="Normal 20 4 2 5 2" xfId="26644" xr:uid="{00000000-0005-0000-0000-000012680000}"/>
    <cellStyle name="Normal 20 4 2 6" xfId="26645" xr:uid="{00000000-0005-0000-0000-000013680000}"/>
    <cellStyle name="Normal 20 4 2 6 2" xfId="26646" xr:uid="{00000000-0005-0000-0000-000014680000}"/>
    <cellStyle name="Normal 20 4 2 7" xfId="26647" xr:uid="{00000000-0005-0000-0000-000015680000}"/>
    <cellStyle name="Normal 20 4 2 7 2" xfId="26648" xr:uid="{00000000-0005-0000-0000-000016680000}"/>
    <cellStyle name="Normal 20 4 2 8" xfId="26649" xr:uid="{00000000-0005-0000-0000-000017680000}"/>
    <cellStyle name="Normal 20 4 2 8 2" xfId="26650" xr:uid="{00000000-0005-0000-0000-000018680000}"/>
    <cellStyle name="Normal 20 4 2 9" xfId="26651" xr:uid="{00000000-0005-0000-0000-000019680000}"/>
    <cellStyle name="Normal 20 4 2 9 2" xfId="26652" xr:uid="{00000000-0005-0000-0000-00001A680000}"/>
    <cellStyle name="Normal 20 4 3" xfId="26653" xr:uid="{00000000-0005-0000-0000-00001B680000}"/>
    <cellStyle name="Normal 20 4 3 10" xfId="26654" xr:uid="{00000000-0005-0000-0000-00001C680000}"/>
    <cellStyle name="Normal 20 4 3 10 2" xfId="26655" xr:uid="{00000000-0005-0000-0000-00001D680000}"/>
    <cellStyle name="Normal 20 4 3 11" xfId="26656" xr:uid="{00000000-0005-0000-0000-00001E680000}"/>
    <cellStyle name="Normal 20 4 3 2" xfId="26657" xr:uid="{00000000-0005-0000-0000-00001F680000}"/>
    <cellStyle name="Normal 20 4 3 2 2" xfId="26658" xr:uid="{00000000-0005-0000-0000-000020680000}"/>
    <cellStyle name="Normal 20 4 3 3" xfId="26659" xr:uid="{00000000-0005-0000-0000-000021680000}"/>
    <cellStyle name="Normal 20 4 3 3 2" xfId="26660" xr:uid="{00000000-0005-0000-0000-000022680000}"/>
    <cellStyle name="Normal 20 4 3 4" xfId="26661" xr:uid="{00000000-0005-0000-0000-000023680000}"/>
    <cellStyle name="Normal 20 4 3 4 2" xfId="26662" xr:uid="{00000000-0005-0000-0000-000024680000}"/>
    <cellStyle name="Normal 20 4 3 5" xfId="26663" xr:uid="{00000000-0005-0000-0000-000025680000}"/>
    <cellStyle name="Normal 20 4 3 5 2" xfId="26664" xr:uid="{00000000-0005-0000-0000-000026680000}"/>
    <cellStyle name="Normal 20 4 3 6" xfId="26665" xr:uid="{00000000-0005-0000-0000-000027680000}"/>
    <cellStyle name="Normal 20 4 3 6 2" xfId="26666" xr:uid="{00000000-0005-0000-0000-000028680000}"/>
    <cellStyle name="Normal 20 4 3 7" xfId="26667" xr:uid="{00000000-0005-0000-0000-000029680000}"/>
    <cellStyle name="Normal 20 4 3 7 2" xfId="26668" xr:uid="{00000000-0005-0000-0000-00002A680000}"/>
    <cellStyle name="Normal 20 4 3 8" xfId="26669" xr:uid="{00000000-0005-0000-0000-00002B680000}"/>
    <cellStyle name="Normal 20 4 3 8 2" xfId="26670" xr:uid="{00000000-0005-0000-0000-00002C680000}"/>
    <cellStyle name="Normal 20 4 3 9" xfId="26671" xr:uid="{00000000-0005-0000-0000-00002D680000}"/>
    <cellStyle name="Normal 20 4 3 9 2" xfId="26672" xr:uid="{00000000-0005-0000-0000-00002E680000}"/>
    <cellStyle name="Normal 20 4 4" xfId="26673" xr:uid="{00000000-0005-0000-0000-00002F680000}"/>
    <cellStyle name="Normal 20 4 4 2" xfId="26674" xr:uid="{00000000-0005-0000-0000-000030680000}"/>
    <cellStyle name="Normal 20 4 5" xfId="26675" xr:uid="{00000000-0005-0000-0000-000031680000}"/>
    <cellStyle name="Normal 20 4 5 2" xfId="26676" xr:uid="{00000000-0005-0000-0000-000032680000}"/>
    <cellStyle name="Normal 20 4 6" xfId="26677" xr:uid="{00000000-0005-0000-0000-000033680000}"/>
    <cellStyle name="Normal 20 4 6 2" xfId="26678" xr:uid="{00000000-0005-0000-0000-000034680000}"/>
    <cellStyle name="Normal 20 4 7" xfId="26679" xr:uid="{00000000-0005-0000-0000-000035680000}"/>
    <cellStyle name="Normal 20 4 7 2" xfId="26680" xr:uid="{00000000-0005-0000-0000-000036680000}"/>
    <cellStyle name="Normal 20 4 8" xfId="26681" xr:uid="{00000000-0005-0000-0000-000037680000}"/>
    <cellStyle name="Normal 20 4 8 2" xfId="26682" xr:uid="{00000000-0005-0000-0000-000038680000}"/>
    <cellStyle name="Normal 20 4 9" xfId="26683" xr:uid="{00000000-0005-0000-0000-000039680000}"/>
    <cellStyle name="Normal 20 4 9 2" xfId="26684" xr:uid="{00000000-0005-0000-0000-00003A680000}"/>
    <cellStyle name="Normal 20 5" xfId="26685" xr:uid="{00000000-0005-0000-0000-00003B680000}"/>
    <cellStyle name="Normal 20 6" xfId="26686" xr:uid="{00000000-0005-0000-0000-00003C680000}"/>
    <cellStyle name="Normal 20 7" xfId="26687" xr:uid="{00000000-0005-0000-0000-00003D680000}"/>
    <cellStyle name="Normal 20 8" xfId="26688" xr:uid="{00000000-0005-0000-0000-00003E680000}"/>
    <cellStyle name="Normal 20 9" xfId="26689" xr:uid="{00000000-0005-0000-0000-00003F680000}"/>
    <cellStyle name="Normal 21" xfId="26690" xr:uid="{00000000-0005-0000-0000-000040680000}"/>
    <cellStyle name="Normal 21 10" xfId="26691" xr:uid="{00000000-0005-0000-0000-000041680000}"/>
    <cellStyle name="Normal 21 11" xfId="26692" xr:uid="{00000000-0005-0000-0000-000042680000}"/>
    <cellStyle name="Normal 21 12" xfId="26693" xr:uid="{00000000-0005-0000-0000-000043680000}"/>
    <cellStyle name="Normal 21 13" xfId="26694" xr:uid="{00000000-0005-0000-0000-000044680000}"/>
    <cellStyle name="Normal 21 14" xfId="26695" xr:uid="{00000000-0005-0000-0000-000045680000}"/>
    <cellStyle name="Normal 21 15" xfId="26696" xr:uid="{00000000-0005-0000-0000-000046680000}"/>
    <cellStyle name="Normal 21 2" xfId="26697" xr:uid="{00000000-0005-0000-0000-000047680000}"/>
    <cellStyle name="Normal 21 3" xfId="26698" xr:uid="{00000000-0005-0000-0000-000048680000}"/>
    <cellStyle name="Normal 21 4" xfId="26699" xr:uid="{00000000-0005-0000-0000-000049680000}"/>
    <cellStyle name="Normal 21 5" xfId="26700" xr:uid="{00000000-0005-0000-0000-00004A680000}"/>
    <cellStyle name="Normal 21 6" xfId="26701" xr:uid="{00000000-0005-0000-0000-00004B680000}"/>
    <cellStyle name="Normal 21 7" xfId="26702" xr:uid="{00000000-0005-0000-0000-00004C680000}"/>
    <cellStyle name="Normal 21 8" xfId="26703" xr:uid="{00000000-0005-0000-0000-00004D680000}"/>
    <cellStyle name="Normal 21 9" xfId="26704" xr:uid="{00000000-0005-0000-0000-00004E680000}"/>
    <cellStyle name="Normal 22" xfId="26705" xr:uid="{00000000-0005-0000-0000-00004F680000}"/>
    <cellStyle name="Normal 22 10" xfId="26706" xr:uid="{00000000-0005-0000-0000-000050680000}"/>
    <cellStyle name="Normal 22 10 2" xfId="26707" xr:uid="{00000000-0005-0000-0000-000051680000}"/>
    <cellStyle name="Normal 22 11" xfId="26708" xr:uid="{00000000-0005-0000-0000-000052680000}"/>
    <cellStyle name="Normal 22 11 2" xfId="26709" xr:uid="{00000000-0005-0000-0000-000053680000}"/>
    <cellStyle name="Normal 22 12" xfId="26710" xr:uid="{00000000-0005-0000-0000-000054680000}"/>
    <cellStyle name="Normal 22 12 2" xfId="26711" xr:uid="{00000000-0005-0000-0000-000055680000}"/>
    <cellStyle name="Normal 22 13" xfId="26712" xr:uid="{00000000-0005-0000-0000-000056680000}"/>
    <cellStyle name="Normal 22 2" xfId="26713" xr:uid="{00000000-0005-0000-0000-000057680000}"/>
    <cellStyle name="Normal 22 2 10" xfId="26714" xr:uid="{00000000-0005-0000-0000-000058680000}"/>
    <cellStyle name="Normal 22 2 10 2" xfId="26715" xr:uid="{00000000-0005-0000-0000-000059680000}"/>
    <cellStyle name="Normal 22 2 11" xfId="26716" xr:uid="{00000000-0005-0000-0000-00005A680000}"/>
    <cellStyle name="Normal 22 2 11 2" xfId="26717" xr:uid="{00000000-0005-0000-0000-00005B680000}"/>
    <cellStyle name="Normal 22 2 12" xfId="26718" xr:uid="{00000000-0005-0000-0000-00005C680000}"/>
    <cellStyle name="Normal 22 2 2" xfId="26719" xr:uid="{00000000-0005-0000-0000-00005D680000}"/>
    <cellStyle name="Normal 22 2 2 10" xfId="26720" xr:uid="{00000000-0005-0000-0000-00005E680000}"/>
    <cellStyle name="Normal 22 2 2 10 2" xfId="26721" xr:uid="{00000000-0005-0000-0000-00005F680000}"/>
    <cellStyle name="Normal 22 2 2 11" xfId="26722" xr:uid="{00000000-0005-0000-0000-000060680000}"/>
    <cellStyle name="Normal 22 2 2 2" xfId="26723" xr:uid="{00000000-0005-0000-0000-000061680000}"/>
    <cellStyle name="Normal 22 2 2 2 2" xfId="26724" xr:uid="{00000000-0005-0000-0000-000062680000}"/>
    <cellStyle name="Normal 22 2 2 3" xfId="26725" xr:uid="{00000000-0005-0000-0000-000063680000}"/>
    <cellStyle name="Normal 22 2 2 3 2" xfId="26726" xr:uid="{00000000-0005-0000-0000-000064680000}"/>
    <cellStyle name="Normal 22 2 2 4" xfId="26727" xr:uid="{00000000-0005-0000-0000-000065680000}"/>
    <cellStyle name="Normal 22 2 2 4 2" xfId="26728" xr:uid="{00000000-0005-0000-0000-000066680000}"/>
    <cellStyle name="Normal 22 2 2 5" xfId="26729" xr:uid="{00000000-0005-0000-0000-000067680000}"/>
    <cellStyle name="Normal 22 2 2 5 2" xfId="26730" xr:uid="{00000000-0005-0000-0000-000068680000}"/>
    <cellStyle name="Normal 22 2 2 6" xfId="26731" xr:uid="{00000000-0005-0000-0000-000069680000}"/>
    <cellStyle name="Normal 22 2 2 6 2" xfId="26732" xr:uid="{00000000-0005-0000-0000-00006A680000}"/>
    <cellStyle name="Normal 22 2 2 7" xfId="26733" xr:uid="{00000000-0005-0000-0000-00006B680000}"/>
    <cellStyle name="Normal 22 2 2 7 2" xfId="26734" xr:uid="{00000000-0005-0000-0000-00006C680000}"/>
    <cellStyle name="Normal 22 2 2 8" xfId="26735" xr:uid="{00000000-0005-0000-0000-00006D680000}"/>
    <cellStyle name="Normal 22 2 2 8 2" xfId="26736" xr:uid="{00000000-0005-0000-0000-00006E680000}"/>
    <cellStyle name="Normal 22 2 2 9" xfId="26737" xr:uid="{00000000-0005-0000-0000-00006F680000}"/>
    <cellStyle name="Normal 22 2 2 9 2" xfId="26738" xr:uid="{00000000-0005-0000-0000-000070680000}"/>
    <cellStyle name="Normal 22 2 3" xfId="26739" xr:uid="{00000000-0005-0000-0000-000071680000}"/>
    <cellStyle name="Normal 22 2 3 2" xfId="26740" xr:uid="{00000000-0005-0000-0000-000072680000}"/>
    <cellStyle name="Normal 22 2 4" xfId="26741" xr:uid="{00000000-0005-0000-0000-000073680000}"/>
    <cellStyle name="Normal 22 2 4 2" xfId="26742" xr:uid="{00000000-0005-0000-0000-000074680000}"/>
    <cellStyle name="Normal 22 2 5" xfId="26743" xr:uid="{00000000-0005-0000-0000-000075680000}"/>
    <cellStyle name="Normal 22 2 5 2" xfId="26744" xr:uid="{00000000-0005-0000-0000-000076680000}"/>
    <cellStyle name="Normal 22 2 6" xfId="26745" xr:uid="{00000000-0005-0000-0000-000077680000}"/>
    <cellStyle name="Normal 22 2 6 2" xfId="26746" xr:uid="{00000000-0005-0000-0000-000078680000}"/>
    <cellStyle name="Normal 22 2 7" xfId="26747" xr:uid="{00000000-0005-0000-0000-000079680000}"/>
    <cellStyle name="Normal 22 2 7 2" xfId="26748" xr:uid="{00000000-0005-0000-0000-00007A680000}"/>
    <cellStyle name="Normal 22 2 8" xfId="26749" xr:uid="{00000000-0005-0000-0000-00007B680000}"/>
    <cellStyle name="Normal 22 2 8 2" xfId="26750" xr:uid="{00000000-0005-0000-0000-00007C680000}"/>
    <cellStyle name="Normal 22 2 9" xfId="26751" xr:uid="{00000000-0005-0000-0000-00007D680000}"/>
    <cellStyle name="Normal 22 2 9 2" xfId="26752" xr:uid="{00000000-0005-0000-0000-00007E680000}"/>
    <cellStyle name="Normal 22 3" xfId="26753" xr:uid="{00000000-0005-0000-0000-00007F680000}"/>
    <cellStyle name="Normal 22 3 10" xfId="26754" xr:uid="{00000000-0005-0000-0000-000080680000}"/>
    <cellStyle name="Normal 22 3 10 2" xfId="26755" xr:uid="{00000000-0005-0000-0000-000081680000}"/>
    <cellStyle name="Normal 22 3 11" xfId="26756" xr:uid="{00000000-0005-0000-0000-000082680000}"/>
    <cellStyle name="Normal 22 3 2" xfId="26757" xr:uid="{00000000-0005-0000-0000-000083680000}"/>
    <cellStyle name="Normal 22 3 2 2" xfId="26758" xr:uid="{00000000-0005-0000-0000-000084680000}"/>
    <cellStyle name="Normal 22 3 3" xfId="26759" xr:uid="{00000000-0005-0000-0000-000085680000}"/>
    <cellStyle name="Normal 22 3 3 2" xfId="26760" xr:uid="{00000000-0005-0000-0000-000086680000}"/>
    <cellStyle name="Normal 22 3 4" xfId="26761" xr:uid="{00000000-0005-0000-0000-000087680000}"/>
    <cellStyle name="Normal 22 3 4 2" xfId="26762" xr:uid="{00000000-0005-0000-0000-000088680000}"/>
    <cellStyle name="Normal 22 3 5" xfId="26763" xr:uid="{00000000-0005-0000-0000-000089680000}"/>
    <cellStyle name="Normal 22 3 5 2" xfId="26764" xr:uid="{00000000-0005-0000-0000-00008A680000}"/>
    <cellStyle name="Normal 22 3 6" xfId="26765" xr:uid="{00000000-0005-0000-0000-00008B680000}"/>
    <cellStyle name="Normal 22 3 6 2" xfId="26766" xr:uid="{00000000-0005-0000-0000-00008C680000}"/>
    <cellStyle name="Normal 22 3 7" xfId="26767" xr:uid="{00000000-0005-0000-0000-00008D680000}"/>
    <cellStyle name="Normal 22 3 7 2" xfId="26768" xr:uid="{00000000-0005-0000-0000-00008E680000}"/>
    <cellStyle name="Normal 22 3 8" xfId="26769" xr:uid="{00000000-0005-0000-0000-00008F680000}"/>
    <cellStyle name="Normal 22 3 8 2" xfId="26770" xr:uid="{00000000-0005-0000-0000-000090680000}"/>
    <cellStyle name="Normal 22 3 9" xfId="26771" xr:uid="{00000000-0005-0000-0000-000091680000}"/>
    <cellStyle name="Normal 22 3 9 2" xfId="26772" xr:uid="{00000000-0005-0000-0000-000092680000}"/>
    <cellStyle name="Normal 22 4" xfId="26773" xr:uid="{00000000-0005-0000-0000-000093680000}"/>
    <cellStyle name="Normal 22 4 2" xfId="26774" xr:uid="{00000000-0005-0000-0000-000094680000}"/>
    <cellStyle name="Normal 22 5" xfId="26775" xr:uid="{00000000-0005-0000-0000-000095680000}"/>
    <cellStyle name="Normal 22 5 2" xfId="26776" xr:uid="{00000000-0005-0000-0000-000096680000}"/>
    <cellStyle name="Normal 22 6" xfId="26777" xr:uid="{00000000-0005-0000-0000-000097680000}"/>
    <cellStyle name="Normal 22 6 2" xfId="26778" xr:uid="{00000000-0005-0000-0000-000098680000}"/>
    <cellStyle name="Normal 22 7" xfId="26779" xr:uid="{00000000-0005-0000-0000-000099680000}"/>
    <cellStyle name="Normal 22 7 2" xfId="26780" xr:uid="{00000000-0005-0000-0000-00009A680000}"/>
    <cellStyle name="Normal 22 8" xfId="26781" xr:uid="{00000000-0005-0000-0000-00009B680000}"/>
    <cellStyle name="Normal 22 8 2" xfId="26782" xr:uid="{00000000-0005-0000-0000-00009C680000}"/>
    <cellStyle name="Normal 22 9" xfId="26783" xr:uid="{00000000-0005-0000-0000-00009D680000}"/>
    <cellStyle name="Normal 22 9 2" xfId="26784" xr:uid="{00000000-0005-0000-0000-00009E680000}"/>
    <cellStyle name="Normal 23" xfId="26785" xr:uid="{00000000-0005-0000-0000-00009F680000}"/>
    <cellStyle name="Normal 23 10" xfId="26786" xr:uid="{00000000-0005-0000-0000-0000A0680000}"/>
    <cellStyle name="Normal 23 10 2" xfId="26787" xr:uid="{00000000-0005-0000-0000-0000A1680000}"/>
    <cellStyle name="Normal 23 11" xfId="26788" xr:uid="{00000000-0005-0000-0000-0000A2680000}"/>
    <cellStyle name="Normal 23 11 2" xfId="26789" xr:uid="{00000000-0005-0000-0000-0000A3680000}"/>
    <cellStyle name="Normal 23 12" xfId="26790" xr:uid="{00000000-0005-0000-0000-0000A4680000}"/>
    <cellStyle name="Normal 23 12 2" xfId="26791" xr:uid="{00000000-0005-0000-0000-0000A5680000}"/>
    <cellStyle name="Normal 23 13" xfId="26792" xr:uid="{00000000-0005-0000-0000-0000A6680000}"/>
    <cellStyle name="Normal 23 2" xfId="26793" xr:uid="{00000000-0005-0000-0000-0000A7680000}"/>
    <cellStyle name="Normal 23 2 10" xfId="26794" xr:uid="{00000000-0005-0000-0000-0000A8680000}"/>
    <cellStyle name="Normal 23 2 10 2" xfId="26795" xr:uid="{00000000-0005-0000-0000-0000A9680000}"/>
    <cellStyle name="Normal 23 2 11" xfId="26796" xr:uid="{00000000-0005-0000-0000-0000AA680000}"/>
    <cellStyle name="Normal 23 2 11 2" xfId="26797" xr:uid="{00000000-0005-0000-0000-0000AB680000}"/>
    <cellStyle name="Normal 23 2 12" xfId="26798" xr:uid="{00000000-0005-0000-0000-0000AC680000}"/>
    <cellStyle name="Normal 23 2 2" xfId="26799" xr:uid="{00000000-0005-0000-0000-0000AD680000}"/>
    <cellStyle name="Normal 23 2 2 10" xfId="26800" xr:uid="{00000000-0005-0000-0000-0000AE680000}"/>
    <cellStyle name="Normal 23 2 2 10 2" xfId="26801" xr:uid="{00000000-0005-0000-0000-0000AF680000}"/>
    <cellStyle name="Normal 23 2 2 11" xfId="26802" xr:uid="{00000000-0005-0000-0000-0000B0680000}"/>
    <cellStyle name="Normal 23 2 2 2" xfId="26803" xr:uid="{00000000-0005-0000-0000-0000B1680000}"/>
    <cellStyle name="Normal 23 2 2 2 2" xfId="26804" xr:uid="{00000000-0005-0000-0000-0000B2680000}"/>
    <cellStyle name="Normal 23 2 2 3" xfId="26805" xr:uid="{00000000-0005-0000-0000-0000B3680000}"/>
    <cellStyle name="Normal 23 2 2 3 2" xfId="26806" xr:uid="{00000000-0005-0000-0000-0000B4680000}"/>
    <cellStyle name="Normal 23 2 2 4" xfId="26807" xr:uid="{00000000-0005-0000-0000-0000B5680000}"/>
    <cellStyle name="Normal 23 2 2 4 2" xfId="26808" xr:uid="{00000000-0005-0000-0000-0000B6680000}"/>
    <cellStyle name="Normal 23 2 2 5" xfId="26809" xr:uid="{00000000-0005-0000-0000-0000B7680000}"/>
    <cellStyle name="Normal 23 2 2 5 2" xfId="26810" xr:uid="{00000000-0005-0000-0000-0000B8680000}"/>
    <cellStyle name="Normal 23 2 2 6" xfId="26811" xr:uid="{00000000-0005-0000-0000-0000B9680000}"/>
    <cellStyle name="Normal 23 2 2 6 2" xfId="26812" xr:uid="{00000000-0005-0000-0000-0000BA680000}"/>
    <cellStyle name="Normal 23 2 2 7" xfId="26813" xr:uid="{00000000-0005-0000-0000-0000BB680000}"/>
    <cellStyle name="Normal 23 2 2 7 2" xfId="26814" xr:uid="{00000000-0005-0000-0000-0000BC680000}"/>
    <cellStyle name="Normal 23 2 2 8" xfId="26815" xr:uid="{00000000-0005-0000-0000-0000BD680000}"/>
    <cellStyle name="Normal 23 2 2 8 2" xfId="26816" xr:uid="{00000000-0005-0000-0000-0000BE680000}"/>
    <cellStyle name="Normal 23 2 2 9" xfId="26817" xr:uid="{00000000-0005-0000-0000-0000BF680000}"/>
    <cellStyle name="Normal 23 2 2 9 2" xfId="26818" xr:uid="{00000000-0005-0000-0000-0000C0680000}"/>
    <cellStyle name="Normal 23 2 3" xfId="26819" xr:uid="{00000000-0005-0000-0000-0000C1680000}"/>
    <cellStyle name="Normal 23 2 3 2" xfId="26820" xr:uid="{00000000-0005-0000-0000-0000C2680000}"/>
    <cellStyle name="Normal 23 2 4" xfId="26821" xr:uid="{00000000-0005-0000-0000-0000C3680000}"/>
    <cellStyle name="Normal 23 2 4 2" xfId="26822" xr:uid="{00000000-0005-0000-0000-0000C4680000}"/>
    <cellStyle name="Normal 23 2 5" xfId="26823" xr:uid="{00000000-0005-0000-0000-0000C5680000}"/>
    <cellStyle name="Normal 23 2 5 2" xfId="26824" xr:uid="{00000000-0005-0000-0000-0000C6680000}"/>
    <cellStyle name="Normal 23 2 6" xfId="26825" xr:uid="{00000000-0005-0000-0000-0000C7680000}"/>
    <cellStyle name="Normal 23 2 6 2" xfId="26826" xr:uid="{00000000-0005-0000-0000-0000C8680000}"/>
    <cellStyle name="Normal 23 2 7" xfId="26827" xr:uid="{00000000-0005-0000-0000-0000C9680000}"/>
    <cellStyle name="Normal 23 2 7 2" xfId="26828" xr:uid="{00000000-0005-0000-0000-0000CA680000}"/>
    <cellStyle name="Normal 23 2 8" xfId="26829" xr:uid="{00000000-0005-0000-0000-0000CB680000}"/>
    <cellStyle name="Normal 23 2 8 2" xfId="26830" xr:uid="{00000000-0005-0000-0000-0000CC680000}"/>
    <cellStyle name="Normal 23 2 9" xfId="26831" xr:uid="{00000000-0005-0000-0000-0000CD680000}"/>
    <cellStyle name="Normal 23 2 9 2" xfId="26832" xr:uid="{00000000-0005-0000-0000-0000CE680000}"/>
    <cellStyle name="Normal 23 3" xfId="26833" xr:uid="{00000000-0005-0000-0000-0000CF680000}"/>
    <cellStyle name="Normal 23 3 10" xfId="26834" xr:uid="{00000000-0005-0000-0000-0000D0680000}"/>
    <cellStyle name="Normal 23 3 10 2" xfId="26835" xr:uid="{00000000-0005-0000-0000-0000D1680000}"/>
    <cellStyle name="Normal 23 3 11" xfId="26836" xr:uid="{00000000-0005-0000-0000-0000D2680000}"/>
    <cellStyle name="Normal 23 3 2" xfId="26837" xr:uid="{00000000-0005-0000-0000-0000D3680000}"/>
    <cellStyle name="Normal 23 3 2 2" xfId="26838" xr:uid="{00000000-0005-0000-0000-0000D4680000}"/>
    <cellStyle name="Normal 23 3 3" xfId="26839" xr:uid="{00000000-0005-0000-0000-0000D5680000}"/>
    <cellStyle name="Normal 23 3 3 2" xfId="26840" xr:uid="{00000000-0005-0000-0000-0000D6680000}"/>
    <cellStyle name="Normal 23 3 4" xfId="26841" xr:uid="{00000000-0005-0000-0000-0000D7680000}"/>
    <cellStyle name="Normal 23 3 4 2" xfId="26842" xr:uid="{00000000-0005-0000-0000-0000D8680000}"/>
    <cellStyle name="Normal 23 3 5" xfId="26843" xr:uid="{00000000-0005-0000-0000-0000D9680000}"/>
    <cellStyle name="Normal 23 3 5 2" xfId="26844" xr:uid="{00000000-0005-0000-0000-0000DA680000}"/>
    <cellStyle name="Normal 23 3 6" xfId="26845" xr:uid="{00000000-0005-0000-0000-0000DB680000}"/>
    <cellStyle name="Normal 23 3 6 2" xfId="26846" xr:uid="{00000000-0005-0000-0000-0000DC680000}"/>
    <cellStyle name="Normal 23 3 7" xfId="26847" xr:uid="{00000000-0005-0000-0000-0000DD680000}"/>
    <cellStyle name="Normal 23 3 7 2" xfId="26848" xr:uid="{00000000-0005-0000-0000-0000DE680000}"/>
    <cellStyle name="Normal 23 3 8" xfId="26849" xr:uid="{00000000-0005-0000-0000-0000DF680000}"/>
    <cellStyle name="Normal 23 3 8 2" xfId="26850" xr:uid="{00000000-0005-0000-0000-0000E0680000}"/>
    <cellStyle name="Normal 23 3 9" xfId="26851" xr:uid="{00000000-0005-0000-0000-0000E1680000}"/>
    <cellStyle name="Normal 23 3 9 2" xfId="26852" xr:uid="{00000000-0005-0000-0000-0000E2680000}"/>
    <cellStyle name="Normal 23 4" xfId="26853" xr:uid="{00000000-0005-0000-0000-0000E3680000}"/>
    <cellStyle name="Normal 23 4 2" xfId="26854" xr:uid="{00000000-0005-0000-0000-0000E4680000}"/>
    <cellStyle name="Normal 23 5" xfId="26855" xr:uid="{00000000-0005-0000-0000-0000E5680000}"/>
    <cellStyle name="Normal 23 5 2" xfId="26856" xr:uid="{00000000-0005-0000-0000-0000E6680000}"/>
    <cellStyle name="Normal 23 6" xfId="26857" xr:uid="{00000000-0005-0000-0000-0000E7680000}"/>
    <cellStyle name="Normal 23 6 2" xfId="26858" xr:uid="{00000000-0005-0000-0000-0000E8680000}"/>
    <cellStyle name="Normal 23 7" xfId="26859" xr:uid="{00000000-0005-0000-0000-0000E9680000}"/>
    <cellStyle name="Normal 23 7 2" xfId="26860" xr:uid="{00000000-0005-0000-0000-0000EA680000}"/>
    <cellStyle name="Normal 23 8" xfId="26861" xr:uid="{00000000-0005-0000-0000-0000EB680000}"/>
    <cellStyle name="Normal 23 8 2" xfId="26862" xr:uid="{00000000-0005-0000-0000-0000EC680000}"/>
    <cellStyle name="Normal 23 9" xfId="26863" xr:uid="{00000000-0005-0000-0000-0000ED680000}"/>
    <cellStyle name="Normal 23 9 2" xfId="26864" xr:uid="{00000000-0005-0000-0000-0000EE680000}"/>
    <cellStyle name="Normal 24" xfId="26865" xr:uid="{00000000-0005-0000-0000-0000EF680000}"/>
    <cellStyle name="Normal 24 10" xfId="26866" xr:uid="{00000000-0005-0000-0000-0000F0680000}"/>
    <cellStyle name="Normal 24 11" xfId="26867" xr:uid="{00000000-0005-0000-0000-0000F1680000}"/>
    <cellStyle name="Normal 24 12" xfId="26868" xr:uid="{00000000-0005-0000-0000-0000F2680000}"/>
    <cellStyle name="Normal 24 13" xfId="26869" xr:uid="{00000000-0005-0000-0000-0000F3680000}"/>
    <cellStyle name="Normal 24 14" xfId="26870" xr:uid="{00000000-0005-0000-0000-0000F4680000}"/>
    <cellStyle name="Normal 24 2" xfId="26871" xr:uid="{00000000-0005-0000-0000-0000F5680000}"/>
    <cellStyle name="Normal 24 3" xfId="26872" xr:uid="{00000000-0005-0000-0000-0000F6680000}"/>
    <cellStyle name="Normal 24 4" xfId="26873" xr:uid="{00000000-0005-0000-0000-0000F7680000}"/>
    <cellStyle name="Normal 24 5" xfId="26874" xr:uid="{00000000-0005-0000-0000-0000F8680000}"/>
    <cellStyle name="Normal 24 6" xfId="26875" xr:uid="{00000000-0005-0000-0000-0000F9680000}"/>
    <cellStyle name="Normal 24 7" xfId="26876" xr:uid="{00000000-0005-0000-0000-0000FA680000}"/>
    <cellStyle name="Normal 24 8" xfId="26877" xr:uid="{00000000-0005-0000-0000-0000FB680000}"/>
    <cellStyle name="Normal 24 9" xfId="26878" xr:uid="{00000000-0005-0000-0000-0000FC680000}"/>
    <cellStyle name="Normal 25" xfId="26879" xr:uid="{00000000-0005-0000-0000-0000FD680000}"/>
    <cellStyle name="Normal 25 10" xfId="26880" xr:uid="{00000000-0005-0000-0000-0000FE680000}"/>
    <cellStyle name="Normal 25 10 2" xfId="26881" xr:uid="{00000000-0005-0000-0000-0000FF680000}"/>
    <cellStyle name="Normal 25 11" xfId="26882" xr:uid="{00000000-0005-0000-0000-000000690000}"/>
    <cellStyle name="Normal 25 11 2" xfId="26883" xr:uid="{00000000-0005-0000-0000-000001690000}"/>
    <cellStyle name="Normal 25 12" xfId="26884" xr:uid="{00000000-0005-0000-0000-000002690000}"/>
    <cellStyle name="Normal 25 12 2" xfId="26885" xr:uid="{00000000-0005-0000-0000-000003690000}"/>
    <cellStyle name="Normal 25 13" xfId="26886" xr:uid="{00000000-0005-0000-0000-000004690000}"/>
    <cellStyle name="Normal 25 2" xfId="26887" xr:uid="{00000000-0005-0000-0000-000005690000}"/>
    <cellStyle name="Normal 25 2 10" xfId="26888" xr:uid="{00000000-0005-0000-0000-000006690000}"/>
    <cellStyle name="Normal 25 2 10 2" xfId="26889" xr:uid="{00000000-0005-0000-0000-000007690000}"/>
    <cellStyle name="Normal 25 2 11" xfId="26890" xr:uid="{00000000-0005-0000-0000-000008690000}"/>
    <cellStyle name="Normal 25 2 11 2" xfId="26891" xr:uid="{00000000-0005-0000-0000-000009690000}"/>
    <cellStyle name="Normal 25 2 12" xfId="26892" xr:uid="{00000000-0005-0000-0000-00000A690000}"/>
    <cellStyle name="Normal 25 2 2" xfId="26893" xr:uid="{00000000-0005-0000-0000-00000B690000}"/>
    <cellStyle name="Normal 25 2 2 10" xfId="26894" xr:uid="{00000000-0005-0000-0000-00000C690000}"/>
    <cellStyle name="Normal 25 2 2 10 2" xfId="26895" xr:uid="{00000000-0005-0000-0000-00000D690000}"/>
    <cellStyle name="Normal 25 2 2 11" xfId="26896" xr:uid="{00000000-0005-0000-0000-00000E690000}"/>
    <cellStyle name="Normal 25 2 2 2" xfId="26897" xr:uid="{00000000-0005-0000-0000-00000F690000}"/>
    <cellStyle name="Normal 25 2 2 2 2" xfId="26898" xr:uid="{00000000-0005-0000-0000-000010690000}"/>
    <cellStyle name="Normal 25 2 2 3" xfId="26899" xr:uid="{00000000-0005-0000-0000-000011690000}"/>
    <cellStyle name="Normal 25 2 2 3 2" xfId="26900" xr:uid="{00000000-0005-0000-0000-000012690000}"/>
    <cellStyle name="Normal 25 2 2 4" xfId="26901" xr:uid="{00000000-0005-0000-0000-000013690000}"/>
    <cellStyle name="Normal 25 2 2 4 2" xfId="26902" xr:uid="{00000000-0005-0000-0000-000014690000}"/>
    <cellStyle name="Normal 25 2 2 5" xfId="26903" xr:uid="{00000000-0005-0000-0000-000015690000}"/>
    <cellStyle name="Normal 25 2 2 5 2" xfId="26904" xr:uid="{00000000-0005-0000-0000-000016690000}"/>
    <cellStyle name="Normal 25 2 2 6" xfId="26905" xr:uid="{00000000-0005-0000-0000-000017690000}"/>
    <cellStyle name="Normal 25 2 2 6 2" xfId="26906" xr:uid="{00000000-0005-0000-0000-000018690000}"/>
    <cellStyle name="Normal 25 2 2 7" xfId="26907" xr:uid="{00000000-0005-0000-0000-000019690000}"/>
    <cellStyle name="Normal 25 2 2 7 2" xfId="26908" xr:uid="{00000000-0005-0000-0000-00001A690000}"/>
    <cellStyle name="Normal 25 2 2 8" xfId="26909" xr:uid="{00000000-0005-0000-0000-00001B690000}"/>
    <cellStyle name="Normal 25 2 2 8 2" xfId="26910" xr:uid="{00000000-0005-0000-0000-00001C690000}"/>
    <cellStyle name="Normal 25 2 2 9" xfId="26911" xr:uid="{00000000-0005-0000-0000-00001D690000}"/>
    <cellStyle name="Normal 25 2 2 9 2" xfId="26912" xr:uid="{00000000-0005-0000-0000-00001E690000}"/>
    <cellStyle name="Normal 25 2 3" xfId="26913" xr:uid="{00000000-0005-0000-0000-00001F690000}"/>
    <cellStyle name="Normal 25 2 3 2" xfId="26914" xr:uid="{00000000-0005-0000-0000-000020690000}"/>
    <cellStyle name="Normal 25 2 4" xfId="26915" xr:uid="{00000000-0005-0000-0000-000021690000}"/>
    <cellStyle name="Normal 25 2 4 2" xfId="26916" xr:uid="{00000000-0005-0000-0000-000022690000}"/>
    <cellStyle name="Normal 25 2 5" xfId="26917" xr:uid="{00000000-0005-0000-0000-000023690000}"/>
    <cellStyle name="Normal 25 2 5 2" xfId="26918" xr:uid="{00000000-0005-0000-0000-000024690000}"/>
    <cellStyle name="Normal 25 2 6" xfId="26919" xr:uid="{00000000-0005-0000-0000-000025690000}"/>
    <cellStyle name="Normal 25 2 6 2" xfId="26920" xr:uid="{00000000-0005-0000-0000-000026690000}"/>
    <cellStyle name="Normal 25 2 7" xfId="26921" xr:uid="{00000000-0005-0000-0000-000027690000}"/>
    <cellStyle name="Normal 25 2 7 2" xfId="26922" xr:uid="{00000000-0005-0000-0000-000028690000}"/>
    <cellStyle name="Normal 25 2 8" xfId="26923" xr:uid="{00000000-0005-0000-0000-000029690000}"/>
    <cellStyle name="Normal 25 2 8 2" xfId="26924" xr:uid="{00000000-0005-0000-0000-00002A690000}"/>
    <cellStyle name="Normal 25 2 9" xfId="26925" xr:uid="{00000000-0005-0000-0000-00002B690000}"/>
    <cellStyle name="Normal 25 2 9 2" xfId="26926" xr:uid="{00000000-0005-0000-0000-00002C690000}"/>
    <cellStyle name="Normal 25 3" xfId="26927" xr:uid="{00000000-0005-0000-0000-00002D690000}"/>
    <cellStyle name="Normal 25 3 10" xfId="26928" xr:uid="{00000000-0005-0000-0000-00002E690000}"/>
    <cellStyle name="Normal 25 3 10 2" xfId="26929" xr:uid="{00000000-0005-0000-0000-00002F690000}"/>
    <cellStyle name="Normal 25 3 11" xfId="26930" xr:uid="{00000000-0005-0000-0000-000030690000}"/>
    <cellStyle name="Normal 25 3 2" xfId="26931" xr:uid="{00000000-0005-0000-0000-000031690000}"/>
    <cellStyle name="Normal 25 3 2 2" xfId="26932" xr:uid="{00000000-0005-0000-0000-000032690000}"/>
    <cellStyle name="Normal 25 3 3" xfId="26933" xr:uid="{00000000-0005-0000-0000-000033690000}"/>
    <cellStyle name="Normal 25 3 3 2" xfId="26934" xr:uid="{00000000-0005-0000-0000-000034690000}"/>
    <cellStyle name="Normal 25 3 4" xfId="26935" xr:uid="{00000000-0005-0000-0000-000035690000}"/>
    <cellStyle name="Normal 25 3 4 2" xfId="26936" xr:uid="{00000000-0005-0000-0000-000036690000}"/>
    <cellStyle name="Normal 25 3 5" xfId="26937" xr:uid="{00000000-0005-0000-0000-000037690000}"/>
    <cellStyle name="Normal 25 3 5 2" xfId="26938" xr:uid="{00000000-0005-0000-0000-000038690000}"/>
    <cellStyle name="Normal 25 3 6" xfId="26939" xr:uid="{00000000-0005-0000-0000-000039690000}"/>
    <cellStyle name="Normal 25 3 6 2" xfId="26940" xr:uid="{00000000-0005-0000-0000-00003A690000}"/>
    <cellStyle name="Normal 25 3 7" xfId="26941" xr:uid="{00000000-0005-0000-0000-00003B690000}"/>
    <cellStyle name="Normal 25 3 7 2" xfId="26942" xr:uid="{00000000-0005-0000-0000-00003C690000}"/>
    <cellStyle name="Normal 25 3 8" xfId="26943" xr:uid="{00000000-0005-0000-0000-00003D690000}"/>
    <cellStyle name="Normal 25 3 8 2" xfId="26944" xr:uid="{00000000-0005-0000-0000-00003E690000}"/>
    <cellStyle name="Normal 25 3 9" xfId="26945" xr:uid="{00000000-0005-0000-0000-00003F690000}"/>
    <cellStyle name="Normal 25 3 9 2" xfId="26946" xr:uid="{00000000-0005-0000-0000-000040690000}"/>
    <cellStyle name="Normal 25 4" xfId="26947" xr:uid="{00000000-0005-0000-0000-000041690000}"/>
    <cellStyle name="Normal 25 4 2" xfId="26948" xr:uid="{00000000-0005-0000-0000-000042690000}"/>
    <cellStyle name="Normal 25 5" xfId="26949" xr:uid="{00000000-0005-0000-0000-000043690000}"/>
    <cellStyle name="Normal 25 5 2" xfId="26950" xr:uid="{00000000-0005-0000-0000-000044690000}"/>
    <cellStyle name="Normal 25 6" xfId="26951" xr:uid="{00000000-0005-0000-0000-000045690000}"/>
    <cellStyle name="Normal 25 6 2" xfId="26952" xr:uid="{00000000-0005-0000-0000-000046690000}"/>
    <cellStyle name="Normal 25 7" xfId="26953" xr:uid="{00000000-0005-0000-0000-000047690000}"/>
    <cellStyle name="Normal 25 7 2" xfId="26954" xr:uid="{00000000-0005-0000-0000-000048690000}"/>
    <cellStyle name="Normal 25 8" xfId="26955" xr:uid="{00000000-0005-0000-0000-000049690000}"/>
    <cellStyle name="Normal 25 8 2" xfId="26956" xr:uid="{00000000-0005-0000-0000-00004A690000}"/>
    <cellStyle name="Normal 25 9" xfId="26957" xr:uid="{00000000-0005-0000-0000-00004B690000}"/>
    <cellStyle name="Normal 25 9 2" xfId="26958" xr:uid="{00000000-0005-0000-0000-00004C690000}"/>
    <cellStyle name="Normal 26" xfId="26959" xr:uid="{00000000-0005-0000-0000-00004D690000}"/>
    <cellStyle name="Normal 26 10" xfId="26960" xr:uid="{00000000-0005-0000-0000-00004E690000}"/>
    <cellStyle name="Normal 26 10 2" xfId="26961" xr:uid="{00000000-0005-0000-0000-00004F690000}"/>
    <cellStyle name="Normal 26 11" xfId="26962" xr:uid="{00000000-0005-0000-0000-000050690000}"/>
    <cellStyle name="Normal 26 11 2" xfId="26963" xr:uid="{00000000-0005-0000-0000-000051690000}"/>
    <cellStyle name="Normal 26 12" xfId="26964" xr:uid="{00000000-0005-0000-0000-000052690000}"/>
    <cellStyle name="Normal 26 12 2" xfId="26965" xr:uid="{00000000-0005-0000-0000-000053690000}"/>
    <cellStyle name="Normal 26 13" xfId="26966" xr:uid="{00000000-0005-0000-0000-000054690000}"/>
    <cellStyle name="Normal 26 2" xfId="26967" xr:uid="{00000000-0005-0000-0000-000055690000}"/>
    <cellStyle name="Normal 26 2 10" xfId="26968" xr:uid="{00000000-0005-0000-0000-000056690000}"/>
    <cellStyle name="Normal 26 2 10 2" xfId="26969" xr:uid="{00000000-0005-0000-0000-000057690000}"/>
    <cellStyle name="Normal 26 2 11" xfId="26970" xr:uid="{00000000-0005-0000-0000-000058690000}"/>
    <cellStyle name="Normal 26 2 11 2" xfId="26971" xr:uid="{00000000-0005-0000-0000-000059690000}"/>
    <cellStyle name="Normal 26 2 12" xfId="26972" xr:uid="{00000000-0005-0000-0000-00005A690000}"/>
    <cellStyle name="Normal 26 2 2" xfId="26973" xr:uid="{00000000-0005-0000-0000-00005B690000}"/>
    <cellStyle name="Normal 26 2 2 10" xfId="26974" xr:uid="{00000000-0005-0000-0000-00005C690000}"/>
    <cellStyle name="Normal 26 2 2 10 2" xfId="26975" xr:uid="{00000000-0005-0000-0000-00005D690000}"/>
    <cellStyle name="Normal 26 2 2 11" xfId="26976" xr:uid="{00000000-0005-0000-0000-00005E690000}"/>
    <cellStyle name="Normal 26 2 2 2" xfId="26977" xr:uid="{00000000-0005-0000-0000-00005F690000}"/>
    <cellStyle name="Normal 26 2 2 2 2" xfId="26978" xr:uid="{00000000-0005-0000-0000-000060690000}"/>
    <cellStyle name="Normal 26 2 2 3" xfId="26979" xr:uid="{00000000-0005-0000-0000-000061690000}"/>
    <cellStyle name="Normal 26 2 2 3 2" xfId="26980" xr:uid="{00000000-0005-0000-0000-000062690000}"/>
    <cellStyle name="Normal 26 2 2 4" xfId="26981" xr:uid="{00000000-0005-0000-0000-000063690000}"/>
    <cellStyle name="Normal 26 2 2 4 2" xfId="26982" xr:uid="{00000000-0005-0000-0000-000064690000}"/>
    <cellStyle name="Normal 26 2 2 5" xfId="26983" xr:uid="{00000000-0005-0000-0000-000065690000}"/>
    <cellStyle name="Normal 26 2 2 5 2" xfId="26984" xr:uid="{00000000-0005-0000-0000-000066690000}"/>
    <cellStyle name="Normal 26 2 2 6" xfId="26985" xr:uid="{00000000-0005-0000-0000-000067690000}"/>
    <cellStyle name="Normal 26 2 2 6 2" xfId="26986" xr:uid="{00000000-0005-0000-0000-000068690000}"/>
    <cellStyle name="Normal 26 2 2 7" xfId="26987" xr:uid="{00000000-0005-0000-0000-000069690000}"/>
    <cellStyle name="Normal 26 2 2 7 2" xfId="26988" xr:uid="{00000000-0005-0000-0000-00006A690000}"/>
    <cellStyle name="Normal 26 2 2 8" xfId="26989" xr:uid="{00000000-0005-0000-0000-00006B690000}"/>
    <cellStyle name="Normal 26 2 2 8 2" xfId="26990" xr:uid="{00000000-0005-0000-0000-00006C690000}"/>
    <cellStyle name="Normal 26 2 2 9" xfId="26991" xr:uid="{00000000-0005-0000-0000-00006D690000}"/>
    <cellStyle name="Normal 26 2 2 9 2" xfId="26992" xr:uid="{00000000-0005-0000-0000-00006E690000}"/>
    <cellStyle name="Normal 26 2 3" xfId="26993" xr:uid="{00000000-0005-0000-0000-00006F690000}"/>
    <cellStyle name="Normal 26 2 3 2" xfId="26994" xr:uid="{00000000-0005-0000-0000-000070690000}"/>
    <cellStyle name="Normal 26 2 4" xfId="26995" xr:uid="{00000000-0005-0000-0000-000071690000}"/>
    <cellStyle name="Normal 26 2 4 2" xfId="26996" xr:uid="{00000000-0005-0000-0000-000072690000}"/>
    <cellStyle name="Normal 26 2 5" xfId="26997" xr:uid="{00000000-0005-0000-0000-000073690000}"/>
    <cellStyle name="Normal 26 2 5 2" xfId="26998" xr:uid="{00000000-0005-0000-0000-000074690000}"/>
    <cellStyle name="Normal 26 2 6" xfId="26999" xr:uid="{00000000-0005-0000-0000-000075690000}"/>
    <cellStyle name="Normal 26 2 6 2" xfId="27000" xr:uid="{00000000-0005-0000-0000-000076690000}"/>
    <cellStyle name="Normal 26 2 7" xfId="27001" xr:uid="{00000000-0005-0000-0000-000077690000}"/>
    <cellStyle name="Normal 26 2 7 2" xfId="27002" xr:uid="{00000000-0005-0000-0000-000078690000}"/>
    <cellStyle name="Normal 26 2 8" xfId="27003" xr:uid="{00000000-0005-0000-0000-000079690000}"/>
    <cellStyle name="Normal 26 2 8 2" xfId="27004" xr:uid="{00000000-0005-0000-0000-00007A690000}"/>
    <cellStyle name="Normal 26 2 9" xfId="27005" xr:uid="{00000000-0005-0000-0000-00007B690000}"/>
    <cellStyle name="Normal 26 2 9 2" xfId="27006" xr:uid="{00000000-0005-0000-0000-00007C690000}"/>
    <cellStyle name="Normal 26 3" xfId="27007" xr:uid="{00000000-0005-0000-0000-00007D690000}"/>
    <cellStyle name="Normal 26 3 10" xfId="27008" xr:uid="{00000000-0005-0000-0000-00007E690000}"/>
    <cellStyle name="Normal 26 3 10 2" xfId="27009" xr:uid="{00000000-0005-0000-0000-00007F690000}"/>
    <cellStyle name="Normal 26 3 11" xfId="27010" xr:uid="{00000000-0005-0000-0000-000080690000}"/>
    <cellStyle name="Normal 26 3 2" xfId="27011" xr:uid="{00000000-0005-0000-0000-000081690000}"/>
    <cellStyle name="Normal 26 3 2 2" xfId="27012" xr:uid="{00000000-0005-0000-0000-000082690000}"/>
    <cellStyle name="Normal 26 3 3" xfId="27013" xr:uid="{00000000-0005-0000-0000-000083690000}"/>
    <cellStyle name="Normal 26 3 3 2" xfId="27014" xr:uid="{00000000-0005-0000-0000-000084690000}"/>
    <cellStyle name="Normal 26 3 4" xfId="27015" xr:uid="{00000000-0005-0000-0000-000085690000}"/>
    <cellStyle name="Normal 26 3 4 2" xfId="27016" xr:uid="{00000000-0005-0000-0000-000086690000}"/>
    <cellStyle name="Normal 26 3 5" xfId="27017" xr:uid="{00000000-0005-0000-0000-000087690000}"/>
    <cellStyle name="Normal 26 3 5 2" xfId="27018" xr:uid="{00000000-0005-0000-0000-000088690000}"/>
    <cellStyle name="Normal 26 3 6" xfId="27019" xr:uid="{00000000-0005-0000-0000-000089690000}"/>
    <cellStyle name="Normal 26 3 6 2" xfId="27020" xr:uid="{00000000-0005-0000-0000-00008A690000}"/>
    <cellStyle name="Normal 26 3 7" xfId="27021" xr:uid="{00000000-0005-0000-0000-00008B690000}"/>
    <cellStyle name="Normal 26 3 7 2" xfId="27022" xr:uid="{00000000-0005-0000-0000-00008C690000}"/>
    <cellStyle name="Normal 26 3 8" xfId="27023" xr:uid="{00000000-0005-0000-0000-00008D690000}"/>
    <cellStyle name="Normal 26 3 8 2" xfId="27024" xr:uid="{00000000-0005-0000-0000-00008E690000}"/>
    <cellStyle name="Normal 26 3 9" xfId="27025" xr:uid="{00000000-0005-0000-0000-00008F690000}"/>
    <cellStyle name="Normal 26 3 9 2" xfId="27026" xr:uid="{00000000-0005-0000-0000-000090690000}"/>
    <cellStyle name="Normal 26 4" xfId="27027" xr:uid="{00000000-0005-0000-0000-000091690000}"/>
    <cellStyle name="Normal 26 4 2" xfId="27028" xr:uid="{00000000-0005-0000-0000-000092690000}"/>
    <cellStyle name="Normal 26 5" xfId="27029" xr:uid="{00000000-0005-0000-0000-000093690000}"/>
    <cellStyle name="Normal 26 5 2" xfId="27030" xr:uid="{00000000-0005-0000-0000-000094690000}"/>
    <cellStyle name="Normal 26 6" xfId="27031" xr:uid="{00000000-0005-0000-0000-000095690000}"/>
    <cellStyle name="Normal 26 6 2" xfId="27032" xr:uid="{00000000-0005-0000-0000-000096690000}"/>
    <cellStyle name="Normal 26 7" xfId="27033" xr:uid="{00000000-0005-0000-0000-000097690000}"/>
    <cellStyle name="Normal 26 7 2" xfId="27034" xr:uid="{00000000-0005-0000-0000-000098690000}"/>
    <cellStyle name="Normal 26 8" xfId="27035" xr:uid="{00000000-0005-0000-0000-000099690000}"/>
    <cellStyle name="Normal 26 8 2" xfId="27036" xr:uid="{00000000-0005-0000-0000-00009A690000}"/>
    <cellStyle name="Normal 26 9" xfId="27037" xr:uid="{00000000-0005-0000-0000-00009B690000}"/>
    <cellStyle name="Normal 26 9 2" xfId="27038" xr:uid="{00000000-0005-0000-0000-00009C690000}"/>
    <cellStyle name="Normal 27" xfId="27039" xr:uid="{00000000-0005-0000-0000-00009D690000}"/>
    <cellStyle name="Normal 27 10" xfId="27040" xr:uid="{00000000-0005-0000-0000-00009E690000}"/>
    <cellStyle name="Normal 27 10 2" xfId="27041" xr:uid="{00000000-0005-0000-0000-00009F690000}"/>
    <cellStyle name="Normal 27 11" xfId="27042" xr:uid="{00000000-0005-0000-0000-0000A0690000}"/>
    <cellStyle name="Normal 27 11 2" xfId="27043" xr:uid="{00000000-0005-0000-0000-0000A1690000}"/>
    <cellStyle name="Normal 27 12" xfId="27044" xr:uid="{00000000-0005-0000-0000-0000A2690000}"/>
    <cellStyle name="Normal 27 12 2" xfId="27045" xr:uid="{00000000-0005-0000-0000-0000A3690000}"/>
    <cellStyle name="Normal 27 13" xfId="27046" xr:uid="{00000000-0005-0000-0000-0000A4690000}"/>
    <cellStyle name="Normal 27 2" xfId="27047" xr:uid="{00000000-0005-0000-0000-0000A5690000}"/>
    <cellStyle name="Normal 27 2 10" xfId="27048" xr:uid="{00000000-0005-0000-0000-0000A6690000}"/>
    <cellStyle name="Normal 27 2 10 2" xfId="27049" xr:uid="{00000000-0005-0000-0000-0000A7690000}"/>
    <cellStyle name="Normal 27 2 11" xfId="27050" xr:uid="{00000000-0005-0000-0000-0000A8690000}"/>
    <cellStyle name="Normal 27 2 11 2" xfId="27051" xr:uid="{00000000-0005-0000-0000-0000A9690000}"/>
    <cellStyle name="Normal 27 2 12" xfId="27052" xr:uid="{00000000-0005-0000-0000-0000AA690000}"/>
    <cellStyle name="Normal 27 2 2" xfId="27053" xr:uid="{00000000-0005-0000-0000-0000AB690000}"/>
    <cellStyle name="Normal 27 2 2 10" xfId="27054" xr:uid="{00000000-0005-0000-0000-0000AC690000}"/>
    <cellStyle name="Normal 27 2 2 10 2" xfId="27055" xr:uid="{00000000-0005-0000-0000-0000AD690000}"/>
    <cellStyle name="Normal 27 2 2 11" xfId="27056" xr:uid="{00000000-0005-0000-0000-0000AE690000}"/>
    <cellStyle name="Normal 27 2 2 2" xfId="27057" xr:uid="{00000000-0005-0000-0000-0000AF690000}"/>
    <cellStyle name="Normal 27 2 2 2 2" xfId="27058" xr:uid="{00000000-0005-0000-0000-0000B0690000}"/>
    <cellStyle name="Normal 27 2 2 3" xfId="27059" xr:uid="{00000000-0005-0000-0000-0000B1690000}"/>
    <cellStyle name="Normal 27 2 2 3 2" xfId="27060" xr:uid="{00000000-0005-0000-0000-0000B2690000}"/>
    <cellStyle name="Normal 27 2 2 4" xfId="27061" xr:uid="{00000000-0005-0000-0000-0000B3690000}"/>
    <cellStyle name="Normal 27 2 2 4 2" xfId="27062" xr:uid="{00000000-0005-0000-0000-0000B4690000}"/>
    <cellStyle name="Normal 27 2 2 5" xfId="27063" xr:uid="{00000000-0005-0000-0000-0000B5690000}"/>
    <cellStyle name="Normal 27 2 2 5 2" xfId="27064" xr:uid="{00000000-0005-0000-0000-0000B6690000}"/>
    <cellStyle name="Normal 27 2 2 6" xfId="27065" xr:uid="{00000000-0005-0000-0000-0000B7690000}"/>
    <cellStyle name="Normal 27 2 2 6 2" xfId="27066" xr:uid="{00000000-0005-0000-0000-0000B8690000}"/>
    <cellStyle name="Normal 27 2 2 7" xfId="27067" xr:uid="{00000000-0005-0000-0000-0000B9690000}"/>
    <cellStyle name="Normal 27 2 2 7 2" xfId="27068" xr:uid="{00000000-0005-0000-0000-0000BA690000}"/>
    <cellStyle name="Normal 27 2 2 8" xfId="27069" xr:uid="{00000000-0005-0000-0000-0000BB690000}"/>
    <cellStyle name="Normal 27 2 2 8 2" xfId="27070" xr:uid="{00000000-0005-0000-0000-0000BC690000}"/>
    <cellStyle name="Normal 27 2 2 9" xfId="27071" xr:uid="{00000000-0005-0000-0000-0000BD690000}"/>
    <cellStyle name="Normal 27 2 2 9 2" xfId="27072" xr:uid="{00000000-0005-0000-0000-0000BE690000}"/>
    <cellStyle name="Normal 27 2 3" xfId="27073" xr:uid="{00000000-0005-0000-0000-0000BF690000}"/>
    <cellStyle name="Normal 27 2 3 2" xfId="27074" xr:uid="{00000000-0005-0000-0000-0000C0690000}"/>
    <cellStyle name="Normal 27 2 4" xfId="27075" xr:uid="{00000000-0005-0000-0000-0000C1690000}"/>
    <cellStyle name="Normal 27 2 4 2" xfId="27076" xr:uid="{00000000-0005-0000-0000-0000C2690000}"/>
    <cellStyle name="Normal 27 2 5" xfId="27077" xr:uid="{00000000-0005-0000-0000-0000C3690000}"/>
    <cellStyle name="Normal 27 2 5 2" xfId="27078" xr:uid="{00000000-0005-0000-0000-0000C4690000}"/>
    <cellStyle name="Normal 27 2 6" xfId="27079" xr:uid="{00000000-0005-0000-0000-0000C5690000}"/>
    <cellStyle name="Normal 27 2 6 2" xfId="27080" xr:uid="{00000000-0005-0000-0000-0000C6690000}"/>
    <cellStyle name="Normal 27 2 7" xfId="27081" xr:uid="{00000000-0005-0000-0000-0000C7690000}"/>
    <cellStyle name="Normal 27 2 7 2" xfId="27082" xr:uid="{00000000-0005-0000-0000-0000C8690000}"/>
    <cellStyle name="Normal 27 2 8" xfId="27083" xr:uid="{00000000-0005-0000-0000-0000C9690000}"/>
    <cellStyle name="Normal 27 2 8 2" xfId="27084" xr:uid="{00000000-0005-0000-0000-0000CA690000}"/>
    <cellStyle name="Normal 27 2 9" xfId="27085" xr:uid="{00000000-0005-0000-0000-0000CB690000}"/>
    <cellStyle name="Normal 27 2 9 2" xfId="27086" xr:uid="{00000000-0005-0000-0000-0000CC690000}"/>
    <cellStyle name="Normal 27 3" xfId="27087" xr:uid="{00000000-0005-0000-0000-0000CD690000}"/>
    <cellStyle name="Normal 27 3 10" xfId="27088" xr:uid="{00000000-0005-0000-0000-0000CE690000}"/>
    <cellStyle name="Normal 27 3 10 2" xfId="27089" xr:uid="{00000000-0005-0000-0000-0000CF690000}"/>
    <cellStyle name="Normal 27 3 11" xfId="27090" xr:uid="{00000000-0005-0000-0000-0000D0690000}"/>
    <cellStyle name="Normal 27 3 2" xfId="27091" xr:uid="{00000000-0005-0000-0000-0000D1690000}"/>
    <cellStyle name="Normal 27 3 2 2" xfId="27092" xr:uid="{00000000-0005-0000-0000-0000D2690000}"/>
    <cellStyle name="Normal 27 3 3" xfId="27093" xr:uid="{00000000-0005-0000-0000-0000D3690000}"/>
    <cellStyle name="Normal 27 3 3 2" xfId="27094" xr:uid="{00000000-0005-0000-0000-0000D4690000}"/>
    <cellStyle name="Normal 27 3 4" xfId="27095" xr:uid="{00000000-0005-0000-0000-0000D5690000}"/>
    <cellStyle name="Normal 27 3 4 2" xfId="27096" xr:uid="{00000000-0005-0000-0000-0000D6690000}"/>
    <cellStyle name="Normal 27 3 5" xfId="27097" xr:uid="{00000000-0005-0000-0000-0000D7690000}"/>
    <cellStyle name="Normal 27 3 5 2" xfId="27098" xr:uid="{00000000-0005-0000-0000-0000D8690000}"/>
    <cellStyle name="Normal 27 3 6" xfId="27099" xr:uid="{00000000-0005-0000-0000-0000D9690000}"/>
    <cellStyle name="Normal 27 3 6 2" xfId="27100" xr:uid="{00000000-0005-0000-0000-0000DA690000}"/>
    <cellStyle name="Normal 27 3 7" xfId="27101" xr:uid="{00000000-0005-0000-0000-0000DB690000}"/>
    <cellStyle name="Normal 27 3 7 2" xfId="27102" xr:uid="{00000000-0005-0000-0000-0000DC690000}"/>
    <cellStyle name="Normal 27 3 8" xfId="27103" xr:uid="{00000000-0005-0000-0000-0000DD690000}"/>
    <cellStyle name="Normal 27 3 8 2" xfId="27104" xr:uid="{00000000-0005-0000-0000-0000DE690000}"/>
    <cellStyle name="Normal 27 3 9" xfId="27105" xr:uid="{00000000-0005-0000-0000-0000DF690000}"/>
    <cellStyle name="Normal 27 3 9 2" xfId="27106" xr:uid="{00000000-0005-0000-0000-0000E0690000}"/>
    <cellStyle name="Normal 27 4" xfId="27107" xr:uid="{00000000-0005-0000-0000-0000E1690000}"/>
    <cellStyle name="Normal 27 4 2" xfId="27108" xr:uid="{00000000-0005-0000-0000-0000E2690000}"/>
    <cellStyle name="Normal 27 5" xfId="27109" xr:uid="{00000000-0005-0000-0000-0000E3690000}"/>
    <cellStyle name="Normal 27 5 2" xfId="27110" xr:uid="{00000000-0005-0000-0000-0000E4690000}"/>
    <cellStyle name="Normal 27 6" xfId="27111" xr:uid="{00000000-0005-0000-0000-0000E5690000}"/>
    <cellStyle name="Normal 27 6 2" xfId="27112" xr:uid="{00000000-0005-0000-0000-0000E6690000}"/>
    <cellStyle name="Normal 27 7" xfId="27113" xr:uid="{00000000-0005-0000-0000-0000E7690000}"/>
    <cellStyle name="Normal 27 7 2" xfId="27114" xr:uid="{00000000-0005-0000-0000-0000E8690000}"/>
    <cellStyle name="Normal 27 8" xfId="27115" xr:uid="{00000000-0005-0000-0000-0000E9690000}"/>
    <cellStyle name="Normal 27 8 2" xfId="27116" xr:uid="{00000000-0005-0000-0000-0000EA690000}"/>
    <cellStyle name="Normal 27 9" xfId="27117" xr:uid="{00000000-0005-0000-0000-0000EB690000}"/>
    <cellStyle name="Normal 27 9 2" xfId="27118" xr:uid="{00000000-0005-0000-0000-0000EC690000}"/>
    <cellStyle name="Normal 28" xfId="27119" xr:uid="{00000000-0005-0000-0000-0000ED690000}"/>
    <cellStyle name="Normal 28 10" xfId="27120" xr:uid="{00000000-0005-0000-0000-0000EE690000}"/>
    <cellStyle name="Normal 28 10 2" xfId="27121" xr:uid="{00000000-0005-0000-0000-0000EF690000}"/>
    <cellStyle name="Normal 28 11" xfId="27122" xr:uid="{00000000-0005-0000-0000-0000F0690000}"/>
    <cellStyle name="Normal 28 11 2" xfId="27123" xr:uid="{00000000-0005-0000-0000-0000F1690000}"/>
    <cellStyle name="Normal 28 12" xfId="27124" xr:uid="{00000000-0005-0000-0000-0000F2690000}"/>
    <cellStyle name="Normal 28 12 2" xfId="27125" xr:uid="{00000000-0005-0000-0000-0000F3690000}"/>
    <cellStyle name="Normal 28 13" xfId="27126" xr:uid="{00000000-0005-0000-0000-0000F4690000}"/>
    <cellStyle name="Normal 28 2" xfId="27127" xr:uid="{00000000-0005-0000-0000-0000F5690000}"/>
    <cellStyle name="Normal 28 2 10" xfId="27128" xr:uid="{00000000-0005-0000-0000-0000F6690000}"/>
    <cellStyle name="Normal 28 2 10 2" xfId="27129" xr:uid="{00000000-0005-0000-0000-0000F7690000}"/>
    <cellStyle name="Normal 28 2 11" xfId="27130" xr:uid="{00000000-0005-0000-0000-0000F8690000}"/>
    <cellStyle name="Normal 28 2 11 2" xfId="27131" xr:uid="{00000000-0005-0000-0000-0000F9690000}"/>
    <cellStyle name="Normal 28 2 12" xfId="27132" xr:uid="{00000000-0005-0000-0000-0000FA690000}"/>
    <cellStyle name="Normal 28 2 2" xfId="27133" xr:uid="{00000000-0005-0000-0000-0000FB690000}"/>
    <cellStyle name="Normal 28 2 2 10" xfId="27134" xr:uid="{00000000-0005-0000-0000-0000FC690000}"/>
    <cellStyle name="Normal 28 2 2 10 2" xfId="27135" xr:uid="{00000000-0005-0000-0000-0000FD690000}"/>
    <cellStyle name="Normal 28 2 2 11" xfId="27136" xr:uid="{00000000-0005-0000-0000-0000FE690000}"/>
    <cellStyle name="Normal 28 2 2 2" xfId="27137" xr:uid="{00000000-0005-0000-0000-0000FF690000}"/>
    <cellStyle name="Normal 28 2 2 2 2" xfId="27138" xr:uid="{00000000-0005-0000-0000-0000006A0000}"/>
    <cellStyle name="Normal 28 2 2 3" xfId="27139" xr:uid="{00000000-0005-0000-0000-0000016A0000}"/>
    <cellStyle name="Normal 28 2 2 3 2" xfId="27140" xr:uid="{00000000-0005-0000-0000-0000026A0000}"/>
    <cellStyle name="Normal 28 2 2 4" xfId="27141" xr:uid="{00000000-0005-0000-0000-0000036A0000}"/>
    <cellStyle name="Normal 28 2 2 4 2" xfId="27142" xr:uid="{00000000-0005-0000-0000-0000046A0000}"/>
    <cellStyle name="Normal 28 2 2 5" xfId="27143" xr:uid="{00000000-0005-0000-0000-0000056A0000}"/>
    <cellStyle name="Normal 28 2 2 5 2" xfId="27144" xr:uid="{00000000-0005-0000-0000-0000066A0000}"/>
    <cellStyle name="Normal 28 2 2 6" xfId="27145" xr:uid="{00000000-0005-0000-0000-0000076A0000}"/>
    <cellStyle name="Normal 28 2 2 6 2" xfId="27146" xr:uid="{00000000-0005-0000-0000-0000086A0000}"/>
    <cellStyle name="Normal 28 2 2 7" xfId="27147" xr:uid="{00000000-0005-0000-0000-0000096A0000}"/>
    <cellStyle name="Normal 28 2 2 7 2" xfId="27148" xr:uid="{00000000-0005-0000-0000-00000A6A0000}"/>
    <cellStyle name="Normal 28 2 2 8" xfId="27149" xr:uid="{00000000-0005-0000-0000-00000B6A0000}"/>
    <cellStyle name="Normal 28 2 2 8 2" xfId="27150" xr:uid="{00000000-0005-0000-0000-00000C6A0000}"/>
    <cellStyle name="Normal 28 2 2 9" xfId="27151" xr:uid="{00000000-0005-0000-0000-00000D6A0000}"/>
    <cellStyle name="Normal 28 2 2 9 2" xfId="27152" xr:uid="{00000000-0005-0000-0000-00000E6A0000}"/>
    <cellStyle name="Normal 28 2 3" xfId="27153" xr:uid="{00000000-0005-0000-0000-00000F6A0000}"/>
    <cellStyle name="Normal 28 2 3 2" xfId="27154" xr:uid="{00000000-0005-0000-0000-0000106A0000}"/>
    <cellStyle name="Normal 28 2 4" xfId="27155" xr:uid="{00000000-0005-0000-0000-0000116A0000}"/>
    <cellStyle name="Normal 28 2 4 2" xfId="27156" xr:uid="{00000000-0005-0000-0000-0000126A0000}"/>
    <cellStyle name="Normal 28 2 5" xfId="27157" xr:uid="{00000000-0005-0000-0000-0000136A0000}"/>
    <cellStyle name="Normal 28 2 5 2" xfId="27158" xr:uid="{00000000-0005-0000-0000-0000146A0000}"/>
    <cellStyle name="Normal 28 2 6" xfId="27159" xr:uid="{00000000-0005-0000-0000-0000156A0000}"/>
    <cellStyle name="Normal 28 2 6 2" xfId="27160" xr:uid="{00000000-0005-0000-0000-0000166A0000}"/>
    <cellStyle name="Normal 28 2 7" xfId="27161" xr:uid="{00000000-0005-0000-0000-0000176A0000}"/>
    <cellStyle name="Normal 28 2 7 2" xfId="27162" xr:uid="{00000000-0005-0000-0000-0000186A0000}"/>
    <cellStyle name="Normal 28 2 8" xfId="27163" xr:uid="{00000000-0005-0000-0000-0000196A0000}"/>
    <cellStyle name="Normal 28 2 8 2" xfId="27164" xr:uid="{00000000-0005-0000-0000-00001A6A0000}"/>
    <cellStyle name="Normal 28 2 9" xfId="27165" xr:uid="{00000000-0005-0000-0000-00001B6A0000}"/>
    <cellStyle name="Normal 28 2 9 2" xfId="27166" xr:uid="{00000000-0005-0000-0000-00001C6A0000}"/>
    <cellStyle name="Normal 28 3" xfId="27167" xr:uid="{00000000-0005-0000-0000-00001D6A0000}"/>
    <cellStyle name="Normal 28 3 10" xfId="27168" xr:uid="{00000000-0005-0000-0000-00001E6A0000}"/>
    <cellStyle name="Normal 28 3 10 2" xfId="27169" xr:uid="{00000000-0005-0000-0000-00001F6A0000}"/>
    <cellStyle name="Normal 28 3 11" xfId="27170" xr:uid="{00000000-0005-0000-0000-0000206A0000}"/>
    <cellStyle name="Normal 28 3 2" xfId="27171" xr:uid="{00000000-0005-0000-0000-0000216A0000}"/>
    <cellStyle name="Normal 28 3 2 2" xfId="27172" xr:uid="{00000000-0005-0000-0000-0000226A0000}"/>
    <cellStyle name="Normal 28 3 3" xfId="27173" xr:uid="{00000000-0005-0000-0000-0000236A0000}"/>
    <cellStyle name="Normal 28 3 3 2" xfId="27174" xr:uid="{00000000-0005-0000-0000-0000246A0000}"/>
    <cellStyle name="Normal 28 3 4" xfId="27175" xr:uid="{00000000-0005-0000-0000-0000256A0000}"/>
    <cellStyle name="Normal 28 3 4 2" xfId="27176" xr:uid="{00000000-0005-0000-0000-0000266A0000}"/>
    <cellStyle name="Normal 28 3 5" xfId="27177" xr:uid="{00000000-0005-0000-0000-0000276A0000}"/>
    <cellStyle name="Normal 28 3 5 2" xfId="27178" xr:uid="{00000000-0005-0000-0000-0000286A0000}"/>
    <cellStyle name="Normal 28 3 6" xfId="27179" xr:uid="{00000000-0005-0000-0000-0000296A0000}"/>
    <cellStyle name="Normal 28 3 6 2" xfId="27180" xr:uid="{00000000-0005-0000-0000-00002A6A0000}"/>
    <cellStyle name="Normal 28 3 7" xfId="27181" xr:uid="{00000000-0005-0000-0000-00002B6A0000}"/>
    <cellStyle name="Normal 28 3 7 2" xfId="27182" xr:uid="{00000000-0005-0000-0000-00002C6A0000}"/>
    <cellStyle name="Normal 28 3 8" xfId="27183" xr:uid="{00000000-0005-0000-0000-00002D6A0000}"/>
    <cellStyle name="Normal 28 3 8 2" xfId="27184" xr:uid="{00000000-0005-0000-0000-00002E6A0000}"/>
    <cellStyle name="Normal 28 3 9" xfId="27185" xr:uid="{00000000-0005-0000-0000-00002F6A0000}"/>
    <cellStyle name="Normal 28 3 9 2" xfId="27186" xr:uid="{00000000-0005-0000-0000-0000306A0000}"/>
    <cellStyle name="Normal 28 4" xfId="27187" xr:uid="{00000000-0005-0000-0000-0000316A0000}"/>
    <cellStyle name="Normal 28 4 2" xfId="27188" xr:uid="{00000000-0005-0000-0000-0000326A0000}"/>
    <cellStyle name="Normal 28 5" xfId="27189" xr:uid="{00000000-0005-0000-0000-0000336A0000}"/>
    <cellStyle name="Normal 28 5 2" xfId="27190" xr:uid="{00000000-0005-0000-0000-0000346A0000}"/>
    <cellStyle name="Normal 28 6" xfId="27191" xr:uid="{00000000-0005-0000-0000-0000356A0000}"/>
    <cellStyle name="Normal 28 6 2" xfId="27192" xr:uid="{00000000-0005-0000-0000-0000366A0000}"/>
    <cellStyle name="Normal 28 7" xfId="27193" xr:uid="{00000000-0005-0000-0000-0000376A0000}"/>
    <cellStyle name="Normal 28 7 2" xfId="27194" xr:uid="{00000000-0005-0000-0000-0000386A0000}"/>
    <cellStyle name="Normal 28 8" xfId="27195" xr:uid="{00000000-0005-0000-0000-0000396A0000}"/>
    <cellStyle name="Normal 28 8 2" xfId="27196" xr:uid="{00000000-0005-0000-0000-00003A6A0000}"/>
    <cellStyle name="Normal 28 9" xfId="27197" xr:uid="{00000000-0005-0000-0000-00003B6A0000}"/>
    <cellStyle name="Normal 28 9 2" xfId="27198" xr:uid="{00000000-0005-0000-0000-00003C6A0000}"/>
    <cellStyle name="Normal 29" xfId="27199" xr:uid="{00000000-0005-0000-0000-00003D6A0000}"/>
    <cellStyle name="Normal 29 10" xfId="27200" xr:uid="{00000000-0005-0000-0000-00003E6A0000}"/>
    <cellStyle name="Normal 29 10 2" xfId="27201" xr:uid="{00000000-0005-0000-0000-00003F6A0000}"/>
    <cellStyle name="Normal 29 11" xfId="27202" xr:uid="{00000000-0005-0000-0000-0000406A0000}"/>
    <cellStyle name="Normal 29 11 2" xfId="27203" xr:uid="{00000000-0005-0000-0000-0000416A0000}"/>
    <cellStyle name="Normal 29 12" xfId="27204" xr:uid="{00000000-0005-0000-0000-0000426A0000}"/>
    <cellStyle name="Normal 29 12 2" xfId="27205" xr:uid="{00000000-0005-0000-0000-0000436A0000}"/>
    <cellStyle name="Normal 29 13" xfId="27206" xr:uid="{00000000-0005-0000-0000-0000446A0000}"/>
    <cellStyle name="Normal 29 2" xfId="27207" xr:uid="{00000000-0005-0000-0000-0000456A0000}"/>
    <cellStyle name="Normal 29 2 10" xfId="27208" xr:uid="{00000000-0005-0000-0000-0000466A0000}"/>
    <cellStyle name="Normal 29 2 10 2" xfId="27209" xr:uid="{00000000-0005-0000-0000-0000476A0000}"/>
    <cellStyle name="Normal 29 2 11" xfId="27210" xr:uid="{00000000-0005-0000-0000-0000486A0000}"/>
    <cellStyle name="Normal 29 2 11 2" xfId="27211" xr:uid="{00000000-0005-0000-0000-0000496A0000}"/>
    <cellStyle name="Normal 29 2 12" xfId="27212" xr:uid="{00000000-0005-0000-0000-00004A6A0000}"/>
    <cellStyle name="Normal 29 2 2" xfId="27213" xr:uid="{00000000-0005-0000-0000-00004B6A0000}"/>
    <cellStyle name="Normal 29 2 2 10" xfId="27214" xr:uid="{00000000-0005-0000-0000-00004C6A0000}"/>
    <cellStyle name="Normal 29 2 2 10 2" xfId="27215" xr:uid="{00000000-0005-0000-0000-00004D6A0000}"/>
    <cellStyle name="Normal 29 2 2 11" xfId="27216" xr:uid="{00000000-0005-0000-0000-00004E6A0000}"/>
    <cellStyle name="Normal 29 2 2 2" xfId="27217" xr:uid="{00000000-0005-0000-0000-00004F6A0000}"/>
    <cellStyle name="Normal 29 2 2 2 2" xfId="27218" xr:uid="{00000000-0005-0000-0000-0000506A0000}"/>
    <cellStyle name="Normal 29 2 2 3" xfId="27219" xr:uid="{00000000-0005-0000-0000-0000516A0000}"/>
    <cellStyle name="Normal 29 2 2 3 2" xfId="27220" xr:uid="{00000000-0005-0000-0000-0000526A0000}"/>
    <cellStyle name="Normal 29 2 2 4" xfId="27221" xr:uid="{00000000-0005-0000-0000-0000536A0000}"/>
    <cellStyle name="Normal 29 2 2 4 2" xfId="27222" xr:uid="{00000000-0005-0000-0000-0000546A0000}"/>
    <cellStyle name="Normal 29 2 2 5" xfId="27223" xr:uid="{00000000-0005-0000-0000-0000556A0000}"/>
    <cellStyle name="Normal 29 2 2 5 2" xfId="27224" xr:uid="{00000000-0005-0000-0000-0000566A0000}"/>
    <cellStyle name="Normal 29 2 2 6" xfId="27225" xr:uid="{00000000-0005-0000-0000-0000576A0000}"/>
    <cellStyle name="Normal 29 2 2 6 2" xfId="27226" xr:uid="{00000000-0005-0000-0000-0000586A0000}"/>
    <cellStyle name="Normal 29 2 2 7" xfId="27227" xr:uid="{00000000-0005-0000-0000-0000596A0000}"/>
    <cellStyle name="Normal 29 2 2 7 2" xfId="27228" xr:uid="{00000000-0005-0000-0000-00005A6A0000}"/>
    <cellStyle name="Normal 29 2 2 8" xfId="27229" xr:uid="{00000000-0005-0000-0000-00005B6A0000}"/>
    <cellStyle name="Normal 29 2 2 8 2" xfId="27230" xr:uid="{00000000-0005-0000-0000-00005C6A0000}"/>
    <cellStyle name="Normal 29 2 2 9" xfId="27231" xr:uid="{00000000-0005-0000-0000-00005D6A0000}"/>
    <cellStyle name="Normal 29 2 2 9 2" xfId="27232" xr:uid="{00000000-0005-0000-0000-00005E6A0000}"/>
    <cellStyle name="Normal 29 2 3" xfId="27233" xr:uid="{00000000-0005-0000-0000-00005F6A0000}"/>
    <cellStyle name="Normal 29 2 3 2" xfId="27234" xr:uid="{00000000-0005-0000-0000-0000606A0000}"/>
    <cellStyle name="Normal 29 2 4" xfId="27235" xr:uid="{00000000-0005-0000-0000-0000616A0000}"/>
    <cellStyle name="Normal 29 2 4 2" xfId="27236" xr:uid="{00000000-0005-0000-0000-0000626A0000}"/>
    <cellStyle name="Normal 29 2 5" xfId="27237" xr:uid="{00000000-0005-0000-0000-0000636A0000}"/>
    <cellStyle name="Normal 29 2 5 2" xfId="27238" xr:uid="{00000000-0005-0000-0000-0000646A0000}"/>
    <cellStyle name="Normal 29 2 6" xfId="27239" xr:uid="{00000000-0005-0000-0000-0000656A0000}"/>
    <cellStyle name="Normal 29 2 6 2" xfId="27240" xr:uid="{00000000-0005-0000-0000-0000666A0000}"/>
    <cellStyle name="Normal 29 2 7" xfId="27241" xr:uid="{00000000-0005-0000-0000-0000676A0000}"/>
    <cellStyle name="Normal 29 2 7 2" xfId="27242" xr:uid="{00000000-0005-0000-0000-0000686A0000}"/>
    <cellStyle name="Normal 29 2 8" xfId="27243" xr:uid="{00000000-0005-0000-0000-0000696A0000}"/>
    <cellStyle name="Normal 29 2 8 2" xfId="27244" xr:uid="{00000000-0005-0000-0000-00006A6A0000}"/>
    <cellStyle name="Normal 29 2 9" xfId="27245" xr:uid="{00000000-0005-0000-0000-00006B6A0000}"/>
    <cellStyle name="Normal 29 2 9 2" xfId="27246" xr:uid="{00000000-0005-0000-0000-00006C6A0000}"/>
    <cellStyle name="Normal 29 3" xfId="27247" xr:uid="{00000000-0005-0000-0000-00006D6A0000}"/>
    <cellStyle name="Normal 29 3 10" xfId="27248" xr:uid="{00000000-0005-0000-0000-00006E6A0000}"/>
    <cellStyle name="Normal 29 3 10 2" xfId="27249" xr:uid="{00000000-0005-0000-0000-00006F6A0000}"/>
    <cellStyle name="Normal 29 3 11" xfId="27250" xr:uid="{00000000-0005-0000-0000-0000706A0000}"/>
    <cellStyle name="Normal 29 3 2" xfId="27251" xr:uid="{00000000-0005-0000-0000-0000716A0000}"/>
    <cellStyle name="Normal 29 3 2 2" xfId="27252" xr:uid="{00000000-0005-0000-0000-0000726A0000}"/>
    <cellStyle name="Normal 29 3 3" xfId="27253" xr:uid="{00000000-0005-0000-0000-0000736A0000}"/>
    <cellStyle name="Normal 29 3 3 2" xfId="27254" xr:uid="{00000000-0005-0000-0000-0000746A0000}"/>
    <cellStyle name="Normal 29 3 4" xfId="27255" xr:uid="{00000000-0005-0000-0000-0000756A0000}"/>
    <cellStyle name="Normal 29 3 4 2" xfId="27256" xr:uid="{00000000-0005-0000-0000-0000766A0000}"/>
    <cellStyle name="Normal 29 3 5" xfId="27257" xr:uid="{00000000-0005-0000-0000-0000776A0000}"/>
    <cellStyle name="Normal 29 3 5 2" xfId="27258" xr:uid="{00000000-0005-0000-0000-0000786A0000}"/>
    <cellStyle name="Normal 29 3 6" xfId="27259" xr:uid="{00000000-0005-0000-0000-0000796A0000}"/>
    <cellStyle name="Normal 29 3 6 2" xfId="27260" xr:uid="{00000000-0005-0000-0000-00007A6A0000}"/>
    <cellStyle name="Normal 29 3 7" xfId="27261" xr:uid="{00000000-0005-0000-0000-00007B6A0000}"/>
    <cellStyle name="Normal 29 3 7 2" xfId="27262" xr:uid="{00000000-0005-0000-0000-00007C6A0000}"/>
    <cellStyle name="Normal 29 3 8" xfId="27263" xr:uid="{00000000-0005-0000-0000-00007D6A0000}"/>
    <cellStyle name="Normal 29 3 8 2" xfId="27264" xr:uid="{00000000-0005-0000-0000-00007E6A0000}"/>
    <cellStyle name="Normal 29 3 9" xfId="27265" xr:uid="{00000000-0005-0000-0000-00007F6A0000}"/>
    <cellStyle name="Normal 29 3 9 2" xfId="27266" xr:uid="{00000000-0005-0000-0000-0000806A0000}"/>
    <cellStyle name="Normal 29 4" xfId="27267" xr:uid="{00000000-0005-0000-0000-0000816A0000}"/>
    <cellStyle name="Normal 29 4 2" xfId="27268" xr:uid="{00000000-0005-0000-0000-0000826A0000}"/>
    <cellStyle name="Normal 29 5" xfId="27269" xr:uid="{00000000-0005-0000-0000-0000836A0000}"/>
    <cellStyle name="Normal 29 5 2" xfId="27270" xr:uid="{00000000-0005-0000-0000-0000846A0000}"/>
    <cellStyle name="Normal 29 6" xfId="27271" xr:uid="{00000000-0005-0000-0000-0000856A0000}"/>
    <cellStyle name="Normal 29 6 2" xfId="27272" xr:uid="{00000000-0005-0000-0000-0000866A0000}"/>
    <cellStyle name="Normal 29 7" xfId="27273" xr:uid="{00000000-0005-0000-0000-0000876A0000}"/>
    <cellStyle name="Normal 29 7 2" xfId="27274" xr:uid="{00000000-0005-0000-0000-0000886A0000}"/>
    <cellStyle name="Normal 29 8" xfId="27275" xr:uid="{00000000-0005-0000-0000-0000896A0000}"/>
    <cellStyle name="Normal 29 8 2" xfId="27276" xr:uid="{00000000-0005-0000-0000-00008A6A0000}"/>
    <cellStyle name="Normal 29 9" xfId="27277" xr:uid="{00000000-0005-0000-0000-00008B6A0000}"/>
    <cellStyle name="Normal 29 9 2" xfId="27278" xr:uid="{00000000-0005-0000-0000-00008C6A0000}"/>
    <cellStyle name="Normal 3" xfId="1" xr:uid="{00000000-0005-0000-0000-00008D6A0000}"/>
    <cellStyle name="Normal 3 2" xfId="27279" xr:uid="{00000000-0005-0000-0000-00008E6A0000}"/>
    <cellStyle name="Normal 3 2 10" xfId="27280" xr:uid="{00000000-0005-0000-0000-00008F6A0000}"/>
    <cellStyle name="Normal 3 2 11" xfId="27281" xr:uid="{00000000-0005-0000-0000-0000906A0000}"/>
    <cellStyle name="Normal 3 2 12" xfId="27282" xr:uid="{00000000-0005-0000-0000-0000916A0000}"/>
    <cellStyle name="Normal 3 2 13" xfId="27283" xr:uid="{00000000-0005-0000-0000-0000926A0000}"/>
    <cellStyle name="Normal 3 2 14" xfId="27284" xr:uid="{00000000-0005-0000-0000-0000936A0000}"/>
    <cellStyle name="Normal 3 2 2" xfId="27285" xr:uid="{00000000-0005-0000-0000-0000946A0000}"/>
    <cellStyle name="Normal 3 2 3" xfId="27286" xr:uid="{00000000-0005-0000-0000-0000956A0000}"/>
    <cellStyle name="Normal 3 2 4" xfId="27287" xr:uid="{00000000-0005-0000-0000-0000966A0000}"/>
    <cellStyle name="Normal 3 2 5" xfId="27288" xr:uid="{00000000-0005-0000-0000-0000976A0000}"/>
    <cellStyle name="Normal 3 2 6" xfId="27289" xr:uid="{00000000-0005-0000-0000-0000986A0000}"/>
    <cellStyle name="Normal 3 2 7" xfId="27290" xr:uid="{00000000-0005-0000-0000-0000996A0000}"/>
    <cellStyle name="Normal 3 2 8" xfId="27291" xr:uid="{00000000-0005-0000-0000-00009A6A0000}"/>
    <cellStyle name="Normal 3 2 9" xfId="27292" xr:uid="{00000000-0005-0000-0000-00009B6A0000}"/>
    <cellStyle name="Normal 3 3" xfId="27293" xr:uid="{00000000-0005-0000-0000-00009C6A0000}"/>
    <cellStyle name="Normal 3 4" xfId="27294" xr:uid="{00000000-0005-0000-0000-00009D6A0000}"/>
    <cellStyle name="Normal 3 5" xfId="27295" xr:uid="{00000000-0005-0000-0000-00009E6A0000}"/>
    <cellStyle name="Normal 3 6" xfId="27296" xr:uid="{00000000-0005-0000-0000-00009F6A0000}"/>
    <cellStyle name="Normal 3 7" xfId="27297" xr:uid="{00000000-0005-0000-0000-0000A06A0000}"/>
    <cellStyle name="Normal 3 8" xfId="27298" xr:uid="{00000000-0005-0000-0000-0000A16A0000}"/>
    <cellStyle name="Normal 30" xfId="27299" xr:uid="{00000000-0005-0000-0000-0000A26A0000}"/>
    <cellStyle name="Normal 30 10" xfId="27300" xr:uid="{00000000-0005-0000-0000-0000A36A0000}"/>
    <cellStyle name="Normal 30 10 2" xfId="27301" xr:uid="{00000000-0005-0000-0000-0000A46A0000}"/>
    <cellStyle name="Normal 30 11" xfId="27302" xr:uid="{00000000-0005-0000-0000-0000A56A0000}"/>
    <cellStyle name="Normal 30 11 2" xfId="27303" xr:uid="{00000000-0005-0000-0000-0000A66A0000}"/>
    <cellStyle name="Normal 30 12" xfId="27304" xr:uid="{00000000-0005-0000-0000-0000A76A0000}"/>
    <cellStyle name="Normal 30 12 2" xfId="27305" xr:uid="{00000000-0005-0000-0000-0000A86A0000}"/>
    <cellStyle name="Normal 30 13" xfId="27306" xr:uid="{00000000-0005-0000-0000-0000A96A0000}"/>
    <cellStyle name="Normal 30 2" xfId="27307" xr:uid="{00000000-0005-0000-0000-0000AA6A0000}"/>
    <cellStyle name="Normal 30 2 10" xfId="27308" xr:uid="{00000000-0005-0000-0000-0000AB6A0000}"/>
    <cellStyle name="Normal 30 2 10 2" xfId="27309" xr:uid="{00000000-0005-0000-0000-0000AC6A0000}"/>
    <cellStyle name="Normal 30 2 11" xfId="27310" xr:uid="{00000000-0005-0000-0000-0000AD6A0000}"/>
    <cellStyle name="Normal 30 2 11 2" xfId="27311" xr:uid="{00000000-0005-0000-0000-0000AE6A0000}"/>
    <cellStyle name="Normal 30 2 12" xfId="27312" xr:uid="{00000000-0005-0000-0000-0000AF6A0000}"/>
    <cellStyle name="Normal 30 2 2" xfId="27313" xr:uid="{00000000-0005-0000-0000-0000B06A0000}"/>
    <cellStyle name="Normal 30 2 2 10" xfId="27314" xr:uid="{00000000-0005-0000-0000-0000B16A0000}"/>
    <cellStyle name="Normal 30 2 2 10 2" xfId="27315" xr:uid="{00000000-0005-0000-0000-0000B26A0000}"/>
    <cellStyle name="Normal 30 2 2 11" xfId="27316" xr:uid="{00000000-0005-0000-0000-0000B36A0000}"/>
    <cellStyle name="Normal 30 2 2 2" xfId="27317" xr:uid="{00000000-0005-0000-0000-0000B46A0000}"/>
    <cellStyle name="Normal 30 2 2 2 2" xfId="27318" xr:uid="{00000000-0005-0000-0000-0000B56A0000}"/>
    <cellStyle name="Normal 30 2 2 3" xfId="27319" xr:uid="{00000000-0005-0000-0000-0000B66A0000}"/>
    <cellStyle name="Normal 30 2 2 3 2" xfId="27320" xr:uid="{00000000-0005-0000-0000-0000B76A0000}"/>
    <cellStyle name="Normal 30 2 2 4" xfId="27321" xr:uid="{00000000-0005-0000-0000-0000B86A0000}"/>
    <cellStyle name="Normal 30 2 2 4 2" xfId="27322" xr:uid="{00000000-0005-0000-0000-0000B96A0000}"/>
    <cellStyle name="Normal 30 2 2 5" xfId="27323" xr:uid="{00000000-0005-0000-0000-0000BA6A0000}"/>
    <cellStyle name="Normal 30 2 2 5 2" xfId="27324" xr:uid="{00000000-0005-0000-0000-0000BB6A0000}"/>
    <cellStyle name="Normal 30 2 2 6" xfId="27325" xr:uid="{00000000-0005-0000-0000-0000BC6A0000}"/>
    <cellStyle name="Normal 30 2 2 6 2" xfId="27326" xr:uid="{00000000-0005-0000-0000-0000BD6A0000}"/>
    <cellStyle name="Normal 30 2 2 7" xfId="27327" xr:uid="{00000000-0005-0000-0000-0000BE6A0000}"/>
    <cellStyle name="Normal 30 2 2 7 2" xfId="27328" xr:uid="{00000000-0005-0000-0000-0000BF6A0000}"/>
    <cellStyle name="Normal 30 2 2 8" xfId="27329" xr:uid="{00000000-0005-0000-0000-0000C06A0000}"/>
    <cellStyle name="Normal 30 2 2 8 2" xfId="27330" xr:uid="{00000000-0005-0000-0000-0000C16A0000}"/>
    <cellStyle name="Normal 30 2 2 9" xfId="27331" xr:uid="{00000000-0005-0000-0000-0000C26A0000}"/>
    <cellStyle name="Normal 30 2 2 9 2" xfId="27332" xr:uid="{00000000-0005-0000-0000-0000C36A0000}"/>
    <cellStyle name="Normal 30 2 3" xfId="27333" xr:uid="{00000000-0005-0000-0000-0000C46A0000}"/>
    <cellStyle name="Normal 30 2 3 2" xfId="27334" xr:uid="{00000000-0005-0000-0000-0000C56A0000}"/>
    <cellStyle name="Normal 30 2 4" xfId="27335" xr:uid="{00000000-0005-0000-0000-0000C66A0000}"/>
    <cellStyle name="Normal 30 2 4 2" xfId="27336" xr:uid="{00000000-0005-0000-0000-0000C76A0000}"/>
    <cellStyle name="Normal 30 2 5" xfId="27337" xr:uid="{00000000-0005-0000-0000-0000C86A0000}"/>
    <cellStyle name="Normal 30 2 5 2" xfId="27338" xr:uid="{00000000-0005-0000-0000-0000C96A0000}"/>
    <cellStyle name="Normal 30 2 6" xfId="27339" xr:uid="{00000000-0005-0000-0000-0000CA6A0000}"/>
    <cellStyle name="Normal 30 2 6 2" xfId="27340" xr:uid="{00000000-0005-0000-0000-0000CB6A0000}"/>
    <cellStyle name="Normal 30 2 7" xfId="27341" xr:uid="{00000000-0005-0000-0000-0000CC6A0000}"/>
    <cellStyle name="Normal 30 2 7 2" xfId="27342" xr:uid="{00000000-0005-0000-0000-0000CD6A0000}"/>
    <cellStyle name="Normal 30 2 8" xfId="27343" xr:uid="{00000000-0005-0000-0000-0000CE6A0000}"/>
    <cellStyle name="Normal 30 2 8 2" xfId="27344" xr:uid="{00000000-0005-0000-0000-0000CF6A0000}"/>
    <cellStyle name="Normal 30 2 9" xfId="27345" xr:uid="{00000000-0005-0000-0000-0000D06A0000}"/>
    <cellStyle name="Normal 30 2 9 2" xfId="27346" xr:uid="{00000000-0005-0000-0000-0000D16A0000}"/>
    <cellStyle name="Normal 30 3" xfId="27347" xr:uid="{00000000-0005-0000-0000-0000D26A0000}"/>
    <cellStyle name="Normal 30 3 10" xfId="27348" xr:uid="{00000000-0005-0000-0000-0000D36A0000}"/>
    <cellStyle name="Normal 30 3 10 2" xfId="27349" xr:uid="{00000000-0005-0000-0000-0000D46A0000}"/>
    <cellStyle name="Normal 30 3 11" xfId="27350" xr:uid="{00000000-0005-0000-0000-0000D56A0000}"/>
    <cellStyle name="Normal 30 3 2" xfId="27351" xr:uid="{00000000-0005-0000-0000-0000D66A0000}"/>
    <cellStyle name="Normal 30 3 2 2" xfId="27352" xr:uid="{00000000-0005-0000-0000-0000D76A0000}"/>
    <cellStyle name="Normal 30 3 3" xfId="27353" xr:uid="{00000000-0005-0000-0000-0000D86A0000}"/>
    <cellStyle name="Normal 30 3 3 2" xfId="27354" xr:uid="{00000000-0005-0000-0000-0000D96A0000}"/>
    <cellStyle name="Normal 30 3 4" xfId="27355" xr:uid="{00000000-0005-0000-0000-0000DA6A0000}"/>
    <cellStyle name="Normal 30 3 4 2" xfId="27356" xr:uid="{00000000-0005-0000-0000-0000DB6A0000}"/>
    <cellStyle name="Normal 30 3 5" xfId="27357" xr:uid="{00000000-0005-0000-0000-0000DC6A0000}"/>
    <cellStyle name="Normal 30 3 5 2" xfId="27358" xr:uid="{00000000-0005-0000-0000-0000DD6A0000}"/>
    <cellStyle name="Normal 30 3 6" xfId="27359" xr:uid="{00000000-0005-0000-0000-0000DE6A0000}"/>
    <cellStyle name="Normal 30 3 6 2" xfId="27360" xr:uid="{00000000-0005-0000-0000-0000DF6A0000}"/>
    <cellStyle name="Normal 30 3 7" xfId="27361" xr:uid="{00000000-0005-0000-0000-0000E06A0000}"/>
    <cellStyle name="Normal 30 3 7 2" xfId="27362" xr:uid="{00000000-0005-0000-0000-0000E16A0000}"/>
    <cellStyle name="Normal 30 3 8" xfId="27363" xr:uid="{00000000-0005-0000-0000-0000E26A0000}"/>
    <cellStyle name="Normal 30 3 8 2" xfId="27364" xr:uid="{00000000-0005-0000-0000-0000E36A0000}"/>
    <cellStyle name="Normal 30 3 9" xfId="27365" xr:uid="{00000000-0005-0000-0000-0000E46A0000}"/>
    <cellStyle name="Normal 30 3 9 2" xfId="27366" xr:uid="{00000000-0005-0000-0000-0000E56A0000}"/>
    <cellStyle name="Normal 30 4" xfId="27367" xr:uid="{00000000-0005-0000-0000-0000E66A0000}"/>
    <cellStyle name="Normal 30 4 2" xfId="27368" xr:uid="{00000000-0005-0000-0000-0000E76A0000}"/>
    <cellStyle name="Normal 30 5" xfId="27369" xr:uid="{00000000-0005-0000-0000-0000E86A0000}"/>
    <cellStyle name="Normal 30 5 2" xfId="27370" xr:uid="{00000000-0005-0000-0000-0000E96A0000}"/>
    <cellStyle name="Normal 30 6" xfId="27371" xr:uid="{00000000-0005-0000-0000-0000EA6A0000}"/>
    <cellStyle name="Normal 30 6 2" xfId="27372" xr:uid="{00000000-0005-0000-0000-0000EB6A0000}"/>
    <cellStyle name="Normal 30 7" xfId="27373" xr:uid="{00000000-0005-0000-0000-0000EC6A0000}"/>
    <cellStyle name="Normal 30 7 2" xfId="27374" xr:uid="{00000000-0005-0000-0000-0000ED6A0000}"/>
    <cellStyle name="Normal 30 8" xfId="27375" xr:uid="{00000000-0005-0000-0000-0000EE6A0000}"/>
    <cellStyle name="Normal 30 8 2" xfId="27376" xr:uid="{00000000-0005-0000-0000-0000EF6A0000}"/>
    <cellStyle name="Normal 30 9" xfId="27377" xr:uid="{00000000-0005-0000-0000-0000F06A0000}"/>
    <cellStyle name="Normal 30 9 2" xfId="27378" xr:uid="{00000000-0005-0000-0000-0000F16A0000}"/>
    <cellStyle name="Normal 31" xfId="27379" xr:uid="{00000000-0005-0000-0000-0000F26A0000}"/>
    <cellStyle name="Normal 31 10" xfId="27380" xr:uid="{00000000-0005-0000-0000-0000F36A0000}"/>
    <cellStyle name="Normal 31 10 2" xfId="27381" xr:uid="{00000000-0005-0000-0000-0000F46A0000}"/>
    <cellStyle name="Normal 31 11" xfId="27382" xr:uid="{00000000-0005-0000-0000-0000F56A0000}"/>
    <cellStyle name="Normal 31 11 2" xfId="27383" xr:uid="{00000000-0005-0000-0000-0000F66A0000}"/>
    <cellStyle name="Normal 31 12" xfId="27384" xr:uid="{00000000-0005-0000-0000-0000F76A0000}"/>
    <cellStyle name="Normal 31 12 2" xfId="27385" xr:uid="{00000000-0005-0000-0000-0000F86A0000}"/>
    <cellStyle name="Normal 31 13" xfId="27386" xr:uid="{00000000-0005-0000-0000-0000F96A0000}"/>
    <cellStyle name="Normal 31 2" xfId="27387" xr:uid="{00000000-0005-0000-0000-0000FA6A0000}"/>
    <cellStyle name="Normal 31 2 10" xfId="27388" xr:uid="{00000000-0005-0000-0000-0000FB6A0000}"/>
    <cellStyle name="Normal 31 2 10 2" xfId="27389" xr:uid="{00000000-0005-0000-0000-0000FC6A0000}"/>
    <cellStyle name="Normal 31 2 11" xfId="27390" xr:uid="{00000000-0005-0000-0000-0000FD6A0000}"/>
    <cellStyle name="Normal 31 2 11 2" xfId="27391" xr:uid="{00000000-0005-0000-0000-0000FE6A0000}"/>
    <cellStyle name="Normal 31 2 12" xfId="27392" xr:uid="{00000000-0005-0000-0000-0000FF6A0000}"/>
    <cellStyle name="Normal 31 2 2" xfId="27393" xr:uid="{00000000-0005-0000-0000-0000006B0000}"/>
    <cellStyle name="Normal 31 2 2 10" xfId="27394" xr:uid="{00000000-0005-0000-0000-0000016B0000}"/>
    <cellStyle name="Normal 31 2 2 10 2" xfId="27395" xr:uid="{00000000-0005-0000-0000-0000026B0000}"/>
    <cellStyle name="Normal 31 2 2 11" xfId="27396" xr:uid="{00000000-0005-0000-0000-0000036B0000}"/>
    <cellStyle name="Normal 31 2 2 2" xfId="27397" xr:uid="{00000000-0005-0000-0000-0000046B0000}"/>
    <cellStyle name="Normal 31 2 2 2 2" xfId="27398" xr:uid="{00000000-0005-0000-0000-0000056B0000}"/>
    <cellStyle name="Normal 31 2 2 3" xfId="27399" xr:uid="{00000000-0005-0000-0000-0000066B0000}"/>
    <cellStyle name="Normal 31 2 2 3 2" xfId="27400" xr:uid="{00000000-0005-0000-0000-0000076B0000}"/>
    <cellStyle name="Normal 31 2 2 4" xfId="27401" xr:uid="{00000000-0005-0000-0000-0000086B0000}"/>
    <cellStyle name="Normal 31 2 2 4 2" xfId="27402" xr:uid="{00000000-0005-0000-0000-0000096B0000}"/>
    <cellStyle name="Normal 31 2 2 5" xfId="27403" xr:uid="{00000000-0005-0000-0000-00000A6B0000}"/>
    <cellStyle name="Normal 31 2 2 5 2" xfId="27404" xr:uid="{00000000-0005-0000-0000-00000B6B0000}"/>
    <cellStyle name="Normal 31 2 2 6" xfId="27405" xr:uid="{00000000-0005-0000-0000-00000C6B0000}"/>
    <cellStyle name="Normal 31 2 2 6 2" xfId="27406" xr:uid="{00000000-0005-0000-0000-00000D6B0000}"/>
    <cellStyle name="Normal 31 2 2 7" xfId="27407" xr:uid="{00000000-0005-0000-0000-00000E6B0000}"/>
    <cellStyle name="Normal 31 2 2 7 2" xfId="27408" xr:uid="{00000000-0005-0000-0000-00000F6B0000}"/>
    <cellStyle name="Normal 31 2 2 8" xfId="27409" xr:uid="{00000000-0005-0000-0000-0000106B0000}"/>
    <cellStyle name="Normal 31 2 2 8 2" xfId="27410" xr:uid="{00000000-0005-0000-0000-0000116B0000}"/>
    <cellStyle name="Normal 31 2 2 9" xfId="27411" xr:uid="{00000000-0005-0000-0000-0000126B0000}"/>
    <cellStyle name="Normal 31 2 2 9 2" xfId="27412" xr:uid="{00000000-0005-0000-0000-0000136B0000}"/>
    <cellStyle name="Normal 31 2 3" xfId="27413" xr:uid="{00000000-0005-0000-0000-0000146B0000}"/>
    <cellStyle name="Normal 31 2 3 2" xfId="27414" xr:uid="{00000000-0005-0000-0000-0000156B0000}"/>
    <cellStyle name="Normal 31 2 4" xfId="27415" xr:uid="{00000000-0005-0000-0000-0000166B0000}"/>
    <cellStyle name="Normal 31 2 4 2" xfId="27416" xr:uid="{00000000-0005-0000-0000-0000176B0000}"/>
    <cellStyle name="Normal 31 2 5" xfId="27417" xr:uid="{00000000-0005-0000-0000-0000186B0000}"/>
    <cellStyle name="Normal 31 2 5 2" xfId="27418" xr:uid="{00000000-0005-0000-0000-0000196B0000}"/>
    <cellStyle name="Normal 31 2 6" xfId="27419" xr:uid="{00000000-0005-0000-0000-00001A6B0000}"/>
    <cellStyle name="Normal 31 2 6 2" xfId="27420" xr:uid="{00000000-0005-0000-0000-00001B6B0000}"/>
    <cellStyle name="Normal 31 2 7" xfId="27421" xr:uid="{00000000-0005-0000-0000-00001C6B0000}"/>
    <cellStyle name="Normal 31 2 7 2" xfId="27422" xr:uid="{00000000-0005-0000-0000-00001D6B0000}"/>
    <cellStyle name="Normal 31 2 8" xfId="27423" xr:uid="{00000000-0005-0000-0000-00001E6B0000}"/>
    <cellStyle name="Normal 31 2 8 2" xfId="27424" xr:uid="{00000000-0005-0000-0000-00001F6B0000}"/>
    <cellStyle name="Normal 31 2 9" xfId="27425" xr:uid="{00000000-0005-0000-0000-0000206B0000}"/>
    <cellStyle name="Normal 31 2 9 2" xfId="27426" xr:uid="{00000000-0005-0000-0000-0000216B0000}"/>
    <cellStyle name="Normal 31 3" xfId="27427" xr:uid="{00000000-0005-0000-0000-0000226B0000}"/>
    <cellStyle name="Normal 31 3 10" xfId="27428" xr:uid="{00000000-0005-0000-0000-0000236B0000}"/>
    <cellStyle name="Normal 31 3 10 2" xfId="27429" xr:uid="{00000000-0005-0000-0000-0000246B0000}"/>
    <cellStyle name="Normal 31 3 11" xfId="27430" xr:uid="{00000000-0005-0000-0000-0000256B0000}"/>
    <cellStyle name="Normal 31 3 2" xfId="27431" xr:uid="{00000000-0005-0000-0000-0000266B0000}"/>
    <cellStyle name="Normal 31 3 2 2" xfId="27432" xr:uid="{00000000-0005-0000-0000-0000276B0000}"/>
    <cellStyle name="Normal 31 3 3" xfId="27433" xr:uid="{00000000-0005-0000-0000-0000286B0000}"/>
    <cellStyle name="Normal 31 3 3 2" xfId="27434" xr:uid="{00000000-0005-0000-0000-0000296B0000}"/>
    <cellStyle name="Normal 31 3 4" xfId="27435" xr:uid="{00000000-0005-0000-0000-00002A6B0000}"/>
    <cellStyle name="Normal 31 3 4 2" xfId="27436" xr:uid="{00000000-0005-0000-0000-00002B6B0000}"/>
    <cellStyle name="Normal 31 3 5" xfId="27437" xr:uid="{00000000-0005-0000-0000-00002C6B0000}"/>
    <cellStyle name="Normal 31 3 5 2" xfId="27438" xr:uid="{00000000-0005-0000-0000-00002D6B0000}"/>
    <cellStyle name="Normal 31 3 6" xfId="27439" xr:uid="{00000000-0005-0000-0000-00002E6B0000}"/>
    <cellStyle name="Normal 31 3 6 2" xfId="27440" xr:uid="{00000000-0005-0000-0000-00002F6B0000}"/>
    <cellStyle name="Normal 31 3 7" xfId="27441" xr:uid="{00000000-0005-0000-0000-0000306B0000}"/>
    <cellStyle name="Normal 31 3 7 2" xfId="27442" xr:uid="{00000000-0005-0000-0000-0000316B0000}"/>
    <cellStyle name="Normal 31 3 8" xfId="27443" xr:uid="{00000000-0005-0000-0000-0000326B0000}"/>
    <cellStyle name="Normal 31 3 8 2" xfId="27444" xr:uid="{00000000-0005-0000-0000-0000336B0000}"/>
    <cellStyle name="Normal 31 3 9" xfId="27445" xr:uid="{00000000-0005-0000-0000-0000346B0000}"/>
    <cellStyle name="Normal 31 3 9 2" xfId="27446" xr:uid="{00000000-0005-0000-0000-0000356B0000}"/>
    <cellStyle name="Normal 31 4" xfId="27447" xr:uid="{00000000-0005-0000-0000-0000366B0000}"/>
    <cellStyle name="Normal 31 4 2" xfId="27448" xr:uid="{00000000-0005-0000-0000-0000376B0000}"/>
    <cellStyle name="Normal 31 5" xfId="27449" xr:uid="{00000000-0005-0000-0000-0000386B0000}"/>
    <cellStyle name="Normal 31 5 2" xfId="27450" xr:uid="{00000000-0005-0000-0000-0000396B0000}"/>
    <cellStyle name="Normal 31 6" xfId="27451" xr:uid="{00000000-0005-0000-0000-00003A6B0000}"/>
    <cellStyle name="Normal 31 6 2" xfId="27452" xr:uid="{00000000-0005-0000-0000-00003B6B0000}"/>
    <cellStyle name="Normal 31 7" xfId="27453" xr:uid="{00000000-0005-0000-0000-00003C6B0000}"/>
    <cellStyle name="Normal 31 7 2" xfId="27454" xr:uid="{00000000-0005-0000-0000-00003D6B0000}"/>
    <cellStyle name="Normal 31 8" xfId="27455" xr:uid="{00000000-0005-0000-0000-00003E6B0000}"/>
    <cellStyle name="Normal 31 8 2" xfId="27456" xr:uid="{00000000-0005-0000-0000-00003F6B0000}"/>
    <cellStyle name="Normal 31 9" xfId="27457" xr:uid="{00000000-0005-0000-0000-0000406B0000}"/>
    <cellStyle name="Normal 31 9 2" xfId="27458" xr:uid="{00000000-0005-0000-0000-0000416B0000}"/>
    <cellStyle name="Normal 32" xfId="27459" xr:uid="{00000000-0005-0000-0000-0000426B0000}"/>
    <cellStyle name="Normal 32 10" xfId="27460" xr:uid="{00000000-0005-0000-0000-0000436B0000}"/>
    <cellStyle name="Normal 32 10 2" xfId="27461" xr:uid="{00000000-0005-0000-0000-0000446B0000}"/>
    <cellStyle name="Normal 32 11" xfId="27462" xr:uid="{00000000-0005-0000-0000-0000456B0000}"/>
    <cellStyle name="Normal 32 11 2" xfId="27463" xr:uid="{00000000-0005-0000-0000-0000466B0000}"/>
    <cellStyle name="Normal 32 12" xfId="27464" xr:uid="{00000000-0005-0000-0000-0000476B0000}"/>
    <cellStyle name="Normal 32 12 2" xfId="27465" xr:uid="{00000000-0005-0000-0000-0000486B0000}"/>
    <cellStyle name="Normal 32 13" xfId="27466" xr:uid="{00000000-0005-0000-0000-0000496B0000}"/>
    <cellStyle name="Normal 32 2" xfId="27467" xr:uid="{00000000-0005-0000-0000-00004A6B0000}"/>
    <cellStyle name="Normal 32 2 10" xfId="27468" xr:uid="{00000000-0005-0000-0000-00004B6B0000}"/>
    <cellStyle name="Normal 32 2 10 2" xfId="27469" xr:uid="{00000000-0005-0000-0000-00004C6B0000}"/>
    <cellStyle name="Normal 32 2 11" xfId="27470" xr:uid="{00000000-0005-0000-0000-00004D6B0000}"/>
    <cellStyle name="Normal 32 2 11 2" xfId="27471" xr:uid="{00000000-0005-0000-0000-00004E6B0000}"/>
    <cellStyle name="Normal 32 2 12" xfId="27472" xr:uid="{00000000-0005-0000-0000-00004F6B0000}"/>
    <cellStyle name="Normal 32 2 2" xfId="27473" xr:uid="{00000000-0005-0000-0000-0000506B0000}"/>
    <cellStyle name="Normal 32 2 2 10" xfId="27474" xr:uid="{00000000-0005-0000-0000-0000516B0000}"/>
    <cellStyle name="Normal 32 2 2 10 2" xfId="27475" xr:uid="{00000000-0005-0000-0000-0000526B0000}"/>
    <cellStyle name="Normal 32 2 2 11" xfId="27476" xr:uid="{00000000-0005-0000-0000-0000536B0000}"/>
    <cellStyle name="Normal 32 2 2 2" xfId="27477" xr:uid="{00000000-0005-0000-0000-0000546B0000}"/>
    <cellStyle name="Normal 32 2 2 2 2" xfId="27478" xr:uid="{00000000-0005-0000-0000-0000556B0000}"/>
    <cellStyle name="Normal 32 2 2 3" xfId="27479" xr:uid="{00000000-0005-0000-0000-0000566B0000}"/>
    <cellStyle name="Normal 32 2 2 3 2" xfId="27480" xr:uid="{00000000-0005-0000-0000-0000576B0000}"/>
    <cellStyle name="Normal 32 2 2 4" xfId="27481" xr:uid="{00000000-0005-0000-0000-0000586B0000}"/>
    <cellStyle name="Normal 32 2 2 4 2" xfId="27482" xr:uid="{00000000-0005-0000-0000-0000596B0000}"/>
    <cellStyle name="Normal 32 2 2 5" xfId="27483" xr:uid="{00000000-0005-0000-0000-00005A6B0000}"/>
    <cellStyle name="Normal 32 2 2 5 2" xfId="27484" xr:uid="{00000000-0005-0000-0000-00005B6B0000}"/>
    <cellStyle name="Normal 32 2 2 6" xfId="27485" xr:uid="{00000000-0005-0000-0000-00005C6B0000}"/>
    <cellStyle name="Normal 32 2 2 6 2" xfId="27486" xr:uid="{00000000-0005-0000-0000-00005D6B0000}"/>
    <cellStyle name="Normal 32 2 2 7" xfId="27487" xr:uid="{00000000-0005-0000-0000-00005E6B0000}"/>
    <cellStyle name="Normal 32 2 2 7 2" xfId="27488" xr:uid="{00000000-0005-0000-0000-00005F6B0000}"/>
    <cellStyle name="Normal 32 2 2 8" xfId="27489" xr:uid="{00000000-0005-0000-0000-0000606B0000}"/>
    <cellStyle name="Normal 32 2 2 8 2" xfId="27490" xr:uid="{00000000-0005-0000-0000-0000616B0000}"/>
    <cellStyle name="Normal 32 2 2 9" xfId="27491" xr:uid="{00000000-0005-0000-0000-0000626B0000}"/>
    <cellStyle name="Normal 32 2 2 9 2" xfId="27492" xr:uid="{00000000-0005-0000-0000-0000636B0000}"/>
    <cellStyle name="Normal 32 2 3" xfId="27493" xr:uid="{00000000-0005-0000-0000-0000646B0000}"/>
    <cellStyle name="Normal 32 2 3 2" xfId="27494" xr:uid="{00000000-0005-0000-0000-0000656B0000}"/>
    <cellStyle name="Normal 32 2 4" xfId="27495" xr:uid="{00000000-0005-0000-0000-0000666B0000}"/>
    <cellStyle name="Normal 32 2 4 2" xfId="27496" xr:uid="{00000000-0005-0000-0000-0000676B0000}"/>
    <cellStyle name="Normal 32 2 5" xfId="27497" xr:uid="{00000000-0005-0000-0000-0000686B0000}"/>
    <cellStyle name="Normal 32 2 5 2" xfId="27498" xr:uid="{00000000-0005-0000-0000-0000696B0000}"/>
    <cellStyle name="Normal 32 2 6" xfId="27499" xr:uid="{00000000-0005-0000-0000-00006A6B0000}"/>
    <cellStyle name="Normal 32 2 6 2" xfId="27500" xr:uid="{00000000-0005-0000-0000-00006B6B0000}"/>
    <cellStyle name="Normal 32 2 7" xfId="27501" xr:uid="{00000000-0005-0000-0000-00006C6B0000}"/>
    <cellStyle name="Normal 32 2 7 2" xfId="27502" xr:uid="{00000000-0005-0000-0000-00006D6B0000}"/>
    <cellStyle name="Normal 32 2 8" xfId="27503" xr:uid="{00000000-0005-0000-0000-00006E6B0000}"/>
    <cellStyle name="Normal 32 2 8 2" xfId="27504" xr:uid="{00000000-0005-0000-0000-00006F6B0000}"/>
    <cellStyle name="Normal 32 2 9" xfId="27505" xr:uid="{00000000-0005-0000-0000-0000706B0000}"/>
    <cellStyle name="Normal 32 2 9 2" xfId="27506" xr:uid="{00000000-0005-0000-0000-0000716B0000}"/>
    <cellStyle name="Normal 32 3" xfId="27507" xr:uid="{00000000-0005-0000-0000-0000726B0000}"/>
    <cellStyle name="Normal 32 3 10" xfId="27508" xr:uid="{00000000-0005-0000-0000-0000736B0000}"/>
    <cellStyle name="Normal 32 3 10 2" xfId="27509" xr:uid="{00000000-0005-0000-0000-0000746B0000}"/>
    <cellStyle name="Normal 32 3 11" xfId="27510" xr:uid="{00000000-0005-0000-0000-0000756B0000}"/>
    <cellStyle name="Normal 32 3 2" xfId="27511" xr:uid="{00000000-0005-0000-0000-0000766B0000}"/>
    <cellStyle name="Normal 32 3 2 2" xfId="27512" xr:uid="{00000000-0005-0000-0000-0000776B0000}"/>
    <cellStyle name="Normal 32 3 3" xfId="27513" xr:uid="{00000000-0005-0000-0000-0000786B0000}"/>
    <cellStyle name="Normal 32 3 3 2" xfId="27514" xr:uid="{00000000-0005-0000-0000-0000796B0000}"/>
    <cellStyle name="Normal 32 3 4" xfId="27515" xr:uid="{00000000-0005-0000-0000-00007A6B0000}"/>
    <cellStyle name="Normal 32 3 4 2" xfId="27516" xr:uid="{00000000-0005-0000-0000-00007B6B0000}"/>
    <cellStyle name="Normal 32 3 5" xfId="27517" xr:uid="{00000000-0005-0000-0000-00007C6B0000}"/>
    <cellStyle name="Normal 32 3 5 2" xfId="27518" xr:uid="{00000000-0005-0000-0000-00007D6B0000}"/>
    <cellStyle name="Normal 32 3 6" xfId="27519" xr:uid="{00000000-0005-0000-0000-00007E6B0000}"/>
    <cellStyle name="Normal 32 3 6 2" xfId="27520" xr:uid="{00000000-0005-0000-0000-00007F6B0000}"/>
    <cellStyle name="Normal 32 3 7" xfId="27521" xr:uid="{00000000-0005-0000-0000-0000806B0000}"/>
    <cellStyle name="Normal 32 3 7 2" xfId="27522" xr:uid="{00000000-0005-0000-0000-0000816B0000}"/>
    <cellStyle name="Normal 32 3 8" xfId="27523" xr:uid="{00000000-0005-0000-0000-0000826B0000}"/>
    <cellStyle name="Normal 32 3 8 2" xfId="27524" xr:uid="{00000000-0005-0000-0000-0000836B0000}"/>
    <cellStyle name="Normal 32 3 9" xfId="27525" xr:uid="{00000000-0005-0000-0000-0000846B0000}"/>
    <cellStyle name="Normal 32 3 9 2" xfId="27526" xr:uid="{00000000-0005-0000-0000-0000856B0000}"/>
    <cellStyle name="Normal 32 4" xfId="27527" xr:uid="{00000000-0005-0000-0000-0000866B0000}"/>
    <cellStyle name="Normal 32 4 2" xfId="27528" xr:uid="{00000000-0005-0000-0000-0000876B0000}"/>
    <cellStyle name="Normal 32 5" xfId="27529" xr:uid="{00000000-0005-0000-0000-0000886B0000}"/>
    <cellStyle name="Normal 32 5 2" xfId="27530" xr:uid="{00000000-0005-0000-0000-0000896B0000}"/>
    <cellStyle name="Normal 32 6" xfId="27531" xr:uid="{00000000-0005-0000-0000-00008A6B0000}"/>
    <cellStyle name="Normal 32 6 2" xfId="27532" xr:uid="{00000000-0005-0000-0000-00008B6B0000}"/>
    <cellStyle name="Normal 32 7" xfId="27533" xr:uid="{00000000-0005-0000-0000-00008C6B0000}"/>
    <cellStyle name="Normal 32 7 2" xfId="27534" xr:uid="{00000000-0005-0000-0000-00008D6B0000}"/>
    <cellStyle name="Normal 32 8" xfId="27535" xr:uid="{00000000-0005-0000-0000-00008E6B0000}"/>
    <cellStyle name="Normal 32 8 2" xfId="27536" xr:uid="{00000000-0005-0000-0000-00008F6B0000}"/>
    <cellStyle name="Normal 32 9" xfId="27537" xr:uid="{00000000-0005-0000-0000-0000906B0000}"/>
    <cellStyle name="Normal 32 9 2" xfId="27538" xr:uid="{00000000-0005-0000-0000-0000916B0000}"/>
    <cellStyle name="Normal 33" xfId="27539" xr:uid="{00000000-0005-0000-0000-0000926B0000}"/>
    <cellStyle name="Normal 33 10" xfId="27540" xr:uid="{00000000-0005-0000-0000-0000936B0000}"/>
    <cellStyle name="Normal 33 10 2" xfId="27541" xr:uid="{00000000-0005-0000-0000-0000946B0000}"/>
    <cellStyle name="Normal 33 11" xfId="27542" xr:uid="{00000000-0005-0000-0000-0000956B0000}"/>
    <cellStyle name="Normal 33 11 2" xfId="27543" xr:uid="{00000000-0005-0000-0000-0000966B0000}"/>
    <cellStyle name="Normal 33 12" xfId="27544" xr:uid="{00000000-0005-0000-0000-0000976B0000}"/>
    <cellStyle name="Normal 33 2" xfId="27545" xr:uid="{00000000-0005-0000-0000-0000986B0000}"/>
    <cellStyle name="Normal 33 2 10" xfId="27546" xr:uid="{00000000-0005-0000-0000-0000996B0000}"/>
    <cellStyle name="Normal 33 2 10 2" xfId="27547" xr:uid="{00000000-0005-0000-0000-00009A6B0000}"/>
    <cellStyle name="Normal 33 2 11" xfId="27548" xr:uid="{00000000-0005-0000-0000-00009B6B0000}"/>
    <cellStyle name="Normal 33 2 2" xfId="27549" xr:uid="{00000000-0005-0000-0000-00009C6B0000}"/>
    <cellStyle name="Normal 33 2 2 2" xfId="27550" xr:uid="{00000000-0005-0000-0000-00009D6B0000}"/>
    <cellStyle name="Normal 33 2 3" xfId="27551" xr:uid="{00000000-0005-0000-0000-00009E6B0000}"/>
    <cellStyle name="Normal 33 2 3 2" xfId="27552" xr:uid="{00000000-0005-0000-0000-00009F6B0000}"/>
    <cellStyle name="Normal 33 2 4" xfId="27553" xr:uid="{00000000-0005-0000-0000-0000A06B0000}"/>
    <cellStyle name="Normal 33 2 4 2" xfId="27554" xr:uid="{00000000-0005-0000-0000-0000A16B0000}"/>
    <cellStyle name="Normal 33 2 5" xfId="27555" xr:uid="{00000000-0005-0000-0000-0000A26B0000}"/>
    <cellStyle name="Normal 33 2 5 2" xfId="27556" xr:uid="{00000000-0005-0000-0000-0000A36B0000}"/>
    <cellStyle name="Normal 33 2 6" xfId="27557" xr:uid="{00000000-0005-0000-0000-0000A46B0000}"/>
    <cellStyle name="Normal 33 2 6 2" xfId="27558" xr:uid="{00000000-0005-0000-0000-0000A56B0000}"/>
    <cellStyle name="Normal 33 2 7" xfId="27559" xr:uid="{00000000-0005-0000-0000-0000A66B0000}"/>
    <cellStyle name="Normal 33 2 7 2" xfId="27560" xr:uid="{00000000-0005-0000-0000-0000A76B0000}"/>
    <cellStyle name="Normal 33 2 8" xfId="27561" xr:uid="{00000000-0005-0000-0000-0000A86B0000}"/>
    <cellStyle name="Normal 33 2 8 2" xfId="27562" xr:uid="{00000000-0005-0000-0000-0000A96B0000}"/>
    <cellStyle name="Normal 33 2 9" xfId="27563" xr:uid="{00000000-0005-0000-0000-0000AA6B0000}"/>
    <cellStyle name="Normal 33 2 9 2" xfId="27564" xr:uid="{00000000-0005-0000-0000-0000AB6B0000}"/>
    <cellStyle name="Normal 33 3" xfId="27565" xr:uid="{00000000-0005-0000-0000-0000AC6B0000}"/>
    <cellStyle name="Normal 33 3 2" xfId="27566" xr:uid="{00000000-0005-0000-0000-0000AD6B0000}"/>
    <cellStyle name="Normal 33 4" xfId="27567" xr:uid="{00000000-0005-0000-0000-0000AE6B0000}"/>
    <cellStyle name="Normal 33 4 2" xfId="27568" xr:uid="{00000000-0005-0000-0000-0000AF6B0000}"/>
    <cellStyle name="Normal 33 5" xfId="27569" xr:uid="{00000000-0005-0000-0000-0000B06B0000}"/>
    <cellStyle name="Normal 33 5 2" xfId="27570" xr:uid="{00000000-0005-0000-0000-0000B16B0000}"/>
    <cellStyle name="Normal 33 6" xfId="27571" xr:uid="{00000000-0005-0000-0000-0000B26B0000}"/>
    <cellStyle name="Normal 33 6 2" xfId="27572" xr:uid="{00000000-0005-0000-0000-0000B36B0000}"/>
    <cellStyle name="Normal 33 7" xfId="27573" xr:uid="{00000000-0005-0000-0000-0000B46B0000}"/>
    <cellStyle name="Normal 33 7 2" xfId="27574" xr:uid="{00000000-0005-0000-0000-0000B56B0000}"/>
    <cellStyle name="Normal 33 8" xfId="27575" xr:uid="{00000000-0005-0000-0000-0000B66B0000}"/>
    <cellStyle name="Normal 33 8 2" xfId="27576" xr:uid="{00000000-0005-0000-0000-0000B76B0000}"/>
    <cellStyle name="Normal 33 9" xfId="27577" xr:uid="{00000000-0005-0000-0000-0000B86B0000}"/>
    <cellStyle name="Normal 33 9 2" xfId="27578" xr:uid="{00000000-0005-0000-0000-0000B96B0000}"/>
    <cellStyle name="Normal 34" xfId="27579" xr:uid="{00000000-0005-0000-0000-0000BA6B0000}"/>
    <cellStyle name="Normal 35" xfId="27580" xr:uid="{00000000-0005-0000-0000-0000BB6B0000}"/>
    <cellStyle name="Normal 35 10" xfId="27581" xr:uid="{00000000-0005-0000-0000-0000BC6B0000}"/>
    <cellStyle name="Normal 35 10 2" xfId="27582" xr:uid="{00000000-0005-0000-0000-0000BD6B0000}"/>
    <cellStyle name="Normal 35 11" xfId="27583" xr:uid="{00000000-0005-0000-0000-0000BE6B0000}"/>
    <cellStyle name="Normal 35 2" xfId="27584" xr:uid="{00000000-0005-0000-0000-0000BF6B0000}"/>
    <cellStyle name="Normal 35 2 2" xfId="27585" xr:uid="{00000000-0005-0000-0000-0000C06B0000}"/>
    <cellStyle name="Normal 35 3" xfId="27586" xr:uid="{00000000-0005-0000-0000-0000C16B0000}"/>
    <cellStyle name="Normal 35 3 2" xfId="27587" xr:uid="{00000000-0005-0000-0000-0000C26B0000}"/>
    <cellStyle name="Normal 35 4" xfId="27588" xr:uid="{00000000-0005-0000-0000-0000C36B0000}"/>
    <cellStyle name="Normal 35 4 2" xfId="27589" xr:uid="{00000000-0005-0000-0000-0000C46B0000}"/>
    <cellStyle name="Normal 35 5" xfId="27590" xr:uid="{00000000-0005-0000-0000-0000C56B0000}"/>
    <cellStyle name="Normal 35 5 2" xfId="27591" xr:uid="{00000000-0005-0000-0000-0000C66B0000}"/>
    <cellStyle name="Normal 35 6" xfId="27592" xr:uid="{00000000-0005-0000-0000-0000C76B0000}"/>
    <cellStyle name="Normal 35 6 2" xfId="27593" xr:uid="{00000000-0005-0000-0000-0000C86B0000}"/>
    <cellStyle name="Normal 35 7" xfId="27594" xr:uid="{00000000-0005-0000-0000-0000C96B0000}"/>
    <cellStyle name="Normal 35 7 2" xfId="27595" xr:uid="{00000000-0005-0000-0000-0000CA6B0000}"/>
    <cellStyle name="Normal 35 8" xfId="27596" xr:uid="{00000000-0005-0000-0000-0000CB6B0000}"/>
    <cellStyle name="Normal 35 8 2" xfId="27597" xr:uid="{00000000-0005-0000-0000-0000CC6B0000}"/>
    <cellStyle name="Normal 35 9" xfId="27598" xr:uid="{00000000-0005-0000-0000-0000CD6B0000}"/>
    <cellStyle name="Normal 35 9 2" xfId="27599" xr:uid="{00000000-0005-0000-0000-0000CE6B0000}"/>
    <cellStyle name="Normal 36" xfId="27600" xr:uid="{00000000-0005-0000-0000-0000CF6B0000}"/>
    <cellStyle name="Normal 36 10" xfId="27601" xr:uid="{00000000-0005-0000-0000-0000D06B0000}"/>
    <cellStyle name="Normal 36 11" xfId="27602" xr:uid="{00000000-0005-0000-0000-0000D16B0000}"/>
    <cellStyle name="Normal 36 12" xfId="27603" xr:uid="{00000000-0005-0000-0000-0000D26B0000}"/>
    <cellStyle name="Normal 36 2" xfId="27604" xr:uid="{00000000-0005-0000-0000-0000D36B0000}"/>
    <cellStyle name="Normal 36 3" xfId="27605" xr:uid="{00000000-0005-0000-0000-0000D46B0000}"/>
    <cellStyle name="Normal 36 4" xfId="27606" xr:uid="{00000000-0005-0000-0000-0000D56B0000}"/>
    <cellStyle name="Normal 36 5" xfId="27607" xr:uid="{00000000-0005-0000-0000-0000D66B0000}"/>
    <cellStyle name="Normal 36 6" xfId="27608" xr:uid="{00000000-0005-0000-0000-0000D76B0000}"/>
    <cellStyle name="Normal 36 7" xfId="27609" xr:uid="{00000000-0005-0000-0000-0000D86B0000}"/>
    <cellStyle name="Normal 36 8" xfId="27610" xr:uid="{00000000-0005-0000-0000-0000D96B0000}"/>
    <cellStyle name="Normal 36 9" xfId="27611" xr:uid="{00000000-0005-0000-0000-0000DA6B0000}"/>
    <cellStyle name="Normal 37" xfId="27612" xr:uid="{00000000-0005-0000-0000-0000DB6B0000}"/>
    <cellStyle name="Normal 37 10" xfId="27613" xr:uid="{00000000-0005-0000-0000-0000DC6B0000}"/>
    <cellStyle name="Normal 37 10 2" xfId="27614" xr:uid="{00000000-0005-0000-0000-0000DD6B0000}"/>
    <cellStyle name="Normal 37 11" xfId="27615" xr:uid="{00000000-0005-0000-0000-0000DE6B0000}"/>
    <cellStyle name="Normal 37 2" xfId="27616" xr:uid="{00000000-0005-0000-0000-0000DF6B0000}"/>
    <cellStyle name="Normal 37 2 2" xfId="27617" xr:uid="{00000000-0005-0000-0000-0000E06B0000}"/>
    <cellStyle name="Normal 37 3" xfId="27618" xr:uid="{00000000-0005-0000-0000-0000E16B0000}"/>
    <cellStyle name="Normal 37 3 2" xfId="27619" xr:uid="{00000000-0005-0000-0000-0000E26B0000}"/>
    <cellStyle name="Normal 37 4" xfId="27620" xr:uid="{00000000-0005-0000-0000-0000E36B0000}"/>
    <cellStyle name="Normal 37 4 2" xfId="27621" xr:uid="{00000000-0005-0000-0000-0000E46B0000}"/>
    <cellStyle name="Normal 37 5" xfId="27622" xr:uid="{00000000-0005-0000-0000-0000E56B0000}"/>
    <cellStyle name="Normal 37 5 2" xfId="27623" xr:uid="{00000000-0005-0000-0000-0000E66B0000}"/>
    <cellStyle name="Normal 37 6" xfId="27624" xr:uid="{00000000-0005-0000-0000-0000E76B0000}"/>
    <cellStyle name="Normal 37 6 2" xfId="27625" xr:uid="{00000000-0005-0000-0000-0000E86B0000}"/>
    <cellStyle name="Normal 37 7" xfId="27626" xr:uid="{00000000-0005-0000-0000-0000E96B0000}"/>
    <cellStyle name="Normal 37 7 2" xfId="27627" xr:uid="{00000000-0005-0000-0000-0000EA6B0000}"/>
    <cellStyle name="Normal 37 8" xfId="27628" xr:uid="{00000000-0005-0000-0000-0000EB6B0000}"/>
    <cellStyle name="Normal 37 8 2" xfId="27629" xr:uid="{00000000-0005-0000-0000-0000EC6B0000}"/>
    <cellStyle name="Normal 37 9" xfId="27630" xr:uid="{00000000-0005-0000-0000-0000ED6B0000}"/>
    <cellStyle name="Normal 37 9 2" xfId="27631" xr:uid="{00000000-0005-0000-0000-0000EE6B0000}"/>
    <cellStyle name="Normal 38" xfId="27632" xr:uid="{00000000-0005-0000-0000-0000EF6B0000}"/>
    <cellStyle name="Normal 38 10" xfId="27633" xr:uid="{00000000-0005-0000-0000-0000F06B0000}"/>
    <cellStyle name="Normal 38 10 2" xfId="27634" xr:uid="{00000000-0005-0000-0000-0000F16B0000}"/>
    <cellStyle name="Normal 38 11" xfId="27635" xr:uid="{00000000-0005-0000-0000-0000F26B0000}"/>
    <cellStyle name="Normal 38 2" xfId="27636" xr:uid="{00000000-0005-0000-0000-0000F36B0000}"/>
    <cellStyle name="Normal 38 2 2" xfId="27637" xr:uid="{00000000-0005-0000-0000-0000F46B0000}"/>
    <cellStyle name="Normal 38 3" xfId="27638" xr:uid="{00000000-0005-0000-0000-0000F56B0000}"/>
    <cellStyle name="Normal 38 3 2" xfId="27639" xr:uid="{00000000-0005-0000-0000-0000F66B0000}"/>
    <cellStyle name="Normal 38 4" xfId="27640" xr:uid="{00000000-0005-0000-0000-0000F76B0000}"/>
    <cellStyle name="Normal 38 4 2" xfId="27641" xr:uid="{00000000-0005-0000-0000-0000F86B0000}"/>
    <cellStyle name="Normal 38 5" xfId="27642" xr:uid="{00000000-0005-0000-0000-0000F96B0000}"/>
    <cellStyle name="Normal 38 5 2" xfId="27643" xr:uid="{00000000-0005-0000-0000-0000FA6B0000}"/>
    <cellStyle name="Normal 38 6" xfId="27644" xr:uid="{00000000-0005-0000-0000-0000FB6B0000}"/>
    <cellStyle name="Normal 38 6 2" xfId="27645" xr:uid="{00000000-0005-0000-0000-0000FC6B0000}"/>
    <cellStyle name="Normal 38 7" xfId="27646" xr:uid="{00000000-0005-0000-0000-0000FD6B0000}"/>
    <cellStyle name="Normal 38 7 2" xfId="27647" xr:uid="{00000000-0005-0000-0000-0000FE6B0000}"/>
    <cellStyle name="Normal 38 8" xfId="27648" xr:uid="{00000000-0005-0000-0000-0000FF6B0000}"/>
    <cellStyle name="Normal 38 8 2" xfId="27649" xr:uid="{00000000-0005-0000-0000-0000006C0000}"/>
    <cellStyle name="Normal 38 9" xfId="27650" xr:uid="{00000000-0005-0000-0000-0000016C0000}"/>
    <cellStyle name="Normal 38 9 2" xfId="27651" xr:uid="{00000000-0005-0000-0000-0000026C0000}"/>
    <cellStyle name="Normal 39" xfId="27652" xr:uid="{00000000-0005-0000-0000-0000036C0000}"/>
    <cellStyle name="Normal 39 2" xfId="27653" xr:uid="{00000000-0005-0000-0000-0000046C0000}"/>
    <cellStyle name="Normal 4" xfId="27654" xr:uid="{00000000-0005-0000-0000-0000056C0000}"/>
    <cellStyle name="Normal 4 10" xfId="27655" xr:uid="{00000000-0005-0000-0000-0000066C0000}"/>
    <cellStyle name="Normal 4 10 2" xfId="27656" xr:uid="{00000000-0005-0000-0000-0000076C0000}"/>
    <cellStyle name="Normal 4 11" xfId="27657" xr:uid="{00000000-0005-0000-0000-0000086C0000}"/>
    <cellStyle name="Normal 4 11 2" xfId="27658" xr:uid="{00000000-0005-0000-0000-0000096C0000}"/>
    <cellStyle name="Normal 4 12" xfId="27659" xr:uid="{00000000-0005-0000-0000-00000A6C0000}"/>
    <cellStyle name="Normal 4 12 2" xfId="27660" xr:uid="{00000000-0005-0000-0000-00000B6C0000}"/>
    <cellStyle name="Normal 4 13" xfId="27661" xr:uid="{00000000-0005-0000-0000-00000C6C0000}"/>
    <cellStyle name="Normal 4 13 2" xfId="27662" xr:uid="{00000000-0005-0000-0000-00000D6C0000}"/>
    <cellStyle name="Normal 4 14" xfId="27663" xr:uid="{00000000-0005-0000-0000-00000E6C0000}"/>
    <cellStyle name="Normal 4 14 2" xfId="27664" xr:uid="{00000000-0005-0000-0000-00000F6C0000}"/>
    <cellStyle name="Normal 4 15" xfId="27665" xr:uid="{00000000-0005-0000-0000-0000106C0000}"/>
    <cellStyle name="Normal 4 15 2" xfId="27666" xr:uid="{00000000-0005-0000-0000-0000116C0000}"/>
    <cellStyle name="Normal 4 16" xfId="27667" xr:uid="{00000000-0005-0000-0000-0000126C0000}"/>
    <cellStyle name="Normal 4 16 2" xfId="27668" xr:uid="{00000000-0005-0000-0000-0000136C0000}"/>
    <cellStyle name="Normal 4 17" xfId="27669" xr:uid="{00000000-0005-0000-0000-0000146C0000}"/>
    <cellStyle name="Normal 4 17 2" xfId="27670" xr:uid="{00000000-0005-0000-0000-0000156C0000}"/>
    <cellStyle name="Normal 4 18" xfId="27671" xr:uid="{00000000-0005-0000-0000-0000166C0000}"/>
    <cellStyle name="Normal 4 18 2" xfId="27672" xr:uid="{00000000-0005-0000-0000-0000176C0000}"/>
    <cellStyle name="Normal 4 19" xfId="27673" xr:uid="{00000000-0005-0000-0000-0000186C0000}"/>
    <cellStyle name="Normal 4 2" xfId="27674" xr:uid="{00000000-0005-0000-0000-0000196C0000}"/>
    <cellStyle name="Normal 4 2 10" xfId="27675" xr:uid="{00000000-0005-0000-0000-00001A6C0000}"/>
    <cellStyle name="Normal 4 2 10 2" xfId="27676" xr:uid="{00000000-0005-0000-0000-00001B6C0000}"/>
    <cellStyle name="Normal 4 2 11" xfId="27677" xr:uid="{00000000-0005-0000-0000-00001C6C0000}"/>
    <cellStyle name="Normal 4 2 11 2" xfId="27678" xr:uid="{00000000-0005-0000-0000-00001D6C0000}"/>
    <cellStyle name="Normal 4 2 12" xfId="27679" xr:uid="{00000000-0005-0000-0000-00001E6C0000}"/>
    <cellStyle name="Normal 4 2 12 2" xfId="27680" xr:uid="{00000000-0005-0000-0000-00001F6C0000}"/>
    <cellStyle name="Normal 4 2 13" xfId="27681" xr:uid="{00000000-0005-0000-0000-0000206C0000}"/>
    <cellStyle name="Normal 4 2 13 2" xfId="27682" xr:uid="{00000000-0005-0000-0000-0000216C0000}"/>
    <cellStyle name="Normal 4 2 14" xfId="27683" xr:uid="{00000000-0005-0000-0000-0000226C0000}"/>
    <cellStyle name="Normal 4 2 14 2" xfId="27684" xr:uid="{00000000-0005-0000-0000-0000236C0000}"/>
    <cellStyle name="Normal 4 2 15" xfId="27685" xr:uid="{00000000-0005-0000-0000-0000246C0000}"/>
    <cellStyle name="Normal 4 2 15 2" xfId="27686" xr:uid="{00000000-0005-0000-0000-0000256C0000}"/>
    <cellStyle name="Normal 4 2 16" xfId="27687" xr:uid="{00000000-0005-0000-0000-0000266C0000}"/>
    <cellStyle name="Normal 4 2 16 2" xfId="27688" xr:uid="{00000000-0005-0000-0000-0000276C0000}"/>
    <cellStyle name="Normal 4 2 17" xfId="27689" xr:uid="{00000000-0005-0000-0000-0000286C0000}"/>
    <cellStyle name="Normal 4 2 18" xfId="27690" xr:uid="{00000000-0005-0000-0000-0000296C0000}"/>
    <cellStyle name="Normal 4 2 19" xfId="27691" xr:uid="{00000000-0005-0000-0000-00002A6C0000}"/>
    <cellStyle name="Normal 4 2 2" xfId="27692" xr:uid="{00000000-0005-0000-0000-00002B6C0000}"/>
    <cellStyle name="Normal 4 2 2 10" xfId="27693" xr:uid="{00000000-0005-0000-0000-00002C6C0000}"/>
    <cellStyle name="Normal 4 2 2 10 2" xfId="27694" xr:uid="{00000000-0005-0000-0000-00002D6C0000}"/>
    <cellStyle name="Normal 4 2 2 11" xfId="27695" xr:uid="{00000000-0005-0000-0000-00002E6C0000}"/>
    <cellStyle name="Normal 4 2 2 11 2" xfId="27696" xr:uid="{00000000-0005-0000-0000-00002F6C0000}"/>
    <cellStyle name="Normal 4 2 2 12" xfId="27697" xr:uid="{00000000-0005-0000-0000-0000306C0000}"/>
    <cellStyle name="Normal 4 2 2 12 2" xfId="27698" xr:uid="{00000000-0005-0000-0000-0000316C0000}"/>
    <cellStyle name="Normal 4 2 2 13" xfId="27699" xr:uid="{00000000-0005-0000-0000-0000326C0000}"/>
    <cellStyle name="Normal 4 2 2 2" xfId="27700" xr:uid="{00000000-0005-0000-0000-0000336C0000}"/>
    <cellStyle name="Normal 4 2 2 2 10" xfId="27701" xr:uid="{00000000-0005-0000-0000-0000346C0000}"/>
    <cellStyle name="Normal 4 2 2 2 10 2" xfId="27702" xr:uid="{00000000-0005-0000-0000-0000356C0000}"/>
    <cellStyle name="Normal 4 2 2 2 11" xfId="27703" xr:uid="{00000000-0005-0000-0000-0000366C0000}"/>
    <cellStyle name="Normal 4 2 2 2 11 2" xfId="27704" xr:uid="{00000000-0005-0000-0000-0000376C0000}"/>
    <cellStyle name="Normal 4 2 2 2 12" xfId="27705" xr:uid="{00000000-0005-0000-0000-0000386C0000}"/>
    <cellStyle name="Normal 4 2 2 2 2" xfId="27706" xr:uid="{00000000-0005-0000-0000-0000396C0000}"/>
    <cellStyle name="Normal 4 2 2 2 2 10" xfId="27707" xr:uid="{00000000-0005-0000-0000-00003A6C0000}"/>
    <cellStyle name="Normal 4 2 2 2 2 10 2" xfId="27708" xr:uid="{00000000-0005-0000-0000-00003B6C0000}"/>
    <cellStyle name="Normal 4 2 2 2 2 11" xfId="27709" xr:uid="{00000000-0005-0000-0000-00003C6C0000}"/>
    <cellStyle name="Normal 4 2 2 2 2 2" xfId="27710" xr:uid="{00000000-0005-0000-0000-00003D6C0000}"/>
    <cellStyle name="Normal 4 2 2 2 2 2 2" xfId="27711" xr:uid="{00000000-0005-0000-0000-00003E6C0000}"/>
    <cellStyle name="Normal 4 2 2 2 2 3" xfId="27712" xr:uid="{00000000-0005-0000-0000-00003F6C0000}"/>
    <cellStyle name="Normal 4 2 2 2 2 3 2" xfId="27713" xr:uid="{00000000-0005-0000-0000-0000406C0000}"/>
    <cellStyle name="Normal 4 2 2 2 2 4" xfId="27714" xr:uid="{00000000-0005-0000-0000-0000416C0000}"/>
    <cellStyle name="Normal 4 2 2 2 2 4 2" xfId="27715" xr:uid="{00000000-0005-0000-0000-0000426C0000}"/>
    <cellStyle name="Normal 4 2 2 2 2 5" xfId="27716" xr:uid="{00000000-0005-0000-0000-0000436C0000}"/>
    <cellStyle name="Normal 4 2 2 2 2 5 2" xfId="27717" xr:uid="{00000000-0005-0000-0000-0000446C0000}"/>
    <cellStyle name="Normal 4 2 2 2 2 6" xfId="27718" xr:uid="{00000000-0005-0000-0000-0000456C0000}"/>
    <cellStyle name="Normal 4 2 2 2 2 6 2" xfId="27719" xr:uid="{00000000-0005-0000-0000-0000466C0000}"/>
    <cellStyle name="Normal 4 2 2 2 2 7" xfId="27720" xr:uid="{00000000-0005-0000-0000-0000476C0000}"/>
    <cellStyle name="Normal 4 2 2 2 2 7 2" xfId="27721" xr:uid="{00000000-0005-0000-0000-0000486C0000}"/>
    <cellStyle name="Normal 4 2 2 2 2 8" xfId="27722" xr:uid="{00000000-0005-0000-0000-0000496C0000}"/>
    <cellStyle name="Normal 4 2 2 2 2 8 2" xfId="27723" xr:uid="{00000000-0005-0000-0000-00004A6C0000}"/>
    <cellStyle name="Normal 4 2 2 2 2 9" xfId="27724" xr:uid="{00000000-0005-0000-0000-00004B6C0000}"/>
    <cellStyle name="Normal 4 2 2 2 2 9 2" xfId="27725" xr:uid="{00000000-0005-0000-0000-00004C6C0000}"/>
    <cellStyle name="Normal 4 2 2 2 3" xfId="27726" xr:uid="{00000000-0005-0000-0000-00004D6C0000}"/>
    <cellStyle name="Normal 4 2 2 2 3 2" xfId="27727" xr:uid="{00000000-0005-0000-0000-00004E6C0000}"/>
    <cellStyle name="Normal 4 2 2 2 4" xfId="27728" xr:uid="{00000000-0005-0000-0000-00004F6C0000}"/>
    <cellStyle name="Normal 4 2 2 2 4 2" xfId="27729" xr:uid="{00000000-0005-0000-0000-0000506C0000}"/>
    <cellStyle name="Normal 4 2 2 2 5" xfId="27730" xr:uid="{00000000-0005-0000-0000-0000516C0000}"/>
    <cellStyle name="Normal 4 2 2 2 5 2" xfId="27731" xr:uid="{00000000-0005-0000-0000-0000526C0000}"/>
    <cellStyle name="Normal 4 2 2 2 6" xfId="27732" xr:uid="{00000000-0005-0000-0000-0000536C0000}"/>
    <cellStyle name="Normal 4 2 2 2 6 2" xfId="27733" xr:uid="{00000000-0005-0000-0000-0000546C0000}"/>
    <cellStyle name="Normal 4 2 2 2 7" xfId="27734" xr:uid="{00000000-0005-0000-0000-0000556C0000}"/>
    <cellStyle name="Normal 4 2 2 2 7 2" xfId="27735" xr:uid="{00000000-0005-0000-0000-0000566C0000}"/>
    <cellStyle name="Normal 4 2 2 2 8" xfId="27736" xr:uid="{00000000-0005-0000-0000-0000576C0000}"/>
    <cellStyle name="Normal 4 2 2 2 8 2" xfId="27737" xr:uid="{00000000-0005-0000-0000-0000586C0000}"/>
    <cellStyle name="Normal 4 2 2 2 9" xfId="27738" xr:uid="{00000000-0005-0000-0000-0000596C0000}"/>
    <cellStyle name="Normal 4 2 2 2 9 2" xfId="27739" xr:uid="{00000000-0005-0000-0000-00005A6C0000}"/>
    <cellStyle name="Normal 4 2 2 3" xfId="27740" xr:uid="{00000000-0005-0000-0000-00005B6C0000}"/>
    <cellStyle name="Normal 4 2 2 3 10" xfId="27741" xr:uid="{00000000-0005-0000-0000-00005C6C0000}"/>
    <cellStyle name="Normal 4 2 2 3 10 2" xfId="27742" xr:uid="{00000000-0005-0000-0000-00005D6C0000}"/>
    <cellStyle name="Normal 4 2 2 3 11" xfId="27743" xr:uid="{00000000-0005-0000-0000-00005E6C0000}"/>
    <cellStyle name="Normal 4 2 2 3 2" xfId="27744" xr:uid="{00000000-0005-0000-0000-00005F6C0000}"/>
    <cellStyle name="Normal 4 2 2 3 2 2" xfId="27745" xr:uid="{00000000-0005-0000-0000-0000606C0000}"/>
    <cellStyle name="Normal 4 2 2 3 3" xfId="27746" xr:uid="{00000000-0005-0000-0000-0000616C0000}"/>
    <cellStyle name="Normal 4 2 2 3 3 2" xfId="27747" xr:uid="{00000000-0005-0000-0000-0000626C0000}"/>
    <cellStyle name="Normal 4 2 2 3 4" xfId="27748" xr:uid="{00000000-0005-0000-0000-0000636C0000}"/>
    <cellStyle name="Normal 4 2 2 3 4 2" xfId="27749" xr:uid="{00000000-0005-0000-0000-0000646C0000}"/>
    <cellStyle name="Normal 4 2 2 3 5" xfId="27750" xr:uid="{00000000-0005-0000-0000-0000656C0000}"/>
    <cellStyle name="Normal 4 2 2 3 5 2" xfId="27751" xr:uid="{00000000-0005-0000-0000-0000666C0000}"/>
    <cellStyle name="Normal 4 2 2 3 6" xfId="27752" xr:uid="{00000000-0005-0000-0000-0000676C0000}"/>
    <cellStyle name="Normal 4 2 2 3 6 2" xfId="27753" xr:uid="{00000000-0005-0000-0000-0000686C0000}"/>
    <cellStyle name="Normal 4 2 2 3 7" xfId="27754" xr:uid="{00000000-0005-0000-0000-0000696C0000}"/>
    <cellStyle name="Normal 4 2 2 3 7 2" xfId="27755" xr:uid="{00000000-0005-0000-0000-00006A6C0000}"/>
    <cellStyle name="Normal 4 2 2 3 8" xfId="27756" xr:uid="{00000000-0005-0000-0000-00006B6C0000}"/>
    <cellStyle name="Normal 4 2 2 3 8 2" xfId="27757" xr:uid="{00000000-0005-0000-0000-00006C6C0000}"/>
    <cellStyle name="Normal 4 2 2 3 9" xfId="27758" xr:uid="{00000000-0005-0000-0000-00006D6C0000}"/>
    <cellStyle name="Normal 4 2 2 3 9 2" xfId="27759" xr:uid="{00000000-0005-0000-0000-00006E6C0000}"/>
    <cellStyle name="Normal 4 2 2 4" xfId="27760" xr:uid="{00000000-0005-0000-0000-00006F6C0000}"/>
    <cellStyle name="Normal 4 2 2 4 2" xfId="27761" xr:uid="{00000000-0005-0000-0000-0000706C0000}"/>
    <cellStyle name="Normal 4 2 2 5" xfId="27762" xr:uid="{00000000-0005-0000-0000-0000716C0000}"/>
    <cellStyle name="Normal 4 2 2 5 2" xfId="27763" xr:uid="{00000000-0005-0000-0000-0000726C0000}"/>
    <cellStyle name="Normal 4 2 2 6" xfId="27764" xr:uid="{00000000-0005-0000-0000-0000736C0000}"/>
    <cellStyle name="Normal 4 2 2 6 2" xfId="27765" xr:uid="{00000000-0005-0000-0000-0000746C0000}"/>
    <cellStyle name="Normal 4 2 2 7" xfId="27766" xr:uid="{00000000-0005-0000-0000-0000756C0000}"/>
    <cellStyle name="Normal 4 2 2 7 2" xfId="27767" xr:uid="{00000000-0005-0000-0000-0000766C0000}"/>
    <cellStyle name="Normal 4 2 2 8" xfId="27768" xr:uid="{00000000-0005-0000-0000-0000776C0000}"/>
    <cellStyle name="Normal 4 2 2 8 2" xfId="27769" xr:uid="{00000000-0005-0000-0000-0000786C0000}"/>
    <cellStyle name="Normal 4 2 2 9" xfId="27770" xr:uid="{00000000-0005-0000-0000-0000796C0000}"/>
    <cellStyle name="Normal 4 2 2 9 2" xfId="27771" xr:uid="{00000000-0005-0000-0000-00007A6C0000}"/>
    <cellStyle name="Normal 4 2 3" xfId="27772" xr:uid="{00000000-0005-0000-0000-00007B6C0000}"/>
    <cellStyle name="Normal 4 2 3 10" xfId="27773" xr:uid="{00000000-0005-0000-0000-00007C6C0000}"/>
    <cellStyle name="Normal 4 2 3 10 2" xfId="27774" xr:uid="{00000000-0005-0000-0000-00007D6C0000}"/>
    <cellStyle name="Normal 4 2 3 11" xfId="27775" xr:uid="{00000000-0005-0000-0000-00007E6C0000}"/>
    <cellStyle name="Normal 4 2 3 11 2" xfId="27776" xr:uid="{00000000-0005-0000-0000-00007F6C0000}"/>
    <cellStyle name="Normal 4 2 3 12" xfId="27777" xr:uid="{00000000-0005-0000-0000-0000806C0000}"/>
    <cellStyle name="Normal 4 2 3 12 2" xfId="27778" xr:uid="{00000000-0005-0000-0000-0000816C0000}"/>
    <cellStyle name="Normal 4 2 3 13" xfId="27779" xr:uid="{00000000-0005-0000-0000-0000826C0000}"/>
    <cellStyle name="Normal 4 2 3 2" xfId="27780" xr:uid="{00000000-0005-0000-0000-0000836C0000}"/>
    <cellStyle name="Normal 4 2 3 2 10" xfId="27781" xr:uid="{00000000-0005-0000-0000-0000846C0000}"/>
    <cellStyle name="Normal 4 2 3 2 10 2" xfId="27782" xr:uid="{00000000-0005-0000-0000-0000856C0000}"/>
    <cellStyle name="Normal 4 2 3 2 11" xfId="27783" xr:uid="{00000000-0005-0000-0000-0000866C0000}"/>
    <cellStyle name="Normal 4 2 3 2 11 2" xfId="27784" xr:uid="{00000000-0005-0000-0000-0000876C0000}"/>
    <cellStyle name="Normal 4 2 3 2 12" xfId="27785" xr:uid="{00000000-0005-0000-0000-0000886C0000}"/>
    <cellStyle name="Normal 4 2 3 2 2" xfId="27786" xr:uid="{00000000-0005-0000-0000-0000896C0000}"/>
    <cellStyle name="Normal 4 2 3 2 2 10" xfId="27787" xr:uid="{00000000-0005-0000-0000-00008A6C0000}"/>
    <cellStyle name="Normal 4 2 3 2 2 10 2" xfId="27788" xr:uid="{00000000-0005-0000-0000-00008B6C0000}"/>
    <cellStyle name="Normal 4 2 3 2 2 11" xfId="27789" xr:uid="{00000000-0005-0000-0000-00008C6C0000}"/>
    <cellStyle name="Normal 4 2 3 2 2 2" xfId="27790" xr:uid="{00000000-0005-0000-0000-00008D6C0000}"/>
    <cellStyle name="Normal 4 2 3 2 2 2 2" xfId="27791" xr:uid="{00000000-0005-0000-0000-00008E6C0000}"/>
    <cellStyle name="Normal 4 2 3 2 2 3" xfId="27792" xr:uid="{00000000-0005-0000-0000-00008F6C0000}"/>
    <cellStyle name="Normal 4 2 3 2 2 3 2" xfId="27793" xr:uid="{00000000-0005-0000-0000-0000906C0000}"/>
    <cellStyle name="Normal 4 2 3 2 2 4" xfId="27794" xr:uid="{00000000-0005-0000-0000-0000916C0000}"/>
    <cellStyle name="Normal 4 2 3 2 2 4 2" xfId="27795" xr:uid="{00000000-0005-0000-0000-0000926C0000}"/>
    <cellStyle name="Normal 4 2 3 2 2 5" xfId="27796" xr:uid="{00000000-0005-0000-0000-0000936C0000}"/>
    <cellStyle name="Normal 4 2 3 2 2 5 2" xfId="27797" xr:uid="{00000000-0005-0000-0000-0000946C0000}"/>
    <cellStyle name="Normal 4 2 3 2 2 6" xfId="27798" xr:uid="{00000000-0005-0000-0000-0000956C0000}"/>
    <cellStyle name="Normal 4 2 3 2 2 6 2" xfId="27799" xr:uid="{00000000-0005-0000-0000-0000966C0000}"/>
    <cellStyle name="Normal 4 2 3 2 2 7" xfId="27800" xr:uid="{00000000-0005-0000-0000-0000976C0000}"/>
    <cellStyle name="Normal 4 2 3 2 2 7 2" xfId="27801" xr:uid="{00000000-0005-0000-0000-0000986C0000}"/>
    <cellStyle name="Normal 4 2 3 2 2 8" xfId="27802" xr:uid="{00000000-0005-0000-0000-0000996C0000}"/>
    <cellStyle name="Normal 4 2 3 2 2 8 2" xfId="27803" xr:uid="{00000000-0005-0000-0000-00009A6C0000}"/>
    <cellStyle name="Normal 4 2 3 2 2 9" xfId="27804" xr:uid="{00000000-0005-0000-0000-00009B6C0000}"/>
    <cellStyle name="Normal 4 2 3 2 2 9 2" xfId="27805" xr:uid="{00000000-0005-0000-0000-00009C6C0000}"/>
    <cellStyle name="Normal 4 2 3 2 3" xfId="27806" xr:uid="{00000000-0005-0000-0000-00009D6C0000}"/>
    <cellStyle name="Normal 4 2 3 2 3 2" xfId="27807" xr:uid="{00000000-0005-0000-0000-00009E6C0000}"/>
    <cellStyle name="Normal 4 2 3 2 4" xfId="27808" xr:uid="{00000000-0005-0000-0000-00009F6C0000}"/>
    <cellStyle name="Normal 4 2 3 2 4 2" xfId="27809" xr:uid="{00000000-0005-0000-0000-0000A06C0000}"/>
    <cellStyle name="Normal 4 2 3 2 5" xfId="27810" xr:uid="{00000000-0005-0000-0000-0000A16C0000}"/>
    <cellStyle name="Normal 4 2 3 2 5 2" xfId="27811" xr:uid="{00000000-0005-0000-0000-0000A26C0000}"/>
    <cellStyle name="Normal 4 2 3 2 6" xfId="27812" xr:uid="{00000000-0005-0000-0000-0000A36C0000}"/>
    <cellStyle name="Normal 4 2 3 2 6 2" xfId="27813" xr:uid="{00000000-0005-0000-0000-0000A46C0000}"/>
    <cellStyle name="Normal 4 2 3 2 7" xfId="27814" xr:uid="{00000000-0005-0000-0000-0000A56C0000}"/>
    <cellStyle name="Normal 4 2 3 2 7 2" xfId="27815" xr:uid="{00000000-0005-0000-0000-0000A66C0000}"/>
    <cellStyle name="Normal 4 2 3 2 8" xfId="27816" xr:uid="{00000000-0005-0000-0000-0000A76C0000}"/>
    <cellStyle name="Normal 4 2 3 2 8 2" xfId="27817" xr:uid="{00000000-0005-0000-0000-0000A86C0000}"/>
    <cellStyle name="Normal 4 2 3 2 9" xfId="27818" xr:uid="{00000000-0005-0000-0000-0000A96C0000}"/>
    <cellStyle name="Normal 4 2 3 2 9 2" xfId="27819" xr:uid="{00000000-0005-0000-0000-0000AA6C0000}"/>
    <cellStyle name="Normal 4 2 3 3" xfId="27820" xr:uid="{00000000-0005-0000-0000-0000AB6C0000}"/>
    <cellStyle name="Normal 4 2 3 3 10" xfId="27821" xr:uid="{00000000-0005-0000-0000-0000AC6C0000}"/>
    <cellStyle name="Normal 4 2 3 3 10 2" xfId="27822" xr:uid="{00000000-0005-0000-0000-0000AD6C0000}"/>
    <cellStyle name="Normal 4 2 3 3 11" xfId="27823" xr:uid="{00000000-0005-0000-0000-0000AE6C0000}"/>
    <cellStyle name="Normal 4 2 3 3 2" xfId="27824" xr:uid="{00000000-0005-0000-0000-0000AF6C0000}"/>
    <cellStyle name="Normal 4 2 3 3 2 2" xfId="27825" xr:uid="{00000000-0005-0000-0000-0000B06C0000}"/>
    <cellStyle name="Normal 4 2 3 3 3" xfId="27826" xr:uid="{00000000-0005-0000-0000-0000B16C0000}"/>
    <cellStyle name="Normal 4 2 3 3 3 2" xfId="27827" xr:uid="{00000000-0005-0000-0000-0000B26C0000}"/>
    <cellStyle name="Normal 4 2 3 3 4" xfId="27828" xr:uid="{00000000-0005-0000-0000-0000B36C0000}"/>
    <cellStyle name="Normal 4 2 3 3 4 2" xfId="27829" xr:uid="{00000000-0005-0000-0000-0000B46C0000}"/>
    <cellStyle name="Normal 4 2 3 3 5" xfId="27830" xr:uid="{00000000-0005-0000-0000-0000B56C0000}"/>
    <cellStyle name="Normal 4 2 3 3 5 2" xfId="27831" xr:uid="{00000000-0005-0000-0000-0000B66C0000}"/>
    <cellStyle name="Normal 4 2 3 3 6" xfId="27832" xr:uid="{00000000-0005-0000-0000-0000B76C0000}"/>
    <cellStyle name="Normal 4 2 3 3 6 2" xfId="27833" xr:uid="{00000000-0005-0000-0000-0000B86C0000}"/>
    <cellStyle name="Normal 4 2 3 3 7" xfId="27834" xr:uid="{00000000-0005-0000-0000-0000B96C0000}"/>
    <cellStyle name="Normal 4 2 3 3 7 2" xfId="27835" xr:uid="{00000000-0005-0000-0000-0000BA6C0000}"/>
    <cellStyle name="Normal 4 2 3 3 8" xfId="27836" xr:uid="{00000000-0005-0000-0000-0000BB6C0000}"/>
    <cellStyle name="Normal 4 2 3 3 8 2" xfId="27837" xr:uid="{00000000-0005-0000-0000-0000BC6C0000}"/>
    <cellStyle name="Normal 4 2 3 3 9" xfId="27838" xr:uid="{00000000-0005-0000-0000-0000BD6C0000}"/>
    <cellStyle name="Normal 4 2 3 3 9 2" xfId="27839" xr:uid="{00000000-0005-0000-0000-0000BE6C0000}"/>
    <cellStyle name="Normal 4 2 3 4" xfId="27840" xr:uid="{00000000-0005-0000-0000-0000BF6C0000}"/>
    <cellStyle name="Normal 4 2 3 4 2" xfId="27841" xr:uid="{00000000-0005-0000-0000-0000C06C0000}"/>
    <cellStyle name="Normal 4 2 3 5" xfId="27842" xr:uid="{00000000-0005-0000-0000-0000C16C0000}"/>
    <cellStyle name="Normal 4 2 3 5 2" xfId="27843" xr:uid="{00000000-0005-0000-0000-0000C26C0000}"/>
    <cellStyle name="Normal 4 2 3 6" xfId="27844" xr:uid="{00000000-0005-0000-0000-0000C36C0000}"/>
    <cellStyle name="Normal 4 2 3 6 2" xfId="27845" xr:uid="{00000000-0005-0000-0000-0000C46C0000}"/>
    <cellStyle name="Normal 4 2 3 7" xfId="27846" xr:uid="{00000000-0005-0000-0000-0000C56C0000}"/>
    <cellStyle name="Normal 4 2 3 7 2" xfId="27847" xr:uid="{00000000-0005-0000-0000-0000C66C0000}"/>
    <cellStyle name="Normal 4 2 3 8" xfId="27848" xr:uid="{00000000-0005-0000-0000-0000C76C0000}"/>
    <cellStyle name="Normal 4 2 3 8 2" xfId="27849" xr:uid="{00000000-0005-0000-0000-0000C86C0000}"/>
    <cellStyle name="Normal 4 2 3 9" xfId="27850" xr:uid="{00000000-0005-0000-0000-0000C96C0000}"/>
    <cellStyle name="Normal 4 2 3 9 2" xfId="27851" xr:uid="{00000000-0005-0000-0000-0000CA6C0000}"/>
    <cellStyle name="Normal 4 2 4" xfId="27852" xr:uid="{00000000-0005-0000-0000-0000CB6C0000}"/>
    <cellStyle name="Normal 4 2 4 10" xfId="27853" xr:uid="{00000000-0005-0000-0000-0000CC6C0000}"/>
    <cellStyle name="Normal 4 2 4 10 2" xfId="27854" xr:uid="{00000000-0005-0000-0000-0000CD6C0000}"/>
    <cellStyle name="Normal 4 2 4 11" xfId="27855" xr:uid="{00000000-0005-0000-0000-0000CE6C0000}"/>
    <cellStyle name="Normal 4 2 4 11 2" xfId="27856" xr:uid="{00000000-0005-0000-0000-0000CF6C0000}"/>
    <cellStyle name="Normal 4 2 4 12" xfId="27857" xr:uid="{00000000-0005-0000-0000-0000D06C0000}"/>
    <cellStyle name="Normal 4 2 4 12 2" xfId="27858" xr:uid="{00000000-0005-0000-0000-0000D16C0000}"/>
    <cellStyle name="Normal 4 2 4 13" xfId="27859" xr:uid="{00000000-0005-0000-0000-0000D26C0000}"/>
    <cellStyle name="Normal 4 2 4 2" xfId="27860" xr:uid="{00000000-0005-0000-0000-0000D36C0000}"/>
    <cellStyle name="Normal 4 2 4 2 10" xfId="27861" xr:uid="{00000000-0005-0000-0000-0000D46C0000}"/>
    <cellStyle name="Normal 4 2 4 2 10 2" xfId="27862" xr:uid="{00000000-0005-0000-0000-0000D56C0000}"/>
    <cellStyle name="Normal 4 2 4 2 11" xfId="27863" xr:uid="{00000000-0005-0000-0000-0000D66C0000}"/>
    <cellStyle name="Normal 4 2 4 2 11 2" xfId="27864" xr:uid="{00000000-0005-0000-0000-0000D76C0000}"/>
    <cellStyle name="Normal 4 2 4 2 12" xfId="27865" xr:uid="{00000000-0005-0000-0000-0000D86C0000}"/>
    <cellStyle name="Normal 4 2 4 2 2" xfId="27866" xr:uid="{00000000-0005-0000-0000-0000D96C0000}"/>
    <cellStyle name="Normal 4 2 4 2 2 10" xfId="27867" xr:uid="{00000000-0005-0000-0000-0000DA6C0000}"/>
    <cellStyle name="Normal 4 2 4 2 2 10 2" xfId="27868" xr:uid="{00000000-0005-0000-0000-0000DB6C0000}"/>
    <cellStyle name="Normal 4 2 4 2 2 11" xfId="27869" xr:uid="{00000000-0005-0000-0000-0000DC6C0000}"/>
    <cellStyle name="Normal 4 2 4 2 2 2" xfId="27870" xr:uid="{00000000-0005-0000-0000-0000DD6C0000}"/>
    <cellStyle name="Normal 4 2 4 2 2 2 2" xfId="27871" xr:uid="{00000000-0005-0000-0000-0000DE6C0000}"/>
    <cellStyle name="Normal 4 2 4 2 2 3" xfId="27872" xr:uid="{00000000-0005-0000-0000-0000DF6C0000}"/>
    <cellStyle name="Normal 4 2 4 2 2 3 2" xfId="27873" xr:uid="{00000000-0005-0000-0000-0000E06C0000}"/>
    <cellStyle name="Normal 4 2 4 2 2 4" xfId="27874" xr:uid="{00000000-0005-0000-0000-0000E16C0000}"/>
    <cellStyle name="Normal 4 2 4 2 2 4 2" xfId="27875" xr:uid="{00000000-0005-0000-0000-0000E26C0000}"/>
    <cellStyle name="Normal 4 2 4 2 2 5" xfId="27876" xr:uid="{00000000-0005-0000-0000-0000E36C0000}"/>
    <cellStyle name="Normal 4 2 4 2 2 5 2" xfId="27877" xr:uid="{00000000-0005-0000-0000-0000E46C0000}"/>
    <cellStyle name="Normal 4 2 4 2 2 6" xfId="27878" xr:uid="{00000000-0005-0000-0000-0000E56C0000}"/>
    <cellStyle name="Normal 4 2 4 2 2 6 2" xfId="27879" xr:uid="{00000000-0005-0000-0000-0000E66C0000}"/>
    <cellStyle name="Normal 4 2 4 2 2 7" xfId="27880" xr:uid="{00000000-0005-0000-0000-0000E76C0000}"/>
    <cellStyle name="Normal 4 2 4 2 2 7 2" xfId="27881" xr:uid="{00000000-0005-0000-0000-0000E86C0000}"/>
    <cellStyle name="Normal 4 2 4 2 2 8" xfId="27882" xr:uid="{00000000-0005-0000-0000-0000E96C0000}"/>
    <cellStyle name="Normal 4 2 4 2 2 8 2" xfId="27883" xr:uid="{00000000-0005-0000-0000-0000EA6C0000}"/>
    <cellStyle name="Normal 4 2 4 2 2 9" xfId="27884" xr:uid="{00000000-0005-0000-0000-0000EB6C0000}"/>
    <cellStyle name="Normal 4 2 4 2 2 9 2" xfId="27885" xr:uid="{00000000-0005-0000-0000-0000EC6C0000}"/>
    <cellStyle name="Normal 4 2 4 2 3" xfId="27886" xr:uid="{00000000-0005-0000-0000-0000ED6C0000}"/>
    <cellStyle name="Normal 4 2 4 2 3 2" xfId="27887" xr:uid="{00000000-0005-0000-0000-0000EE6C0000}"/>
    <cellStyle name="Normal 4 2 4 2 4" xfId="27888" xr:uid="{00000000-0005-0000-0000-0000EF6C0000}"/>
    <cellStyle name="Normal 4 2 4 2 4 2" xfId="27889" xr:uid="{00000000-0005-0000-0000-0000F06C0000}"/>
    <cellStyle name="Normal 4 2 4 2 5" xfId="27890" xr:uid="{00000000-0005-0000-0000-0000F16C0000}"/>
    <cellStyle name="Normal 4 2 4 2 5 2" xfId="27891" xr:uid="{00000000-0005-0000-0000-0000F26C0000}"/>
    <cellStyle name="Normal 4 2 4 2 6" xfId="27892" xr:uid="{00000000-0005-0000-0000-0000F36C0000}"/>
    <cellStyle name="Normal 4 2 4 2 6 2" xfId="27893" xr:uid="{00000000-0005-0000-0000-0000F46C0000}"/>
    <cellStyle name="Normal 4 2 4 2 7" xfId="27894" xr:uid="{00000000-0005-0000-0000-0000F56C0000}"/>
    <cellStyle name="Normal 4 2 4 2 7 2" xfId="27895" xr:uid="{00000000-0005-0000-0000-0000F66C0000}"/>
    <cellStyle name="Normal 4 2 4 2 8" xfId="27896" xr:uid="{00000000-0005-0000-0000-0000F76C0000}"/>
    <cellStyle name="Normal 4 2 4 2 8 2" xfId="27897" xr:uid="{00000000-0005-0000-0000-0000F86C0000}"/>
    <cellStyle name="Normal 4 2 4 2 9" xfId="27898" xr:uid="{00000000-0005-0000-0000-0000F96C0000}"/>
    <cellStyle name="Normal 4 2 4 2 9 2" xfId="27899" xr:uid="{00000000-0005-0000-0000-0000FA6C0000}"/>
    <cellStyle name="Normal 4 2 4 3" xfId="27900" xr:uid="{00000000-0005-0000-0000-0000FB6C0000}"/>
    <cellStyle name="Normal 4 2 4 3 10" xfId="27901" xr:uid="{00000000-0005-0000-0000-0000FC6C0000}"/>
    <cellStyle name="Normal 4 2 4 3 10 2" xfId="27902" xr:uid="{00000000-0005-0000-0000-0000FD6C0000}"/>
    <cellStyle name="Normal 4 2 4 3 11" xfId="27903" xr:uid="{00000000-0005-0000-0000-0000FE6C0000}"/>
    <cellStyle name="Normal 4 2 4 3 2" xfId="27904" xr:uid="{00000000-0005-0000-0000-0000FF6C0000}"/>
    <cellStyle name="Normal 4 2 4 3 2 2" xfId="27905" xr:uid="{00000000-0005-0000-0000-0000006D0000}"/>
    <cellStyle name="Normal 4 2 4 3 3" xfId="27906" xr:uid="{00000000-0005-0000-0000-0000016D0000}"/>
    <cellStyle name="Normal 4 2 4 3 3 2" xfId="27907" xr:uid="{00000000-0005-0000-0000-0000026D0000}"/>
    <cellStyle name="Normal 4 2 4 3 4" xfId="27908" xr:uid="{00000000-0005-0000-0000-0000036D0000}"/>
    <cellStyle name="Normal 4 2 4 3 4 2" xfId="27909" xr:uid="{00000000-0005-0000-0000-0000046D0000}"/>
    <cellStyle name="Normal 4 2 4 3 5" xfId="27910" xr:uid="{00000000-0005-0000-0000-0000056D0000}"/>
    <cellStyle name="Normal 4 2 4 3 5 2" xfId="27911" xr:uid="{00000000-0005-0000-0000-0000066D0000}"/>
    <cellStyle name="Normal 4 2 4 3 6" xfId="27912" xr:uid="{00000000-0005-0000-0000-0000076D0000}"/>
    <cellStyle name="Normal 4 2 4 3 6 2" xfId="27913" xr:uid="{00000000-0005-0000-0000-0000086D0000}"/>
    <cellStyle name="Normal 4 2 4 3 7" xfId="27914" xr:uid="{00000000-0005-0000-0000-0000096D0000}"/>
    <cellStyle name="Normal 4 2 4 3 7 2" xfId="27915" xr:uid="{00000000-0005-0000-0000-00000A6D0000}"/>
    <cellStyle name="Normal 4 2 4 3 8" xfId="27916" xr:uid="{00000000-0005-0000-0000-00000B6D0000}"/>
    <cellStyle name="Normal 4 2 4 3 8 2" xfId="27917" xr:uid="{00000000-0005-0000-0000-00000C6D0000}"/>
    <cellStyle name="Normal 4 2 4 3 9" xfId="27918" xr:uid="{00000000-0005-0000-0000-00000D6D0000}"/>
    <cellStyle name="Normal 4 2 4 3 9 2" xfId="27919" xr:uid="{00000000-0005-0000-0000-00000E6D0000}"/>
    <cellStyle name="Normal 4 2 4 4" xfId="27920" xr:uid="{00000000-0005-0000-0000-00000F6D0000}"/>
    <cellStyle name="Normal 4 2 4 4 2" xfId="27921" xr:uid="{00000000-0005-0000-0000-0000106D0000}"/>
    <cellStyle name="Normal 4 2 4 5" xfId="27922" xr:uid="{00000000-0005-0000-0000-0000116D0000}"/>
    <cellStyle name="Normal 4 2 4 5 2" xfId="27923" xr:uid="{00000000-0005-0000-0000-0000126D0000}"/>
    <cellStyle name="Normal 4 2 4 6" xfId="27924" xr:uid="{00000000-0005-0000-0000-0000136D0000}"/>
    <cellStyle name="Normal 4 2 4 6 2" xfId="27925" xr:uid="{00000000-0005-0000-0000-0000146D0000}"/>
    <cellStyle name="Normal 4 2 4 7" xfId="27926" xr:uid="{00000000-0005-0000-0000-0000156D0000}"/>
    <cellStyle name="Normal 4 2 4 7 2" xfId="27927" xr:uid="{00000000-0005-0000-0000-0000166D0000}"/>
    <cellStyle name="Normal 4 2 4 8" xfId="27928" xr:uid="{00000000-0005-0000-0000-0000176D0000}"/>
    <cellStyle name="Normal 4 2 4 8 2" xfId="27929" xr:uid="{00000000-0005-0000-0000-0000186D0000}"/>
    <cellStyle name="Normal 4 2 4 9" xfId="27930" xr:uid="{00000000-0005-0000-0000-0000196D0000}"/>
    <cellStyle name="Normal 4 2 4 9 2" xfId="27931" xr:uid="{00000000-0005-0000-0000-00001A6D0000}"/>
    <cellStyle name="Normal 4 2 5" xfId="27932" xr:uid="{00000000-0005-0000-0000-00001B6D0000}"/>
    <cellStyle name="Normal 4 2 5 10" xfId="27933" xr:uid="{00000000-0005-0000-0000-00001C6D0000}"/>
    <cellStyle name="Normal 4 2 5 10 2" xfId="27934" xr:uid="{00000000-0005-0000-0000-00001D6D0000}"/>
    <cellStyle name="Normal 4 2 5 11" xfId="27935" xr:uid="{00000000-0005-0000-0000-00001E6D0000}"/>
    <cellStyle name="Normal 4 2 5 11 2" xfId="27936" xr:uid="{00000000-0005-0000-0000-00001F6D0000}"/>
    <cellStyle name="Normal 4 2 5 12" xfId="27937" xr:uid="{00000000-0005-0000-0000-0000206D0000}"/>
    <cellStyle name="Normal 4 2 5 12 2" xfId="27938" xr:uid="{00000000-0005-0000-0000-0000216D0000}"/>
    <cellStyle name="Normal 4 2 5 13" xfId="27939" xr:uid="{00000000-0005-0000-0000-0000226D0000}"/>
    <cellStyle name="Normal 4 2 5 2" xfId="27940" xr:uid="{00000000-0005-0000-0000-0000236D0000}"/>
    <cellStyle name="Normal 4 2 5 2 10" xfId="27941" xr:uid="{00000000-0005-0000-0000-0000246D0000}"/>
    <cellStyle name="Normal 4 2 5 2 10 2" xfId="27942" xr:uid="{00000000-0005-0000-0000-0000256D0000}"/>
    <cellStyle name="Normal 4 2 5 2 11" xfId="27943" xr:uid="{00000000-0005-0000-0000-0000266D0000}"/>
    <cellStyle name="Normal 4 2 5 2 11 2" xfId="27944" xr:uid="{00000000-0005-0000-0000-0000276D0000}"/>
    <cellStyle name="Normal 4 2 5 2 12" xfId="27945" xr:uid="{00000000-0005-0000-0000-0000286D0000}"/>
    <cellStyle name="Normal 4 2 5 2 2" xfId="27946" xr:uid="{00000000-0005-0000-0000-0000296D0000}"/>
    <cellStyle name="Normal 4 2 5 2 2 10" xfId="27947" xr:uid="{00000000-0005-0000-0000-00002A6D0000}"/>
    <cellStyle name="Normal 4 2 5 2 2 10 2" xfId="27948" xr:uid="{00000000-0005-0000-0000-00002B6D0000}"/>
    <cellStyle name="Normal 4 2 5 2 2 11" xfId="27949" xr:uid="{00000000-0005-0000-0000-00002C6D0000}"/>
    <cellStyle name="Normal 4 2 5 2 2 2" xfId="27950" xr:uid="{00000000-0005-0000-0000-00002D6D0000}"/>
    <cellStyle name="Normal 4 2 5 2 2 2 2" xfId="27951" xr:uid="{00000000-0005-0000-0000-00002E6D0000}"/>
    <cellStyle name="Normal 4 2 5 2 2 3" xfId="27952" xr:uid="{00000000-0005-0000-0000-00002F6D0000}"/>
    <cellStyle name="Normal 4 2 5 2 2 3 2" xfId="27953" xr:uid="{00000000-0005-0000-0000-0000306D0000}"/>
    <cellStyle name="Normal 4 2 5 2 2 4" xfId="27954" xr:uid="{00000000-0005-0000-0000-0000316D0000}"/>
    <cellStyle name="Normal 4 2 5 2 2 4 2" xfId="27955" xr:uid="{00000000-0005-0000-0000-0000326D0000}"/>
    <cellStyle name="Normal 4 2 5 2 2 5" xfId="27956" xr:uid="{00000000-0005-0000-0000-0000336D0000}"/>
    <cellStyle name="Normal 4 2 5 2 2 5 2" xfId="27957" xr:uid="{00000000-0005-0000-0000-0000346D0000}"/>
    <cellStyle name="Normal 4 2 5 2 2 6" xfId="27958" xr:uid="{00000000-0005-0000-0000-0000356D0000}"/>
    <cellStyle name="Normal 4 2 5 2 2 6 2" xfId="27959" xr:uid="{00000000-0005-0000-0000-0000366D0000}"/>
    <cellStyle name="Normal 4 2 5 2 2 7" xfId="27960" xr:uid="{00000000-0005-0000-0000-0000376D0000}"/>
    <cellStyle name="Normal 4 2 5 2 2 7 2" xfId="27961" xr:uid="{00000000-0005-0000-0000-0000386D0000}"/>
    <cellStyle name="Normal 4 2 5 2 2 8" xfId="27962" xr:uid="{00000000-0005-0000-0000-0000396D0000}"/>
    <cellStyle name="Normal 4 2 5 2 2 8 2" xfId="27963" xr:uid="{00000000-0005-0000-0000-00003A6D0000}"/>
    <cellStyle name="Normal 4 2 5 2 2 9" xfId="27964" xr:uid="{00000000-0005-0000-0000-00003B6D0000}"/>
    <cellStyle name="Normal 4 2 5 2 2 9 2" xfId="27965" xr:uid="{00000000-0005-0000-0000-00003C6D0000}"/>
    <cellStyle name="Normal 4 2 5 2 3" xfId="27966" xr:uid="{00000000-0005-0000-0000-00003D6D0000}"/>
    <cellStyle name="Normal 4 2 5 2 3 2" xfId="27967" xr:uid="{00000000-0005-0000-0000-00003E6D0000}"/>
    <cellStyle name="Normal 4 2 5 2 4" xfId="27968" xr:uid="{00000000-0005-0000-0000-00003F6D0000}"/>
    <cellStyle name="Normal 4 2 5 2 4 2" xfId="27969" xr:uid="{00000000-0005-0000-0000-0000406D0000}"/>
    <cellStyle name="Normal 4 2 5 2 5" xfId="27970" xr:uid="{00000000-0005-0000-0000-0000416D0000}"/>
    <cellStyle name="Normal 4 2 5 2 5 2" xfId="27971" xr:uid="{00000000-0005-0000-0000-0000426D0000}"/>
    <cellStyle name="Normal 4 2 5 2 6" xfId="27972" xr:uid="{00000000-0005-0000-0000-0000436D0000}"/>
    <cellStyle name="Normal 4 2 5 2 6 2" xfId="27973" xr:uid="{00000000-0005-0000-0000-0000446D0000}"/>
    <cellStyle name="Normal 4 2 5 2 7" xfId="27974" xr:uid="{00000000-0005-0000-0000-0000456D0000}"/>
    <cellStyle name="Normal 4 2 5 2 7 2" xfId="27975" xr:uid="{00000000-0005-0000-0000-0000466D0000}"/>
    <cellStyle name="Normal 4 2 5 2 8" xfId="27976" xr:uid="{00000000-0005-0000-0000-0000476D0000}"/>
    <cellStyle name="Normal 4 2 5 2 8 2" xfId="27977" xr:uid="{00000000-0005-0000-0000-0000486D0000}"/>
    <cellStyle name="Normal 4 2 5 2 9" xfId="27978" xr:uid="{00000000-0005-0000-0000-0000496D0000}"/>
    <cellStyle name="Normal 4 2 5 2 9 2" xfId="27979" xr:uid="{00000000-0005-0000-0000-00004A6D0000}"/>
    <cellStyle name="Normal 4 2 5 3" xfId="27980" xr:uid="{00000000-0005-0000-0000-00004B6D0000}"/>
    <cellStyle name="Normal 4 2 5 3 10" xfId="27981" xr:uid="{00000000-0005-0000-0000-00004C6D0000}"/>
    <cellStyle name="Normal 4 2 5 3 10 2" xfId="27982" xr:uid="{00000000-0005-0000-0000-00004D6D0000}"/>
    <cellStyle name="Normal 4 2 5 3 11" xfId="27983" xr:uid="{00000000-0005-0000-0000-00004E6D0000}"/>
    <cellStyle name="Normal 4 2 5 3 2" xfId="27984" xr:uid="{00000000-0005-0000-0000-00004F6D0000}"/>
    <cellStyle name="Normal 4 2 5 3 2 2" xfId="27985" xr:uid="{00000000-0005-0000-0000-0000506D0000}"/>
    <cellStyle name="Normal 4 2 5 3 3" xfId="27986" xr:uid="{00000000-0005-0000-0000-0000516D0000}"/>
    <cellStyle name="Normal 4 2 5 3 3 2" xfId="27987" xr:uid="{00000000-0005-0000-0000-0000526D0000}"/>
    <cellStyle name="Normal 4 2 5 3 4" xfId="27988" xr:uid="{00000000-0005-0000-0000-0000536D0000}"/>
    <cellStyle name="Normal 4 2 5 3 4 2" xfId="27989" xr:uid="{00000000-0005-0000-0000-0000546D0000}"/>
    <cellStyle name="Normal 4 2 5 3 5" xfId="27990" xr:uid="{00000000-0005-0000-0000-0000556D0000}"/>
    <cellStyle name="Normal 4 2 5 3 5 2" xfId="27991" xr:uid="{00000000-0005-0000-0000-0000566D0000}"/>
    <cellStyle name="Normal 4 2 5 3 6" xfId="27992" xr:uid="{00000000-0005-0000-0000-0000576D0000}"/>
    <cellStyle name="Normal 4 2 5 3 6 2" xfId="27993" xr:uid="{00000000-0005-0000-0000-0000586D0000}"/>
    <cellStyle name="Normal 4 2 5 3 7" xfId="27994" xr:uid="{00000000-0005-0000-0000-0000596D0000}"/>
    <cellStyle name="Normal 4 2 5 3 7 2" xfId="27995" xr:uid="{00000000-0005-0000-0000-00005A6D0000}"/>
    <cellStyle name="Normal 4 2 5 3 8" xfId="27996" xr:uid="{00000000-0005-0000-0000-00005B6D0000}"/>
    <cellStyle name="Normal 4 2 5 3 8 2" xfId="27997" xr:uid="{00000000-0005-0000-0000-00005C6D0000}"/>
    <cellStyle name="Normal 4 2 5 3 9" xfId="27998" xr:uid="{00000000-0005-0000-0000-00005D6D0000}"/>
    <cellStyle name="Normal 4 2 5 3 9 2" xfId="27999" xr:uid="{00000000-0005-0000-0000-00005E6D0000}"/>
    <cellStyle name="Normal 4 2 5 4" xfId="28000" xr:uid="{00000000-0005-0000-0000-00005F6D0000}"/>
    <cellStyle name="Normal 4 2 5 4 2" xfId="28001" xr:uid="{00000000-0005-0000-0000-0000606D0000}"/>
    <cellStyle name="Normal 4 2 5 5" xfId="28002" xr:uid="{00000000-0005-0000-0000-0000616D0000}"/>
    <cellStyle name="Normal 4 2 5 5 2" xfId="28003" xr:uid="{00000000-0005-0000-0000-0000626D0000}"/>
    <cellStyle name="Normal 4 2 5 6" xfId="28004" xr:uid="{00000000-0005-0000-0000-0000636D0000}"/>
    <cellStyle name="Normal 4 2 5 6 2" xfId="28005" xr:uid="{00000000-0005-0000-0000-0000646D0000}"/>
    <cellStyle name="Normal 4 2 5 7" xfId="28006" xr:uid="{00000000-0005-0000-0000-0000656D0000}"/>
    <cellStyle name="Normal 4 2 5 7 2" xfId="28007" xr:uid="{00000000-0005-0000-0000-0000666D0000}"/>
    <cellStyle name="Normal 4 2 5 8" xfId="28008" xr:uid="{00000000-0005-0000-0000-0000676D0000}"/>
    <cellStyle name="Normal 4 2 5 8 2" xfId="28009" xr:uid="{00000000-0005-0000-0000-0000686D0000}"/>
    <cellStyle name="Normal 4 2 5 9" xfId="28010" xr:uid="{00000000-0005-0000-0000-0000696D0000}"/>
    <cellStyle name="Normal 4 2 5 9 2" xfId="28011" xr:uid="{00000000-0005-0000-0000-00006A6D0000}"/>
    <cellStyle name="Normal 4 2 6" xfId="28012" xr:uid="{00000000-0005-0000-0000-00006B6D0000}"/>
    <cellStyle name="Normal 4 2 6 10" xfId="28013" xr:uid="{00000000-0005-0000-0000-00006C6D0000}"/>
    <cellStyle name="Normal 4 2 6 10 2" xfId="28014" xr:uid="{00000000-0005-0000-0000-00006D6D0000}"/>
    <cellStyle name="Normal 4 2 6 11" xfId="28015" xr:uid="{00000000-0005-0000-0000-00006E6D0000}"/>
    <cellStyle name="Normal 4 2 6 11 2" xfId="28016" xr:uid="{00000000-0005-0000-0000-00006F6D0000}"/>
    <cellStyle name="Normal 4 2 6 12" xfId="28017" xr:uid="{00000000-0005-0000-0000-0000706D0000}"/>
    <cellStyle name="Normal 4 2 6 2" xfId="28018" xr:uid="{00000000-0005-0000-0000-0000716D0000}"/>
    <cellStyle name="Normal 4 2 6 2 10" xfId="28019" xr:uid="{00000000-0005-0000-0000-0000726D0000}"/>
    <cellStyle name="Normal 4 2 6 2 10 2" xfId="28020" xr:uid="{00000000-0005-0000-0000-0000736D0000}"/>
    <cellStyle name="Normal 4 2 6 2 11" xfId="28021" xr:uid="{00000000-0005-0000-0000-0000746D0000}"/>
    <cellStyle name="Normal 4 2 6 2 2" xfId="28022" xr:uid="{00000000-0005-0000-0000-0000756D0000}"/>
    <cellStyle name="Normal 4 2 6 2 2 2" xfId="28023" xr:uid="{00000000-0005-0000-0000-0000766D0000}"/>
    <cellStyle name="Normal 4 2 6 2 3" xfId="28024" xr:uid="{00000000-0005-0000-0000-0000776D0000}"/>
    <cellStyle name="Normal 4 2 6 2 3 2" xfId="28025" xr:uid="{00000000-0005-0000-0000-0000786D0000}"/>
    <cellStyle name="Normal 4 2 6 2 4" xfId="28026" xr:uid="{00000000-0005-0000-0000-0000796D0000}"/>
    <cellStyle name="Normal 4 2 6 2 4 2" xfId="28027" xr:uid="{00000000-0005-0000-0000-00007A6D0000}"/>
    <cellStyle name="Normal 4 2 6 2 5" xfId="28028" xr:uid="{00000000-0005-0000-0000-00007B6D0000}"/>
    <cellStyle name="Normal 4 2 6 2 5 2" xfId="28029" xr:uid="{00000000-0005-0000-0000-00007C6D0000}"/>
    <cellStyle name="Normal 4 2 6 2 6" xfId="28030" xr:uid="{00000000-0005-0000-0000-00007D6D0000}"/>
    <cellStyle name="Normal 4 2 6 2 6 2" xfId="28031" xr:uid="{00000000-0005-0000-0000-00007E6D0000}"/>
    <cellStyle name="Normal 4 2 6 2 7" xfId="28032" xr:uid="{00000000-0005-0000-0000-00007F6D0000}"/>
    <cellStyle name="Normal 4 2 6 2 7 2" xfId="28033" xr:uid="{00000000-0005-0000-0000-0000806D0000}"/>
    <cellStyle name="Normal 4 2 6 2 8" xfId="28034" xr:uid="{00000000-0005-0000-0000-0000816D0000}"/>
    <cellStyle name="Normal 4 2 6 2 8 2" xfId="28035" xr:uid="{00000000-0005-0000-0000-0000826D0000}"/>
    <cellStyle name="Normal 4 2 6 2 9" xfId="28036" xr:uid="{00000000-0005-0000-0000-0000836D0000}"/>
    <cellStyle name="Normal 4 2 6 2 9 2" xfId="28037" xr:uid="{00000000-0005-0000-0000-0000846D0000}"/>
    <cellStyle name="Normal 4 2 6 3" xfId="28038" xr:uid="{00000000-0005-0000-0000-0000856D0000}"/>
    <cellStyle name="Normal 4 2 6 3 2" xfId="28039" xr:uid="{00000000-0005-0000-0000-0000866D0000}"/>
    <cellStyle name="Normal 4 2 6 4" xfId="28040" xr:uid="{00000000-0005-0000-0000-0000876D0000}"/>
    <cellStyle name="Normal 4 2 6 4 2" xfId="28041" xr:uid="{00000000-0005-0000-0000-0000886D0000}"/>
    <cellStyle name="Normal 4 2 6 5" xfId="28042" xr:uid="{00000000-0005-0000-0000-0000896D0000}"/>
    <cellStyle name="Normal 4 2 6 5 2" xfId="28043" xr:uid="{00000000-0005-0000-0000-00008A6D0000}"/>
    <cellStyle name="Normal 4 2 6 6" xfId="28044" xr:uid="{00000000-0005-0000-0000-00008B6D0000}"/>
    <cellStyle name="Normal 4 2 6 6 2" xfId="28045" xr:uid="{00000000-0005-0000-0000-00008C6D0000}"/>
    <cellStyle name="Normal 4 2 6 7" xfId="28046" xr:uid="{00000000-0005-0000-0000-00008D6D0000}"/>
    <cellStyle name="Normal 4 2 6 7 2" xfId="28047" xr:uid="{00000000-0005-0000-0000-00008E6D0000}"/>
    <cellStyle name="Normal 4 2 6 8" xfId="28048" xr:uid="{00000000-0005-0000-0000-00008F6D0000}"/>
    <cellStyle name="Normal 4 2 6 8 2" xfId="28049" xr:uid="{00000000-0005-0000-0000-0000906D0000}"/>
    <cellStyle name="Normal 4 2 6 9" xfId="28050" xr:uid="{00000000-0005-0000-0000-0000916D0000}"/>
    <cellStyle name="Normal 4 2 6 9 2" xfId="28051" xr:uid="{00000000-0005-0000-0000-0000926D0000}"/>
    <cellStyle name="Normal 4 2 7" xfId="28052" xr:uid="{00000000-0005-0000-0000-0000936D0000}"/>
    <cellStyle name="Normal 4 2 7 10" xfId="28053" xr:uid="{00000000-0005-0000-0000-0000946D0000}"/>
    <cellStyle name="Normal 4 2 7 10 2" xfId="28054" xr:uid="{00000000-0005-0000-0000-0000956D0000}"/>
    <cellStyle name="Normal 4 2 7 11" xfId="28055" xr:uid="{00000000-0005-0000-0000-0000966D0000}"/>
    <cellStyle name="Normal 4 2 7 2" xfId="28056" xr:uid="{00000000-0005-0000-0000-0000976D0000}"/>
    <cellStyle name="Normal 4 2 7 2 2" xfId="28057" xr:uid="{00000000-0005-0000-0000-0000986D0000}"/>
    <cellStyle name="Normal 4 2 7 3" xfId="28058" xr:uid="{00000000-0005-0000-0000-0000996D0000}"/>
    <cellStyle name="Normal 4 2 7 3 2" xfId="28059" xr:uid="{00000000-0005-0000-0000-00009A6D0000}"/>
    <cellStyle name="Normal 4 2 7 4" xfId="28060" xr:uid="{00000000-0005-0000-0000-00009B6D0000}"/>
    <cellStyle name="Normal 4 2 7 4 2" xfId="28061" xr:uid="{00000000-0005-0000-0000-00009C6D0000}"/>
    <cellStyle name="Normal 4 2 7 5" xfId="28062" xr:uid="{00000000-0005-0000-0000-00009D6D0000}"/>
    <cellStyle name="Normal 4 2 7 5 2" xfId="28063" xr:uid="{00000000-0005-0000-0000-00009E6D0000}"/>
    <cellStyle name="Normal 4 2 7 6" xfId="28064" xr:uid="{00000000-0005-0000-0000-00009F6D0000}"/>
    <cellStyle name="Normal 4 2 7 6 2" xfId="28065" xr:uid="{00000000-0005-0000-0000-0000A06D0000}"/>
    <cellStyle name="Normal 4 2 7 7" xfId="28066" xr:uid="{00000000-0005-0000-0000-0000A16D0000}"/>
    <cellStyle name="Normal 4 2 7 7 2" xfId="28067" xr:uid="{00000000-0005-0000-0000-0000A26D0000}"/>
    <cellStyle name="Normal 4 2 7 8" xfId="28068" xr:uid="{00000000-0005-0000-0000-0000A36D0000}"/>
    <cellStyle name="Normal 4 2 7 8 2" xfId="28069" xr:uid="{00000000-0005-0000-0000-0000A46D0000}"/>
    <cellStyle name="Normal 4 2 7 9" xfId="28070" xr:uid="{00000000-0005-0000-0000-0000A56D0000}"/>
    <cellStyle name="Normal 4 2 7 9 2" xfId="28071" xr:uid="{00000000-0005-0000-0000-0000A66D0000}"/>
    <cellStyle name="Normal 4 2 8" xfId="28072" xr:uid="{00000000-0005-0000-0000-0000A76D0000}"/>
    <cellStyle name="Normal 4 2 8 2" xfId="28073" xr:uid="{00000000-0005-0000-0000-0000A86D0000}"/>
    <cellStyle name="Normal 4 2 9" xfId="28074" xr:uid="{00000000-0005-0000-0000-0000A96D0000}"/>
    <cellStyle name="Normal 4 2 9 2" xfId="28075" xr:uid="{00000000-0005-0000-0000-0000AA6D0000}"/>
    <cellStyle name="Normal 4 20" xfId="28076" xr:uid="{00000000-0005-0000-0000-0000AB6D0000}"/>
    <cellStyle name="Normal 4 21" xfId="28077" xr:uid="{00000000-0005-0000-0000-0000AC6D0000}"/>
    <cellStyle name="Normal 4 3" xfId="28078" xr:uid="{00000000-0005-0000-0000-0000AD6D0000}"/>
    <cellStyle name="Normal 4 3 10" xfId="28079" xr:uid="{00000000-0005-0000-0000-0000AE6D0000}"/>
    <cellStyle name="Normal 4 3 10 2" xfId="28080" xr:uid="{00000000-0005-0000-0000-0000AF6D0000}"/>
    <cellStyle name="Normal 4 3 11" xfId="28081" xr:uid="{00000000-0005-0000-0000-0000B06D0000}"/>
    <cellStyle name="Normal 4 3 11 2" xfId="28082" xr:uid="{00000000-0005-0000-0000-0000B16D0000}"/>
    <cellStyle name="Normal 4 3 12" xfId="28083" xr:uid="{00000000-0005-0000-0000-0000B26D0000}"/>
    <cellStyle name="Normal 4 3 12 2" xfId="28084" xr:uid="{00000000-0005-0000-0000-0000B36D0000}"/>
    <cellStyle name="Normal 4 3 13" xfId="28085" xr:uid="{00000000-0005-0000-0000-0000B46D0000}"/>
    <cellStyle name="Normal 4 3 2" xfId="28086" xr:uid="{00000000-0005-0000-0000-0000B56D0000}"/>
    <cellStyle name="Normal 4 3 2 10" xfId="28087" xr:uid="{00000000-0005-0000-0000-0000B66D0000}"/>
    <cellStyle name="Normal 4 3 2 10 2" xfId="28088" xr:uid="{00000000-0005-0000-0000-0000B76D0000}"/>
    <cellStyle name="Normal 4 3 2 11" xfId="28089" xr:uid="{00000000-0005-0000-0000-0000B86D0000}"/>
    <cellStyle name="Normal 4 3 2 11 2" xfId="28090" xr:uid="{00000000-0005-0000-0000-0000B96D0000}"/>
    <cellStyle name="Normal 4 3 2 12" xfId="28091" xr:uid="{00000000-0005-0000-0000-0000BA6D0000}"/>
    <cellStyle name="Normal 4 3 2 2" xfId="28092" xr:uid="{00000000-0005-0000-0000-0000BB6D0000}"/>
    <cellStyle name="Normal 4 3 2 2 10" xfId="28093" xr:uid="{00000000-0005-0000-0000-0000BC6D0000}"/>
    <cellStyle name="Normal 4 3 2 2 10 2" xfId="28094" xr:uid="{00000000-0005-0000-0000-0000BD6D0000}"/>
    <cellStyle name="Normal 4 3 2 2 11" xfId="28095" xr:uid="{00000000-0005-0000-0000-0000BE6D0000}"/>
    <cellStyle name="Normal 4 3 2 2 2" xfId="28096" xr:uid="{00000000-0005-0000-0000-0000BF6D0000}"/>
    <cellStyle name="Normal 4 3 2 2 2 2" xfId="28097" xr:uid="{00000000-0005-0000-0000-0000C06D0000}"/>
    <cellStyle name="Normal 4 3 2 2 3" xfId="28098" xr:uid="{00000000-0005-0000-0000-0000C16D0000}"/>
    <cellStyle name="Normal 4 3 2 2 3 2" xfId="28099" xr:uid="{00000000-0005-0000-0000-0000C26D0000}"/>
    <cellStyle name="Normal 4 3 2 2 4" xfId="28100" xr:uid="{00000000-0005-0000-0000-0000C36D0000}"/>
    <cellStyle name="Normal 4 3 2 2 4 2" xfId="28101" xr:uid="{00000000-0005-0000-0000-0000C46D0000}"/>
    <cellStyle name="Normal 4 3 2 2 5" xfId="28102" xr:uid="{00000000-0005-0000-0000-0000C56D0000}"/>
    <cellStyle name="Normal 4 3 2 2 5 2" xfId="28103" xr:uid="{00000000-0005-0000-0000-0000C66D0000}"/>
    <cellStyle name="Normal 4 3 2 2 6" xfId="28104" xr:uid="{00000000-0005-0000-0000-0000C76D0000}"/>
    <cellStyle name="Normal 4 3 2 2 6 2" xfId="28105" xr:uid="{00000000-0005-0000-0000-0000C86D0000}"/>
    <cellStyle name="Normal 4 3 2 2 7" xfId="28106" xr:uid="{00000000-0005-0000-0000-0000C96D0000}"/>
    <cellStyle name="Normal 4 3 2 2 7 2" xfId="28107" xr:uid="{00000000-0005-0000-0000-0000CA6D0000}"/>
    <cellStyle name="Normal 4 3 2 2 8" xfId="28108" xr:uid="{00000000-0005-0000-0000-0000CB6D0000}"/>
    <cellStyle name="Normal 4 3 2 2 8 2" xfId="28109" xr:uid="{00000000-0005-0000-0000-0000CC6D0000}"/>
    <cellStyle name="Normal 4 3 2 2 9" xfId="28110" xr:uid="{00000000-0005-0000-0000-0000CD6D0000}"/>
    <cellStyle name="Normal 4 3 2 2 9 2" xfId="28111" xr:uid="{00000000-0005-0000-0000-0000CE6D0000}"/>
    <cellStyle name="Normal 4 3 2 3" xfId="28112" xr:uid="{00000000-0005-0000-0000-0000CF6D0000}"/>
    <cellStyle name="Normal 4 3 2 3 2" xfId="28113" xr:uid="{00000000-0005-0000-0000-0000D06D0000}"/>
    <cellStyle name="Normal 4 3 2 4" xfId="28114" xr:uid="{00000000-0005-0000-0000-0000D16D0000}"/>
    <cellStyle name="Normal 4 3 2 4 2" xfId="28115" xr:uid="{00000000-0005-0000-0000-0000D26D0000}"/>
    <cellStyle name="Normal 4 3 2 5" xfId="28116" xr:uid="{00000000-0005-0000-0000-0000D36D0000}"/>
    <cellStyle name="Normal 4 3 2 5 2" xfId="28117" xr:uid="{00000000-0005-0000-0000-0000D46D0000}"/>
    <cellStyle name="Normal 4 3 2 6" xfId="28118" xr:uid="{00000000-0005-0000-0000-0000D56D0000}"/>
    <cellStyle name="Normal 4 3 2 6 2" xfId="28119" xr:uid="{00000000-0005-0000-0000-0000D66D0000}"/>
    <cellStyle name="Normal 4 3 2 7" xfId="28120" xr:uid="{00000000-0005-0000-0000-0000D76D0000}"/>
    <cellStyle name="Normal 4 3 2 7 2" xfId="28121" xr:uid="{00000000-0005-0000-0000-0000D86D0000}"/>
    <cellStyle name="Normal 4 3 2 8" xfId="28122" xr:uid="{00000000-0005-0000-0000-0000D96D0000}"/>
    <cellStyle name="Normal 4 3 2 8 2" xfId="28123" xr:uid="{00000000-0005-0000-0000-0000DA6D0000}"/>
    <cellStyle name="Normal 4 3 2 9" xfId="28124" xr:uid="{00000000-0005-0000-0000-0000DB6D0000}"/>
    <cellStyle name="Normal 4 3 2 9 2" xfId="28125" xr:uid="{00000000-0005-0000-0000-0000DC6D0000}"/>
    <cellStyle name="Normal 4 3 3" xfId="28126" xr:uid="{00000000-0005-0000-0000-0000DD6D0000}"/>
    <cellStyle name="Normal 4 3 3 10" xfId="28127" xr:uid="{00000000-0005-0000-0000-0000DE6D0000}"/>
    <cellStyle name="Normal 4 3 3 10 2" xfId="28128" xr:uid="{00000000-0005-0000-0000-0000DF6D0000}"/>
    <cellStyle name="Normal 4 3 3 11" xfId="28129" xr:uid="{00000000-0005-0000-0000-0000E06D0000}"/>
    <cellStyle name="Normal 4 3 3 2" xfId="28130" xr:uid="{00000000-0005-0000-0000-0000E16D0000}"/>
    <cellStyle name="Normal 4 3 3 2 2" xfId="28131" xr:uid="{00000000-0005-0000-0000-0000E26D0000}"/>
    <cellStyle name="Normal 4 3 3 3" xfId="28132" xr:uid="{00000000-0005-0000-0000-0000E36D0000}"/>
    <cellStyle name="Normal 4 3 3 3 2" xfId="28133" xr:uid="{00000000-0005-0000-0000-0000E46D0000}"/>
    <cellStyle name="Normal 4 3 3 4" xfId="28134" xr:uid="{00000000-0005-0000-0000-0000E56D0000}"/>
    <cellStyle name="Normal 4 3 3 4 2" xfId="28135" xr:uid="{00000000-0005-0000-0000-0000E66D0000}"/>
    <cellStyle name="Normal 4 3 3 5" xfId="28136" xr:uid="{00000000-0005-0000-0000-0000E76D0000}"/>
    <cellStyle name="Normal 4 3 3 5 2" xfId="28137" xr:uid="{00000000-0005-0000-0000-0000E86D0000}"/>
    <cellStyle name="Normal 4 3 3 6" xfId="28138" xr:uid="{00000000-0005-0000-0000-0000E96D0000}"/>
    <cellStyle name="Normal 4 3 3 6 2" xfId="28139" xr:uid="{00000000-0005-0000-0000-0000EA6D0000}"/>
    <cellStyle name="Normal 4 3 3 7" xfId="28140" xr:uid="{00000000-0005-0000-0000-0000EB6D0000}"/>
    <cellStyle name="Normal 4 3 3 7 2" xfId="28141" xr:uid="{00000000-0005-0000-0000-0000EC6D0000}"/>
    <cellStyle name="Normal 4 3 3 8" xfId="28142" xr:uid="{00000000-0005-0000-0000-0000ED6D0000}"/>
    <cellStyle name="Normal 4 3 3 8 2" xfId="28143" xr:uid="{00000000-0005-0000-0000-0000EE6D0000}"/>
    <cellStyle name="Normal 4 3 3 9" xfId="28144" xr:uid="{00000000-0005-0000-0000-0000EF6D0000}"/>
    <cellStyle name="Normal 4 3 3 9 2" xfId="28145" xr:uid="{00000000-0005-0000-0000-0000F06D0000}"/>
    <cellStyle name="Normal 4 3 4" xfId="28146" xr:uid="{00000000-0005-0000-0000-0000F16D0000}"/>
    <cellStyle name="Normal 4 3 4 2" xfId="28147" xr:uid="{00000000-0005-0000-0000-0000F26D0000}"/>
    <cellStyle name="Normal 4 3 5" xfId="28148" xr:uid="{00000000-0005-0000-0000-0000F36D0000}"/>
    <cellStyle name="Normal 4 3 5 2" xfId="28149" xr:uid="{00000000-0005-0000-0000-0000F46D0000}"/>
    <cellStyle name="Normal 4 3 6" xfId="28150" xr:uid="{00000000-0005-0000-0000-0000F56D0000}"/>
    <cellStyle name="Normal 4 3 6 2" xfId="28151" xr:uid="{00000000-0005-0000-0000-0000F66D0000}"/>
    <cellStyle name="Normal 4 3 7" xfId="28152" xr:uid="{00000000-0005-0000-0000-0000F76D0000}"/>
    <cellStyle name="Normal 4 3 7 2" xfId="28153" xr:uid="{00000000-0005-0000-0000-0000F86D0000}"/>
    <cellStyle name="Normal 4 3 8" xfId="28154" xr:uid="{00000000-0005-0000-0000-0000F96D0000}"/>
    <cellStyle name="Normal 4 3 8 2" xfId="28155" xr:uid="{00000000-0005-0000-0000-0000FA6D0000}"/>
    <cellStyle name="Normal 4 3 9" xfId="28156" xr:uid="{00000000-0005-0000-0000-0000FB6D0000}"/>
    <cellStyle name="Normal 4 3 9 2" xfId="28157" xr:uid="{00000000-0005-0000-0000-0000FC6D0000}"/>
    <cellStyle name="Normal 4 4" xfId="28158" xr:uid="{00000000-0005-0000-0000-0000FD6D0000}"/>
    <cellStyle name="Normal 4 4 10" xfId="28159" xr:uid="{00000000-0005-0000-0000-0000FE6D0000}"/>
    <cellStyle name="Normal 4 4 10 2" xfId="28160" xr:uid="{00000000-0005-0000-0000-0000FF6D0000}"/>
    <cellStyle name="Normal 4 4 11" xfId="28161" xr:uid="{00000000-0005-0000-0000-0000006E0000}"/>
    <cellStyle name="Normal 4 4 11 2" xfId="28162" xr:uid="{00000000-0005-0000-0000-0000016E0000}"/>
    <cellStyle name="Normal 4 4 12" xfId="28163" xr:uid="{00000000-0005-0000-0000-0000026E0000}"/>
    <cellStyle name="Normal 4 4 12 2" xfId="28164" xr:uid="{00000000-0005-0000-0000-0000036E0000}"/>
    <cellStyle name="Normal 4 4 13" xfId="28165" xr:uid="{00000000-0005-0000-0000-0000046E0000}"/>
    <cellStyle name="Normal 4 4 2" xfId="28166" xr:uid="{00000000-0005-0000-0000-0000056E0000}"/>
    <cellStyle name="Normal 4 4 2 10" xfId="28167" xr:uid="{00000000-0005-0000-0000-0000066E0000}"/>
    <cellStyle name="Normal 4 4 2 10 2" xfId="28168" xr:uid="{00000000-0005-0000-0000-0000076E0000}"/>
    <cellStyle name="Normal 4 4 2 11" xfId="28169" xr:uid="{00000000-0005-0000-0000-0000086E0000}"/>
    <cellStyle name="Normal 4 4 2 11 2" xfId="28170" xr:uid="{00000000-0005-0000-0000-0000096E0000}"/>
    <cellStyle name="Normal 4 4 2 12" xfId="28171" xr:uid="{00000000-0005-0000-0000-00000A6E0000}"/>
    <cellStyle name="Normal 4 4 2 2" xfId="28172" xr:uid="{00000000-0005-0000-0000-00000B6E0000}"/>
    <cellStyle name="Normal 4 4 2 2 10" xfId="28173" xr:uid="{00000000-0005-0000-0000-00000C6E0000}"/>
    <cellStyle name="Normal 4 4 2 2 10 2" xfId="28174" xr:uid="{00000000-0005-0000-0000-00000D6E0000}"/>
    <cellStyle name="Normal 4 4 2 2 11" xfId="28175" xr:uid="{00000000-0005-0000-0000-00000E6E0000}"/>
    <cellStyle name="Normal 4 4 2 2 2" xfId="28176" xr:uid="{00000000-0005-0000-0000-00000F6E0000}"/>
    <cellStyle name="Normal 4 4 2 2 2 2" xfId="28177" xr:uid="{00000000-0005-0000-0000-0000106E0000}"/>
    <cellStyle name="Normal 4 4 2 2 3" xfId="28178" xr:uid="{00000000-0005-0000-0000-0000116E0000}"/>
    <cellStyle name="Normal 4 4 2 2 3 2" xfId="28179" xr:uid="{00000000-0005-0000-0000-0000126E0000}"/>
    <cellStyle name="Normal 4 4 2 2 4" xfId="28180" xr:uid="{00000000-0005-0000-0000-0000136E0000}"/>
    <cellStyle name="Normal 4 4 2 2 4 2" xfId="28181" xr:uid="{00000000-0005-0000-0000-0000146E0000}"/>
    <cellStyle name="Normal 4 4 2 2 5" xfId="28182" xr:uid="{00000000-0005-0000-0000-0000156E0000}"/>
    <cellStyle name="Normal 4 4 2 2 5 2" xfId="28183" xr:uid="{00000000-0005-0000-0000-0000166E0000}"/>
    <cellStyle name="Normal 4 4 2 2 6" xfId="28184" xr:uid="{00000000-0005-0000-0000-0000176E0000}"/>
    <cellStyle name="Normal 4 4 2 2 6 2" xfId="28185" xr:uid="{00000000-0005-0000-0000-0000186E0000}"/>
    <cellStyle name="Normal 4 4 2 2 7" xfId="28186" xr:uid="{00000000-0005-0000-0000-0000196E0000}"/>
    <cellStyle name="Normal 4 4 2 2 7 2" xfId="28187" xr:uid="{00000000-0005-0000-0000-00001A6E0000}"/>
    <cellStyle name="Normal 4 4 2 2 8" xfId="28188" xr:uid="{00000000-0005-0000-0000-00001B6E0000}"/>
    <cellStyle name="Normal 4 4 2 2 8 2" xfId="28189" xr:uid="{00000000-0005-0000-0000-00001C6E0000}"/>
    <cellStyle name="Normal 4 4 2 2 9" xfId="28190" xr:uid="{00000000-0005-0000-0000-00001D6E0000}"/>
    <cellStyle name="Normal 4 4 2 2 9 2" xfId="28191" xr:uid="{00000000-0005-0000-0000-00001E6E0000}"/>
    <cellStyle name="Normal 4 4 2 3" xfId="28192" xr:uid="{00000000-0005-0000-0000-00001F6E0000}"/>
    <cellStyle name="Normal 4 4 2 3 2" xfId="28193" xr:uid="{00000000-0005-0000-0000-0000206E0000}"/>
    <cellStyle name="Normal 4 4 2 4" xfId="28194" xr:uid="{00000000-0005-0000-0000-0000216E0000}"/>
    <cellStyle name="Normal 4 4 2 4 2" xfId="28195" xr:uid="{00000000-0005-0000-0000-0000226E0000}"/>
    <cellStyle name="Normal 4 4 2 5" xfId="28196" xr:uid="{00000000-0005-0000-0000-0000236E0000}"/>
    <cellStyle name="Normal 4 4 2 5 2" xfId="28197" xr:uid="{00000000-0005-0000-0000-0000246E0000}"/>
    <cellStyle name="Normal 4 4 2 6" xfId="28198" xr:uid="{00000000-0005-0000-0000-0000256E0000}"/>
    <cellStyle name="Normal 4 4 2 6 2" xfId="28199" xr:uid="{00000000-0005-0000-0000-0000266E0000}"/>
    <cellStyle name="Normal 4 4 2 7" xfId="28200" xr:uid="{00000000-0005-0000-0000-0000276E0000}"/>
    <cellStyle name="Normal 4 4 2 7 2" xfId="28201" xr:uid="{00000000-0005-0000-0000-0000286E0000}"/>
    <cellStyle name="Normal 4 4 2 8" xfId="28202" xr:uid="{00000000-0005-0000-0000-0000296E0000}"/>
    <cellStyle name="Normal 4 4 2 8 2" xfId="28203" xr:uid="{00000000-0005-0000-0000-00002A6E0000}"/>
    <cellStyle name="Normal 4 4 2 9" xfId="28204" xr:uid="{00000000-0005-0000-0000-00002B6E0000}"/>
    <cellStyle name="Normal 4 4 2 9 2" xfId="28205" xr:uid="{00000000-0005-0000-0000-00002C6E0000}"/>
    <cellStyle name="Normal 4 4 3" xfId="28206" xr:uid="{00000000-0005-0000-0000-00002D6E0000}"/>
    <cellStyle name="Normal 4 4 3 10" xfId="28207" xr:uid="{00000000-0005-0000-0000-00002E6E0000}"/>
    <cellStyle name="Normal 4 4 3 10 2" xfId="28208" xr:uid="{00000000-0005-0000-0000-00002F6E0000}"/>
    <cellStyle name="Normal 4 4 3 11" xfId="28209" xr:uid="{00000000-0005-0000-0000-0000306E0000}"/>
    <cellStyle name="Normal 4 4 3 2" xfId="28210" xr:uid="{00000000-0005-0000-0000-0000316E0000}"/>
    <cellStyle name="Normal 4 4 3 2 2" xfId="28211" xr:uid="{00000000-0005-0000-0000-0000326E0000}"/>
    <cellStyle name="Normal 4 4 3 3" xfId="28212" xr:uid="{00000000-0005-0000-0000-0000336E0000}"/>
    <cellStyle name="Normal 4 4 3 3 2" xfId="28213" xr:uid="{00000000-0005-0000-0000-0000346E0000}"/>
    <cellStyle name="Normal 4 4 3 4" xfId="28214" xr:uid="{00000000-0005-0000-0000-0000356E0000}"/>
    <cellStyle name="Normal 4 4 3 4 2" xfId="28215" xr:uid="{00000000-0005-0000-0000-0000366E0000}"/>
    <cellStyle name="Normal 4 4 3 5" xfId="28216" xr:uid="{00000000-0005-0000-0000-0000376E0000}"/>
    <cellStyle name="Normal 4 4 3 5 2" xfId="28217" xr:uid="{00000000-0005-0000-0000-0000386E0000}"/>
    <cellStyle name="Normal 4 4 3 6" xfId="28218" xr:uid="{00000000-0005-0000-0000-0000396E0000}"/>
    <cellStyle name="Normal 4 4 3 6 2" xfId="28219" xr:uid="{00000000-0005-0000-0000-00003A6E0000}"/>
    <cellStyle name="Normal 4 4 3 7" xfId="28220" xr:uid="{00000000-0005-0000-0000-00003B6E0000}"/>
    <cellStyle name="Normal 4 4 3 7 2" xfId="28221" xr:uid="{00000000-0005-0000-0000-00003C6E0000}"/>
    <cellStyle name="Normal 4 4 3 8" xfId="28222" xr:uid="{00000000-0005-0000-0000-00003D6E0000}"/>
    <cellStyle name="Normal 4 4 3 8 2" xfId="28223" xr:uid="{00000000-0005-0000-0000-00003E6E0000}"/>
    <cellStyle name="Normal 4 4 3 9" xfId="28224" xr:uid="{00000000-0005-0000-0000-00003F6E0000}"/>
    <cellStyle name="Normal 4 4 3 9 2" xfId="28225" xr:uid="{00000000-0005-0000-0000-0000406E0000}"/>
    <cellStyle name="Normal 4 4 4" xfId="28226" xr:uid="{00000000-0005-0000-0000-0000416E0000}"/>
    <cellStyle name="Normal 4 4 4 2" xfId="28227" xr:uid="{00000000-0005-0000-0000-0000426E0000}"/>
    <cellStyle name="Normal 4 4 5" xfId="28228" xr:uid="{00000000-0005-0000-0000-0000436E0000}"/>
    <cellStyle name="Normal 4 4 5 2" xfId="28229" xr:uid="{00000000-0005-0000-0000-0000446E0000}"/>
    <cellStyle name="Normal 4 4 6" xfId="28230" xr:uid="{00000000-0005-0000-0000-0000456E0000}"/>
    <cellStyle name="Normal 4 4 6 2" xfId="28231" xr:uid="{00000000-0005-0000-0000-0000466E0000}"/>
    <cellStyle name="Normal 4 4 7" xfId="28232" xr:uid="{00000000-0005-0000-0000-0000476E0000}"/>
    <cellStyle name="Normal 4 4 7 2" xfId="28233" xr:uid="{00000000-0005-0000-0000-0000486E0000}"/>
    <cellStyle name="Normal 4 4 8" xfId="28234" xr:uid="{00000000-0005-0000-0000-0000496E0000}"/>
    <cellStyle name="Normal 4 4 8 2" xfId="28235" xr:uid="{00000000-0005-0000-0000-00004A6E0000}"/>
    <cellStyle name="Normal 4 4 9" xfId="28236" xr:uid="{00000000-0005-0000-0000-00004B6E0000}"/>
    <cellStyle name="Normal 4 4 9 2" xfId="28237" xr:uid="{00000000-0005-0000-0000-00004C6E0000}"/>
    <cellStyle name="Normal 4 5" xfId="28238" xr:uid="{00000000-0005-0000-0000-00004D6E0000}"/>
    <cellStyle name="Normal 4 5 10" xfId="28239" xr:uid="{00000000-0005-0000-0000-00004E6E0000}"/>
    <cellStyle name="Normal 4 5 10 2" xfId="28240" xr:uid="{00000000-0005-0000-0000-00004F6E0000}"/>
    <cellStyle name="Normal 4 5 11" xfId="28241" xr:uid="{00000000-0005-0000-0000-0000506E0000}"/>
    <cellStyle name="Normal 4 5 11 2" xfId="28242" xr:uid="{00000000-0005-0000-0000-0000516E0000}"/>
    <cellStyle name="Normal 4 5 12" xfId="28243" xr:uid="{00000000-0005-0000-0000-0000526E0000}"/>
    <cellStyle name="Normal 4 5 12 2" xfId="28244" xr:uid="{00000000-0005-0000-0000-0000536E0000}"/>
    <cellStyle name="Normal 4 5 13" xfId="28245" xr:uid="{00000000-0005-0000-0000-0000546E0000}"/>
    <cellStyle name="Normal 4 5 2" xfId="28246" xr:uid="{00000000-0005-0000-0000-0000556E0000}"/>
    <cellStyle name="Normal 4 5 2 10" xfId="28247" xr:uid="{00000000-0005-0000-0000-0000566E0000}"/>
    <cellStyle name="Normal 4 5 2 10 2" xfId="28248" xr:uid="{00000000-0005-0000-0000-0000576E0000}"/>
    <cellStyle name="Normal 4 5 2 11" xfId="28249" xr:uid="{00000000-0005-0000-0000-0000586E0000}"/>
    <cellStyle name="Normal 4 5 2 11 2" xfId="28250" xr:uid="{00000000-0005-0000-0000-0000596E0000}"/>
    <cellStyle name="Normal 4 5 2 12" xfId="28251" xr:uid="{00000000-0005-0000-0000-00005A6E0000}"/>
    <cellStyle name="Normal 4 5 2 2" xfId="28252" xr:uid="{00000000-0005-0000-0000-00005B6E0000}"/>
    <cellStyle name="Normal 4 5 2 2 10" xfId="28253" xr:uid="{00000000-0005-0000-0000-00005C6E0000}"/>
    <cellStyle name="Normal 4 5 2 2 10 2" xfId="28254" xr:uid="{00000000-0005-0000-0000-00005D6E0000}"/>
    <cellStyle name="Normal 4 5 2 2 11" xfId="28255" xr:uid="{00000000-0005-0000-0000-00005E6E0000}"/>
    <cellStyle name="Normal 4 5 2 2 2" xfId="28256" xr:uid="{00000000-0005-0000-0000-00005F6E0000}"/>
    <cellStyle name="Normal 4 5 2 2 2 2" xfId="28257" xr:uid="{00000000-0005-0000-0000-0000606E0000}"/>
    <cellStyle name="Normal 4 5 2 2 3" xfId="28258" xr:uid="{00000000-0005-0000-0000-0000616E0000}"/>
    <cellStyle name="Normal 4 5 2 2 3 2" xfId="28259" xr:uid="{00000000-0005-0000-0000-0000626E0000}"/>
    <cellStyle name="Normal 4 5 2 2 4" xfId="28260" xr:uid="{00000000-0005-0000-0000-0000636E0000}"/>
    <cellStyle name="Normal 4 5 2 2 4 2" xfId="28261" xr:uid="{00000000-0005-0000-0000-0000646E0000}"/>
    <cellStyle name="Normal 4 5 2 2 5" xfId="28262" xr:uid="{00000000-0005-0000-0000-0000656E0000}"/>
    <cellStyle name="Normal 4 5 2 2 5 2" xfId="28263" xr:uid="{00000000-0005-0000-0000-0000666E0000}"/>
    <cellStyle name="Normal 4 5 2 2 6" xfId="28264" xr:uid="{00000000-0005-0000-0000-0000676E0000}"/>
    <cellStyle name="Normal 4 5 2 2 6 2" xfId="28265" xr:uid="{00000000-0005-0000-0000-0000686E0000}"/>
    <cellStyle name="Normal 4 5 2 2 7" xfId="28266" xr:uid="{00000000-0005-0000-0000-0000696E0000}"/>
    <cellStyle name="Normal 4 5 2 2 7 2" xfId="28267" xr:uid="{00000000-0005-0000-0000-00006A6E0000}"/>
    <cellStyle name="Normal 4 5 2 2 8" xfId="28268" xr:uid="{00000000-0005-0000-0000-00006B6E0000}"/>
    <cellStyle name="Normal 4 5 2 2 8 2" xfId="28269" xr:uid="{00000000-0005-0000-0000-00006C6E0000}"/>
    <cellStyle name="Normal 4 5 2 2 9" xfId="28270" xr:uid="{00000000-0005-0000-0000-00006D6E0000}"/>
    <cellStyle name="Normal 4 5 2 2 9 2" xfId="28271" xr:uid="{00000000-0005-0000-0000-00006E6E0000}"/>
    <cellStyle name="Normal 4 5 2 3" xfId="28272" xr:uid="{00000000-0005-0000-0000-00006F6E0000}"/>
    <cellStyle name="Normal 4 5 2 3 2" xfId="28273" xr:uid="{00000000-0005-0000-0000-0000706E0000}"/>
    <cellStyle name="Normal 4 5 2 4" xfId="28274" xr:uid="{00000000-0005-0000-0000-0000716E0000}"/>
    <cellStyle name="Normal 4 5 2 4 2" xfId="28275" xr:uid="{00000000-0005-0000-0000-0000726E0000}"/>
    <cellStyle name="Normal 4 5 2 5" xfId="28276" xr:uid="{00000000-0005-0000-0000-0000736E0000}"/>
    <cellStyle name="Normal 4 5 2 5 2" xfId="28277" xr:uid="{00000000-0005-0000-0000-0000746E0000}"/>
    <cellStyle name="Normal 4 5 2 6" xfId="28278" xr:uid="{00000000-0005-0000-0000-0000756E0000}"/>
    <cellStyle name="Normal 4 5 2 6 2" xfId="28279" xr:uid="{00000000-0005-0000-0000-0000766E0000}"/>
    <cellStyle name="Normal 4 5 2 7" xfId="28280" xr:uid="{00000000-0005-0000-0000-0000776E0000}"/>
    <cellStyle name="Normal 4 5 2 7 2" xfId="28281" xr:uid="{00000000-0005-0000-0000-0000786E0000}"/>
    <cellStyle name="Normal 4 5 2 8" xfId="28282" xr:uid="{00000000-0005-0000-0000-0000796E0000}"/>
    <cellStyle name="Normal 4 5 2 8 2" xfId="28283" xr:uid="{00000000-0005-0000-0000-00007A6E0000}"/>
    <cellStyle name="Normal 4 5 2 9" xfId="28284" xr:uid="{00000000-0005-0000-0000-00007B6E0000}"/>
    <cellStyle name="Normal 4 5 2 9 2" xfId="28285" xr:uid="{00000000-0005-0000-0000-00007C6E0000}"/>
    <cellStyle name="Normal 4 5 3" xfId="28286" xr:uid="{00000000-0005-0000-0000-00007D6E0000}"/>
    <cellStyle name="Normal 4 5 3 10" xfId="28287" xr:uid="{00000000-0005-0000-0000-00007E6E0000}"/>
    <cellStyle name="Normal 4 5 3 10 2" xfId="28288" xr:uid="{00000000-0005-0000-0000-00007F6E0000}"/>
    <cellStyle name="Normal 4 5 3 11" xfId="28289" xr:uid="{00000000-0005-0000-0000-0000806E0000}"/>
    <cellStyle name="Normal 4 5 3 2" xfId="28290" xr:uid="{00000000-0005-0000-0000-0000816E0000}"/>
    <cellStyle name="Normal 4 5 3 2 2" xfId="28291" xr:uid="{00000000-0005-0000-0000-0000826E0000}"/>
    <cellStyle name="Normal 4 5 3 3" xfId="28292" xr:uid="{00000000-0005-0000-0000-0000836E0000}"/>
    <cellStyle name="Normal 4 5 3 3 2" xfId="28293" xr:uid="{00000000-0005-0000-0000-0000846E0000}"/>
    <cellStyle name="Normal 4 5 3 4" xfId="28294" xr:uid="{00000000-0005-0000-0000-0000856E0000}"/>
    <cellStyle name="Normal 4 5 3 4 2" xfId="28295" xr:uid="{00000000-0005-0000-0000-0000866E0000}"/>
    <cellStyle name="Normal 4 5 3 5" xfId="28296" xr:uid="{00000000-0005-0000-0000-0000876E0000}"/>
    <cellStyle name="Normal 4 5 3 5 2" xfId="28297" xr:uid="{00000000-0005-0000-0000-0000886E0000}"/>
    <cellStyle name="Normal 4 5 3 6" xfId="28298" xr:uid="{00000000-0005-0000-0000-0000896E0000}"/>
    <cellStyle name="Normal 4 5 3 6 2" xfId="28299" xr:uid="{00000000-0005-0000-0000-00008A6E0000}"/>
    <cellStyle name="Normal 4 5 3 7" xfId="28300" xr:uid="{00000000-0005-0000-0000-00008B6E0000}"/>
    <cellStyle name="Normal 4 5 3 7 2" xfId="28301" xr:uid="{00000000-0005-0000-0000-00008C6E0000}"/>
    <cellStyle name="Normal 4 5 3 8" xfId="28302" xr:uid="{00000000-0005-0000-0000-00008D6E0000}"/>
    <cellStyle name="Normal 4 5 3 8 2" xfId="28303" xr:uid="{00000000-0005-0000-0000-00008E6E0000}"/>
    <cellStyle name="Normal 4 5 3 9" xfId="28304" xr:uid="{00000000-0005-0000-0000-00008F6E0000}"/>
    <cellStyle name="Normal 4 5 3 9 2" xfId="28305" xr:uid="{00000000-0005-0000-0000-0000906E0000}"/>
    <cellStyle name="Normal 4 5 4" xfId="28306" xr:uid="{00000000-0005-0000-0000-0000916E0000}"/>
    <cellStyle name="Normal 4 5 4 2" xfId="28307" xr:uid="{00000000-0005-0000-0000-0000926E0000}"/>
    <cellStyle name="Normal 4 5 5" xfId="28308" xr:uid="{00000000-0005-0000-0000-0000936E0000}"/>
    <cellStyle name="Normal 4 5 5 2" xfId="28309" xr:uid="{00000000-0005-0000-0000-0000946E0000}"/>
    <cellStyle name="Normal 4 5 6" xfId="28310" xr:uid="{00000000-0005-0000-0000-0000956E0000}"/>
    <cellStyle name="Normal 4 5 6 2" xfId="28311" xr:uid="{00000000-0005-0000-0000-0000966E0000}"/>
    <cellStyle name="Normal 4 5 7" xfId="28312" xr:uid="{00000000-0005-0000-0000-0000976E0000}"/>
    <cellStyle name="Normal 4 5 7 2" xfId="28313" xr:uid="{00000000-0005-0000-0000-0000986E0000}"/>
    <cellStyle name="Normal 4 5 8" xfId="28314" xr:uid="{00000000-0005-0000-0000-0000996E0000}"/>
    <cellStyle name="Normal 4 5 8 2" xfId="28315" xr:uid="{00000000-0005-0000-0000-00009A6E0000}"/>
    <cellStyle name="Normal 4 5 9" xfId="28316" xr:uid="{00000000-0005-0000-0000-00009B6E0000}"/>
    <cellStyle name="Normal 4 5 9 2" xfId="28317" xr:uid="{00000000-0005-0000-0000-00009C6E0000}"/>
    <cellStyle name="Normal 4 6" xfId="28318" xr:uid="{00000000-0005-0000-0000-00009D6E0000}"/>
    <cellStyle name="Normal 4 6 10" xfId="28319" xr:uid="{00000000-0005-0000-0000-00009E6E0000}"/>
    <cellStyle name="Normal 4 6 10 2" xfId="28320" xr:uid="{00000000-0005-0000-0000-00009F6E0000}"/>
    <cellStyle name="Normal 4 6 11" xfId="28321" xr:uid="{00000000-0005-0000-0000-0000A06E0000}"/>
    <cellStyle name="Normal 4 6 11 2" xfId="28322" xr:uid="{00000000-0005-0000-0000-0000A16E0000}"/>
    <cellStyle name="Normal 4 6 12" xfId="28323" xr:uid="{00000000-0005-0000-0000-0000A26E0000}"/>
    <cellStyle name="Normal 4 6 12 2" xfId="28324" xr:uid="{00000000-0005-0000-0000-0000A36E0000}"/>
    <cellStyle name="Normal 4 6 13" xfId="28325" xr:uid="{00000000-0005-0000-0000-0000A46E0000}"/>
    <cellStyle name="Normal 4 6 2" xfId="28326" xr:uid="{00000000-0005-0000-0000-0000A56E0000}"/>
    <cellStyle name="Normal 4 6 2 10" xfId="28327" xr:uid="{00000000-0005-0000-0000-0000A66E0000}"/>
    <cellStyle name="Normal 4 6 2 10 2" xfId="28328" xr:uid="{00000000-0005-0000-0000-0000A76E0000}"/>
    <cellStyle name="Normal 4 6 2 11" xfId="28329" xr:uid="{00000000-0005-0000-0000-0000A86E0000}"/>
    <cellStyle name="Normal 4 6 2 11 2" xfId="28330" xr:uid="{00000000-0005-0000-0000-0000A96E0000}"/>
    <cellStyle name="Normal 4 6 2 12" xfId="28331" xr:uid="{00000000-0005-0000-0000-0000AA6E0000}"/>
    <cellStyle name="Normal 4 6 2 2" xfId="28332" xr:uid="{00000000-0005-0000-0000-0000AB6E0000}"/>
    <cellStyle name="Normal 4 6 2 2 10" xfId="28333" xr:uid="{00000000-0005-0000-0000-0000AC6E0000}"/>
    <cellStyle name="Normal 4 6 2 2 10 2" xfId="28334" xr:uid="{00000000-0005-0000-0000-0000AD6E0000}"/>
    <cellStyle name="Normal 4 6 2 2 11" xfId="28335" xr:uid="{00000000-0005-0000-0000-0000AE6E0000}"/>
    <cellStyle name="Normal 4 6 2 2 2" xfId="28336" xr:uid="{00000000-0005-0000-0000-0000AF6E0000}"/>
    <cellStyle name="Normal 4 6 2 2 2 2" xfId="28337" xr:uid="{00000000-0005-0000-0000-0000B06E0000}"/>
    <cellStyle name="Normal 4 6 2 2 3" xfId="28338" xr:uid="{00000000-0005-0000-0000-0000B16E0000}"/>
    <cellStyle name="Normal 4 6 2 2 3 2" xfId="28339" xr:uid="{00000000-0005-0000-0000-0000B26E0000}"/>
    <cellStyle name="Normal 4 6 2 2 4" xfId="28340" xr:uid="{00000000-0005-0000-0000-0000B36E0000}"/>
    <cellStyle name="Normal 4 6 2 2 4 2" xfId="28341" xr:uid="{00000000-0005-0000-0000-0000B46E0000}"/>
    <cellStyle name="Normal 4 6 2 2 5" xfId="28342" xr:uid="{00000000-0005-0000-0000-0000B56E0000}"/>
    <cellStyle name="Normal 4 6 2 2 5 2" xfId="28343" xr:uid="{00000000-0005-0000-0000-0000B66E0000}"/>
    <cellStyle name="Normal 4 6 2 2 6" xfId="28344" xr:uid="{00000000-0005-0000-0000-0000B76E0000}"/>
    <cellStyle name="Normal 4 6 2 2 6 2" xfId="28345" xr:uid="{00000000-0005-0000-0000-0000B86E0000}"/>
    <cellStyle name="Normal 4 6 2 2 7" xfId="28346" xr:uid="{00000000-0005-0000-0000-0000B96E0000}"/>
    <cellStyle name="Normal 4 6 2 2 7 2" xfId="28347" xr:uid="{00000000-0005-0000-0000-0000BA6E0000}"/>
    <cellStyle name="Normal 4 6 2 2 8" xfId="28348" xr:uid="{00000000-0005-0000-0000-0000BB6E0000}"/>
    <cellStyle name="Normal 4 6 2 2 8 2" xfId="28349" xr:uid="{00000000-0005-0000-0000-0000BC6E0000}"/>
    <cellStyle name="Normal 4 6 2 2 9" xfId="28350" xr:uid="{00000000-0005-0000-0000-0000BD6E0000}"/>
    <cellStyle name="Normal 4 6 2 2 9 2" xfId="28351" xr:uid="{00000000-0005-0000-0000-0000BE6E0000}"/>
    <cellStyle name="Normal 4 6 2 3" xfId="28352" xr:uid="{00000000-0005-0000-0000-0000BF6E0000}"/>
    <cellStyle name="Normal 4 6 2 3 2" xfId="28353" xr:uid="{00000000-0005-0000-0000-0000C06E0000}"/>
    <cellStyle name="Normal 4 6 2 4" xfId="28354" xr:uid="{00000000-0005-0000-0000-0000C16E0000}"/>
    <cellStyle name="Normal 4 6 2 4 2" xfId="28355" xr:uid="{00000000-0005-0000-0000-0000C26E0000}"/>
    <cellStyle name="Normal 4 6 2 5" xfId="28356" xr:uid="{00000000-0005-0000-0000-0000C36E0000}"/>
    <cellStyle name="Normal 4 6 2 5 2" xfId="28357" xr:uid="{00000000-0005-0000-0000-0000C46E0000}"/>
    <cellStyle name="Normal 4 6 2 6" xfId="28358" xr:uid="{00000000-0005-0000-0000-0000C56E0000}"/>
    <cellStyle name="Normal 4 6 2 6 2" xfId="28359" xr:uid="{00000000-0005-0000-0000-0000C66E0000}"/>
    <cellStyle name="Normal 4 6 2 7" xfId="28360" xr:uid="{00000000-0005-0000-0000-0000C76E0000}"/>
    <cellStyle name="Normal 4 6 2 7 2" xfId="28361" xr:uid="{00000000-0005-0000-0000-0000C86E0000}"/>
    <cellStyle name="Normal 4 6 2 8" xfId="28362" xr:uid="{00000000-0005-0000-0000-0000C96E0000}"/>
    <cellStyle name="Normal 4 6 2 8 2" xfId="28363" xr:uid="{00000000-0005-0000-0000-0000CA6E0000}"/>
    <cellStyle name="Normal 4 6 2 9" xfId="28364" xr:uid="{00000000-0005-0000-0000-0000CB6E0000}"/>
    <cellStyle name="Normal 4 6 2 9 2" xfId="28365" xr:uid="{00000000-0005-0000-0000-0000CC6E0000}"/>
    <cellStyle name="Normal 4 6 3" xfId="28366" xr:uid="{00000000-0005-0000-0000-0000CD6E0000}"/>
    <cellStyle name="Normal 4 6 3 10" xfId="28367" xr:uid="{00000000-0005-0000-0000-0000CE6E0000}"/>
    <cellStyle name="Normal 4 6 3 10 2" xfId="28368" xr:uid="{00000000-0005-0000-0000-0000CF6E0000}"/>
    <cellStyle name="Normal 4 6 3 11" xfId="28369" xr:uid="{00000000-0005-0000-0000-0000D06E0000}"/>
    <cellStyle name="Normal 4 6 3 2" xfId="28370" xr:uid="{00000000-0005-0000-0000-0000D16E0000}"/>
    <cellStyle name="Normal 4 6 3 2 2" xfId="28371" xr:uid="{00000000-0005-0000-0000-0000D26E0000}"/>
    <cellStyle name="Normal 4 6 3 3" xfId="28372" xr:uid="{00000000-0005-0000-0000-0000D36E0000}"/>
    <cellStyle name="Normal 4 6 3 3 2" xfId="28373" xr:uid="{00000000-0005-0000-0000-0000D46E0000}"/>
    <cellStyle name="Normal 4 6 3 4" xfId="28374" xr:uid="{00000000-0005-0000-0000-0000D56E0000}"/>
    <cellStyle name="Normal 4 6 3 4 2" xfId="28375" xr:uid="{00000000-0005-0000-0000-0000D66E0000}"/>
    <cellStyle name="Normal 4 6 3 5" xfId="28376" xr:uid="{00000000-0005-0000-0000-0000D76E0000}"/>
    <cellStyle name="Normal 4 6 3 5 2" xfId="28377" xr:uid="{00000000-0005-0000-0000-0000D86E0000}"/>
    <cellStyle name="Normal 4 6 3 6" xfId="28378" xr:uid="{00000000-0005-0000-0000-0000D96E0000}"/>
    <cellStyle name="Normal 4 6 3 6 2" xfId="28379" xr:uid="{00000000-0005-0000-0000-0000DA6E0000}"/>
    <cellStyle name="Normal 4 6 3 7" xfId="28380" xr:uid="{00000000-0005-0000-0000-0000DB6E0000}"/>
    <cellStyle name="Normal 4 6 3 7 2" xfId="28381" xr:uid="{00000000-0005-0000-0000-0000DC6E0000}"/>
    <cellStyle name="Normal 4 6 3 8" xfId="28382" xr:uid="{00000000-0005-0000-0000-0000DD6E0000}"/>
    <cellStyle name="Normal 4 6 3 8 2" xfId="28383" xr:uid="{00000000-0005-0000-0000-0000DE6E0000}"/>
    <cellStyle name="Normal 4 6 3 9" xfId="28384" xr:uid="{00000000-0005-0000-0000-0000DF6E0000}"/>
    <cellStyle name="Normal 4 6 3 9 2" xfId="28385" xr:uid="{00000000-0005-0000-0000-0000E06E0000}"/>
    <cellStyle name="Normal 4 6 4" xfId="28386" xr:uid="{00000000-0005-0000-0000-0000E16E0000}"/>
    <cellStyle name="Normal 4 6 4 2" xfId="28387" xr:uid="{00000000-0005-0000-0000-0000E26E0000}"/>
    <cellStyle name="Normal 4 6 5" xfId="28388" xr:uid="{00000000-0005-0000-0000-0000E36E0000}"/>
    <cellStyle name="Normal 4 6 5 2" xfId="28389" xr:uid="{00000000-0005-0000-0000-0000E46E0000}"/>
    <cellStyle name="Normal 4 6 6" xfId="28390" xr:uid="{00000000-0005-0000-0000-0000E56E0000}"/>
    <cellStyle name="Normal 4 6 6 2" xfId="28391" xr:uid="{00000000-0005-0000-0000-0000E66E0000}"/>
    <cellStyle name="Normal 4 6 7" xfId="28392" xr:uid="{00000000-0005-0000-0000-0000E76E0000}"/>
    <cellStyle name="Normal 4 6 7 2" xfId="28393" xr:uid="{00000000-0005-0000-0000-0000E86E0000}"/>
    <cellStyle name="Normal 4 6 8" xfId="28394" xr:uid="{00000000-0005-0000-0000-0000E96E0000}"/>
    <cellStyle name="Normal 4 6 8 2" xfId="28395" xr:uid="{00000000-0005-0000-0000-0000EA6E0000}"/>
    <cellStyle name="Normal 4 6 9" xfId="28396" xr:uid="{00000000-0005-0000-0000-0000EB6E0000}"/>
    <cellStyle name="Normal 4 6 9 2" xfId="28397" xr:uid="{00000000-0005-0000-0000-0000EC6E0000}"/>
    <cellStyle name="Normal 4 7" xfId="28398" xr:uid="{00000000-0005-0000-0000-0000ED6E0000}"/>
    <cellStyle name="Normal 4 7 10" xfId="28399" xr:uid="{00000000-0005-0000-0000-0000EE6E0000}"/>
    <cellStyle name="Normal 4 7 10 2" xfId="28400" xr:uid="{00000000-0005-0000-0000-0000EF6E0000}"/>
    <cellStyle name="Normal 4 7 11" xfId="28401" xr:uid="{00000000-0005-0000-0000-0000F06E0000}"/>
    <cellStyle name="Normal 4 7 11 2" xfId="28402" xr:uid="{00000000-0005-0000-0000-0000F16E0000}"/>
    <cellStyle name="Normal 4 7 12" xfId="28403" xr:uid="{00000000-0005-0000-0000-0000F26E0000}"/>
    <cellStyle name="Normal 4 7 2" xfId="28404" xr:uid="{00000000-0005-0000-0000-0000F36E0000}"/>
    <cellStyle name="Normal 4 7 2 10" xfId="28405" xr:uid="{00000000-0005-0000-0000-0000F46E0000}"/>
    <cellStyle name="Normal 4 7 2 10 2" xfId="28406" xr:uid="{00000000-0005-0000-0000-0000F56E0000}"/>
    <cellStyle name="Normal 4 7 2 11" xfId="28407" xr:uid="{00000000-0005-0000-0000-0000F66E0000}"/>
    <cellStyle name="Normal 4 7 2 2" xfId="28408" xr:uid="{00000000-0005-0000-0000-0000F76E0000}"/>
    <cellStyle name="Normal 4 7 2 2 2" xfId="28409" xr:uid="{00000000-0005-0000-0000-0000F86E0000}"/>
    <cellStyle name="Normal 4 7 2 3" xfId="28410" xr:uid="{00000000-0005-0000-0000-0000F96E0000}"/>
    <cellStyle name="Normal 4 7 2 3 2" xfId="28411" xr:uid="{00000000-0005-0000-0000-0000FA6E0000}"/>
    <cellStyle name="Normal 4 7 2 4" xfId="28412" xr:uid="{00000000-0005-0000-0000-0000FB6E0000}"/>
    <cellStyle name="Normal 4 7 2 4 2" xfId="28413" xr:uid="{00000000-0005-0000-0000-0000FC6E0000}"/>
    <cellStyle name="Normal 4 7 2 5" xfId="28414" xr:uid="{00000000-0005-0000-0000-0000FD6E0000}"/>
    <cellStyle name="Normal 4 7 2 5 2" xfId="28415" xr:uid="{00000000-0005-0000-0000-0000FE6E0000}"/>
    <cellStyle name="Normal 4 7 2 6" xfId="28416" xr:uid="{00000000-0005-0000-0000-0000FF6E0000}"/>
    <cellStyle name="Normal 4 7 2 6 2" xfId="28417" xr:uid="{00000000-0005-0000-0000-0000006F0000}"/>
    <cellStyle name="Normal 4 7 2 7" xfId="28418" xr:uid="{00000000-0005-0000-0000-0000016F0000}"/>
    <cellStyle name="Normal 4 7 2 7 2" xfId="28419" xr:uid="{00000000-0005-0000-0000-0000026F0000}"/>
    <cellStyle name="Normal 4 7 2 8" xfId="28420" xr:uid="{00000000-0005-0000-0000-0000036F0000}"/>
    <cellStyle name="Normal 4 7 2 8 2" xfId="28421" xr:uid="{00000000-0005-0000-0000-0000046F0000}"/>
    <cellStyle name="Normal 4 7 2 9" xfId="28422" xr:uid="{00000000-0005-0000-0000-0000056F0000}"/>
    <cellStyle name="Normal 4 7 2 9 2" xfId="28423" xr:uid="{00000000-0005-0000-0000-0000066F0000}"/>
    <cellStyle name="Normal 4 7 3" xfId="28424" xr:uid="{00000000-0005-0000-0000-0000076F0000}"/>
    <cellStyle name="Normal 4 7 3 2" xfId="28425" xr:uid="{00000000-0005-0000-0000-0000086F0000}"/>
    <cellStyle name="Normal 4 7 4" xfId="28426" xr:uid="{00000000-0005-0000-0000-0000096F0000}"/>
    <cellStyle name="Normal 4 7 4 2" xfId="28427" xr:uid="{00000000-0005-0000-0000-00000A6F0000}"/>
    <cellStyle name="Normal 4 7 5" xfId="28428" xr:uid="{00000000-0005-0000-0000-00000B6F0000}"/>
    <cellStyle name="Normal 4 7 5 2" xfId="28429" xr:uid="{00000000-0005-0000-0000-00000C6F0000}"/>
    <cellStyle name="Normal 4 7 6" xfId="28430" xr:uid="{00000000-0005-0000-0000-00000D6F0000}"/>
    <cellStyle name="Normal 4 7 6 2" xfId="28431" xr:uid="{00000000-0005-0000-0000-00000E6F0000}"/>
    <cellStyle name="Normal 4 7 7" xfId="28432" xr:uid="{00000000-0005-0000-0000-00000F6F0000}"/>
    <cellStyle name="Normal 4 7 7 2" xfId="28433" xr:uid="{00000000-0005-0000-0000-0000106F0000}"/>
    <cellStyle name="Normal 4 7 8" xfId="28434" xr:uid="{00000000-0005-0000-0000-0000116F0000}"/>
    <cellStyle name="Normal 4 7 8 2" xfId="28435" xr:uid="{00000000-0005-0000-0000-0000126F0000}"/>
    <cellStyle name="Normal 4 7 9" xfId="28436" xr:uid="{00000000-0005-0000-0000-0000136F0000}"/>
    <cellStyle name="Normal 4 7 9 2" xfId="28437" xr:uid="{00000000-0005-0000-0000-0000146F0000}"/>
    <cellStyle name="Normal 4 8" xfId="28438" xr:uid="{00000000-0005-0000-0000-0000156F0000}"/>
    <cellStyle name="Normal 4 8 10" xfId="28439" xr:uid="{00000000-0005-0000-0000-0000166F0000}"/>
    <cellStyle name="Normal 4 8 10 2" xfId="28440" xr:uid="{00000000-0005-0000-0000-0000176F0000}"/>
    <cellStyle name="Normal 4 8 11" xfId="28441" xr:uid="{00000000-0005-0000-0000-0000186F0000}"/>
    <cellStyle name="Normal 4 8 2" xfId="28442" xr:uid="{00000000-0005-0000-0000-0000196F0000}"/>
    <cellStyle name="Normal 4 8 2 2" xfId="28443" xr:uid="{00000000-0005-0000-0000-00001A6F0000}"/>
    <cellStyle name="Normal 4 8 3" xfId="28444" xr:uid="{00000000-0005-0000-0000-00001B6F0000}"/>
    <cellStyle name="Normal 4 8 3 2" xfId="28445" xr:uid="{00000000-0005-0000-0000-00001C6F0000}"/>
    <cellStyle name="Normal 4 8 4" xfId="28446" xr:uid="{00000000-0005-0000-0000-00001D6F0000}"/>
    <cellStyle name="Normal 4 8 4 2" xfId="28447" xr:uid="{00000000-0005-0000-0000-00001E6F0000}"/>
    <cellStyle name="Normal 4 8 5" xfId="28448" xr:uid="{00000000-0005-0000-0000-00001F6F0000}"/>
    <cellStyle name="Normal 4 8 5 2" xfId="28449" xr:uid="{00000000-0005-0000-0000-0000206F0000}"/>
    <cellStyle name="Normal 4 8 6" xfId="28450" xr:uid="{00000000-0005-0000-0000-0000216F0000}"/>
    <cellStyle name="Normal 4 8 6 2" xfId="28451" xr:uid="{00000000-0005-0000-0000-0000226F0000}"/>
    <cellStyle name="Normal 4 8 7" xfId="28452" xr:uid="{00000000-0005-0000-0000-0000236F0000}"/>
    <cellStyle name="Normal 4 8 7 2" xfId="28453" xr:uid="{00000000-0005-0000-0000-0000246F0000}"/>
    <cellStyle name="Normal 4 8 8" xfId="28454" xr:uid="{00000000-0005-0000-0000-0000256F0000}"/>
    <cellStyle name="Normal 4 8 8 2" xfId="28455" xr:uid="{00000000-0005-0000-0000-0000266F0000}"/>
    <cellStyle name="Normal 4 8 9" xfId="28456" xr:uid="{00000000-0005-0000-0000-0000276F0000}"/>
    <cellStyle name="Normal 4 8 9 2" xfId="28457" xr:uid="{00000000-0005-0000-0000-0000286F0000}"/>
    <cellStyle name="Normal 4 9" xfId="28458" xr:uid="{00000000-0005-0000-0000-0000296F0000}"/>
    <cellStyle name="Normal 4 9 2" xfId="28459" xr:uid="{00000000-0005-0000-0000-00002A6F0000}"/>
    <cellStyle name="Normal 40" xfId="28460" xr:uid="{00000000-0005-0000-0000-00002B6F0000}"/>
    <cellStyle name="Normal 40 10" xfId="28461" xr:uid="{00000000-0005-0000-0000-00002C6F0000}"/>
    <cellStyle name="Normal 40 10 2" xfId="28462" xr:uid="{00000000-0005-0000-0000-00002D6F0000}"/>
    <cellStyle name="Normal 40 11" xfId="28463" xr:uid="{00000000-0005-0000-0000-00002E6F0000}"/>
    <cellStyle name="Normal 40 2" xfId="28464" xr:uid="{00000000-0005-0000-0000-00002F6F0000}"/>
    <cellStyle name="Normal 40 2 2" xfId="28465" xr:uid="{00000000-0005-0000-0000-0000306F0000}"/>
    <cellStyle name="Normal 40 3" xfId="28466" xr:uid="{00000000-0005-0000-0000-0000316F0000}"/>
    <cellStyle name="Normal 40 3 2" xfId="28467" xr:uid="{00000000-0005-0000-0000-0000326F0000}"/>
    <cellStyle name="Normal 40 4" xfId="28468" xr:uid="{00000000-0005-0000-0000-0000336F0000}"/>
    <cellStyle name="Normal 40 4 2" xfId="28469" xr:uid="{00000000-0005-0000-0000-0000346F0000}"/>
    <cellStyle name="Normal 40 5" xfId="28470" xr:uid="{00000000-0005-0000-0000-0000356F0000}"/>
    <cellStyle name="Normal 40 5 2" xfId="28471" xr:uid="{00000000-0005-0000-0000-0000366F0000}"/>
    <cellStyle name="Normal 40 6" xfId="28472" xr:uid="{00000000-0005-0000-0000-0000376F0000}"/>
    <cellStyle name="Normal 40 6 2" xfId="28473" xr:uid="{00000000-0005-0000-0000-0000386F0000}"/>
    <cellStyle name="Normal 40 7" xfId="28474" xr:uid="{00000000-0005-0000-0000-0000396F0000}"/>
    <cellStyle name="Normal 40 7 2" xfId="28475" xr:uid="{00000000-0005-0000-0000-00003A6F0000}"/>
    <cellStyle name="Normal 40 8" xfId="28476" xr:uid="{00000000-0005-0000-0000-00003B6F0000}"/>
    <cellStyle name="Normal 40 8 2" xfId="28477" xr:uid="{00000000-0005-0000-0000-00003C6F0000}"/>
    <cellStyle name="Normal 40 9" xfId="28478" xr:uid="{00000000-0005-0000-0000-00003D6F0000}"/>
    <cellStyle name="Normal 40 9 2" xfId="28479" xr:uid="{00000000-0005-0000-0000-00003E6F0000}"/>
    <cellStyle name="Normal 41" xfId="28480" xr:uid="{00000000-0005-0000-0000-00003F6F0000}"/>
    <cellStyle name="Normal 41 2" xfId="28481" xr:uid="{00000000-0005-0000-0000-0000406F0000}"/>
    <cellStyle name="Normal 42" xfId="28482" xr:uid="{00000000-0005-0000-0000-0000416F0000}"/>
    <cellStyle name="Normal 42 2" xfId="28483" xr:uid="{00000000-0005-0000-0000-0000426F0000}"/>
    <cellStyle name="Normal 43" xfId="28484" xr:uid="{00000000-0005-0000-0000-0000436F0000}"/>
    <cellStyle name="Normal 43 2" xfId="28485" xr:uid="{00000000-0005-0000-0000-0000446F0000}"/>
    <cellStyle name="Normal 44" xfId="28486" xr:uid="{00000000-0005-0000-0000-0000456F0000}"/>
    <cellStyle name="Normal 44 2" xfId="28487" xr:uid="{00000000-0005-0000-0000-0000466F0000}"/>
    <cellStyle name="Normal 45" xfId="28488" xr:uid="{00000000-0005-0000-0000-0000476F0000}"/>
    <cellStyle name="Normal 45 2" xfId="28489" xr:uid="{00000000-0005-0000-0000-0000486F0000}"/>
    <cellStyle name="Normal 46" xfId="28490" xr:uid="{00000000-0005-0000-0000-0000496F0000}"/>
    <cellStyle name="Normal 46 2" xfId="28491" xr:uid="{00000000-0005-0000-0000-00004A6F0000}"/>
    <cellStyle name="Normal 47" xfId="28492" xr:uid="{00000000-0005-0000-0000-00004B6F0000}"/>
    <cellStyle name="Normal 47 2" xfId="28493" xr:uid="{00000000-0005-0000-0000-00004C6F0000}"/>
    <cellStyle name="Normal 48" xfId="28494" xr:uid="{00000000-0005-0000-0000-00004D6F0000}"/>
    <cellStyle name="Normal 48 2" xfId="28495" xr:uid="{00000000-0005-0000-0000-00004E6F0000}"/>
    <cellStyle name="Normal 49" xfId="28496" xr:uid="{00000000-0005-0000-0000-00004F6F0000}"/>
    <cellStyle name="Normal 49 2" xfId="28497" xr:uid="{00000000-0005-0000-0000-0000506F0000}"/>
    <cellStyle name="Normal 5" xfId="28498" xr:uid="{00000000-0005-0000-0000-0000516F0000}"/>
    <cellStyle name="Normal 5 10" xfId="28499" xr:uid="{00000000-0005-0000-0000-0000526F0000}"/>
    <cellStyle name="Normal 5 10 10" xfId="28500" xr:uid="{00000000-0005-0000-0000-0000536F0000}"/>
    <cellStyle name="Normal 5 10 10 2" xfId="28501" xr:uid="{00000000-0005-0000-0000-0000546F0000}"/>
    <cellStyle name="Normal 5 10 11" xfId="28502" xr:uid="{00000000-0005-0000-0000-0000556F0000}"/>
    <cellStyle name="Normal 5 10 2" xfId="28503" xr:uid="{00000000-0005-0000-0000-0000566F0000}"/>
    <cellStyle name="Normal 5 10 2 2" xfId="28504" xr:uid="{00000000-0005-0000-0000-0000576F0000}"/>
    <cellStyle name="Normal 5 10 3" xfId="28505" xr:uid="{00000000-0005-0000-0000-0000586F0000}"/>
    <cellStyle name="Normal 5 10 3 2" xfId="28506" xr:uid="{00000000-0005-0000-0000-0000596F0000}"/>
    <cellStyle name="Normal 5 10 4" xfId="28507" xr:uid="{00000000-0005-0000-0000-00005A6F0000}"/>
    <cellStyle name="Normal 5 10 4 2" xfId="28508" xr:uid="{00000000-0005-0000-0000-00005B6F0000}"/>
    <cellStyle name="Normal 5 10 5" xfId="28509" xr:uid="{00000000-0005-0000-0000-00005C6F0000}"/>
    <cellStyle name="Normal 5 10 5 2" xfId="28510" xr:uid="{00000000-0005-0000-0000-00005D6F0000}"/>
    <cellStyle name="Normal 5 10 6" xfId="28511" xr:uid="{00000000-0005-0000-0000-00005E6F0000}"/>
    <cellStyle name="Normal 5 10 6 2" xfId="28512" xr:uid="{00000000-0005-0000-0000-00005F6F0000}"/>
    <cellStyle name="Normal 5 10 7" xfId="28513" xr:uid="{00000000-0005-0000-0000-0000606F0000}"/>
    <cellStyle name="Normal 5 10 7 2" xfId="28514" xr:uid="{00000000-0005-0000-0000-0000616F0000}"/>
    <cellStyle name="Normal 5 10 8" xfId="28515" xr:uid="{00000000-0005-0000-0000-0000626F0000}"/>
    <cellStyle name="Normal 5 10 8 2" xfId="28516" xr:uid="{00000000-0005-0000-0000-0000636F0000}"/>
    <cellStyle name="Normal 5 10 9" xfId="28517" xr:uid="{00000000-0005-0000-0000-0000646F0000}"/>
    <cellStyle name="Normal 5 10 9 2" xfId="28518" xr:uid="{00000000-0005-0000-0000-0000656F0000}"/>
    <cellStyle name="Normal 5 11" xfId="28519" xr:uid="{00000000-0005-0000-0000-0000666F0000}"/>
    <cellStyle name="Normal 5 11 2" xfId="28520" xr:uid="{00000000-0005-0000-0000-0000676F0000}"/>
    <cellStyle name="Normal 5 12" xfId="28521" xr:uid="{00000000-0005-0000-0000-0000686F0000}"/>
    <cellStyle name="Normal 5 12 2" xfId="28522" xr:uid="{00000000-0005-0000-0000-0000696F0000}"/>
    <cellStyle name="Normal 5 13" xfId="28523" xr:uid="{00000000-0005-0000-0000-00006A6F0000}"/>
    <cellStyle name="Normal 5 13 2" xfId="28524" xr:uid="{00000000-0005-0000-0000-00006B6F0000}"/>
    <cellStyle name="Normal 5 14" xfId="28525" xr:uid="{00000000-0005-0000-0000-00006C6F0000}"/>
    <cellStyle name="Normal 5 14 2" xfId="28526" xr:uid="{00000000-0005-0000-0000-00006D6F0000}"/>
    <cellStyle name="Normal 5 15" xfId="28527" xr:uid="{00000000-0005-0000-0000-00006E6F0000}"/>
    <cellStyle name="Normal 5 15 2" xfId="28528" xr:uid="{00000000-0005-0000-0000-00006F6F0000}"/>
    <cellStyle name="Normal 5 16" xfId="28529" xr:uid="{00000000-0005-0000-0000-0000706F0000}"/>
    <cellStyle name="Normal 5 16 2" xfId="28530" xr:uid="{00000000-0005-0000-0000-0000716F0000}"/>
    <cellStyle name="Normal 5 17" xfId="28531" xr:uid="{00000000-0005-0000-0000-0000726F0000}"/>
    <cellStyle name="Normal 5 17 2" xfId="28532" xr:uid="{00000000-0005-0000-0000-0000736F0000}"/>
    <cellStyle name="Normal 5 18" xfId="28533" xr:uid="{00000000-0005-0000-0000-0000746F0000}"/>
    <cellStyle name="Normal 5 18 2" xfId="28534" xr:uid="{00000000-0005-0000-0000-0000756F0000}"/>
    <cellStyle name="Normal 5 19" xfId="28535" xr:uid="{00000000-0005-0000-0000-0000766F0000}"/>
    <cellStyle name="Normal 5 19 2" xfId="28536" xr:uid="{00000000-0005-0000-0000-0000776F0000}"/>
    <cellStyle name="Normal 5 2" xfId="28537" xr:uid="{00000000-0005-0000-0000-0000786F0000}"/>
    <cellStyle name="Normal 5 2 10" xfId="28538" xr:uid="{00000000-0005-0000-0000-0000796F0000}"/>
    <cellStyle name="Normal 5 2 10 2" xfId="28539" xr:uid="{00000000-0005-0000-0000-00007A6F0000}"/>
    <cellStyle name="Normal 5 2 11" xfId="28540" xr:uid="{00000000-0005-0000-0000-00007B6F0000}"/>
    <cellStyle name="Normal 5 2 11 2" xfId="28541" xr:uid="{00000000-0005-0000-0000-00007C6F0000}"/>
    <cellStyle name="Normal 5 2 12" xfId="28542" xr:uid="{00000000-0005-0000-0000-00007D6F0000}"/>
    <cellStyle name="Normal 5 2 12 2" xfId="28543" xr:uid="{00000000-0005-0000-0000-00007E6F0000}"/>
    <cellStyle name="Normal 5 2 13" xfId="28544" xr:uid="{00000000-0005-0000-0000-00007F6F0000}"/>
    <cellStyle name="Normal 5 2 13 2" xfId="28545" xr:uid="{00000000-0005-0000-0000-0000806F0000}"/>
    <cellStyle name="Normal 5 2 14" xfId="28546" xr:uid="{00000000-0005-0000-0000-0000816F0000}"/>
    <cellStyle name="Normal 5 2 14 2" xfId="28547" xr:uid="{00000000-0005-0000-0000-0000826F0000}"/>
    <cellStyle name="Normal 5 2 15" xfId="28548" xr:uid="{00000000-0005-0000-0000-0000836F0000}"/>
    <cellStyle name="Normal 5 2 15 2" xfId="28549" xr:uid="{00000000-0005-0000-0000-0000846F0000}"/>
    <cellStyle name="Normal 5 2 16" xfId="28550" xr:uid="{00000000-0005-0000-0000-0000856F0000}"/>
    <cellStyle name="Normal 5 2 16 2" xfId="28551" xr:uid="{00000000-0005-0000-0000-0000866F0000}"/>
    <cellStyle name="Normal 5 2 17" xfId="28552" xr:uid="{00000000-0005-0000-0000-0000876F0000}"/>
    <cellStyle name="Normal 5 2 17 2" xfId="28553" xr:uid="{00000000-0005-0000-0000-0000886F0000}"/>
    <cellStyle name="Normal 5 2 18" xfId="28554" xr:uid="{00000000-0005-0000-0000-0000896F0000}"/>
    <cellStyle name="Normal 5 2 19" xfId="28555" xr:uid="{00000000-0005-0000-0000-00008A6F0000}"/>
    <cellStyle name="Normal 5 2 2" xfId="28556" xr:uid="{00000000-0005-0000-0000-00008B6F0000}"/>
    <cellStyle name="Normal 5 2 2 10" xfId="28557" xr:uid="{00000000-0005-0000-0000-00008C6F0000}"/>
    <cellStyle name="Normal 5 2 2 10 2" xfId="28558" xr:uid="{00000000-0005-0000-0000-00008D6F0000}"/>
    <cellStyle name="Normal 5 2 2 11" xfId="28559" xr:uid="{00000000-0005-0000-0000-00008E6F0000}"/>
    <cellStyle name="Normal 5 2 2 11 2" xfId="28560" xr:uid="{00000000-0005-0000-0000-00008F6F0000}"/>
    <cellStyle name="Normal 5 2 2 12" xfId="28561" xr:uid="{00000000-0005-0000-0000-0000906F0000}"/>
    <cellStyle name="Normal 5 2 2 12 2" xfId="28562" xr:uid="{00000000-0005-0000-0000-0000916F0000}"/>
    <cellStyle name="Normal 5 2 2 13" xfId="28563" xr:uid="{00000000-0005-0000-0000-0000926F0000}"/>
    <cellStyle name="Normal 5 2 2 2" xfId="28564" xr:uid="{00000000-0005-0000-0000-0000936F0000}"/>
    <cellStyle name="Normal 5 2 2 2 10" xfId="28565" xr:uid="{00000000-0005-0000-0000-0000946F0000}"/>
    <cellStyle name="Normal 5 2 2 2 10 2" xfId="28566" xr:uid="{00000000-0005-0000-0000-0000956F0000}"/>
    <cellStyle name="Normal 5 2 2 2 11" xfId="28567" xr:uid="{00000000-0005-0000-0000-0000966F0000}"/>
    <cellStyle name="Normal 5 2 2 2 11 2" xfId="28568" xr:uid="{00000000-0005-0000-0000-0000976F0000}"/>
    <cellStyle name="Normal 5 2 2 2 12" xfId="28569" xr:uid="{00000000-0005-0000-0000-0000986F0000}"/>
    <cellStyle name="Normal 5 2 2 2 2" xfId="28570" xr:uid="{00000000-0005-0000-0000-0000996F0000}"/>
    <cellStyle name="Normal 5 2 2 2 2 10" xfId="28571" xr:uid="{00000000-0005-0000-0000-00009A6F0000}"/>
    <cellStyle name="Normal 5 2 2 2 2 10 2" xfId="28572" xr:uid="{00000000-0005-0000-0000-00009B6F0000}"/>
    <cellStyle name="Normal 5 2 2 2 2 11" xfId="28573" xr:uid="{00000000-0005-0000-0000-00009C6F0000}"/>
    <cellStyle name="Normal 5 2 2 2 2 2" xfId="28574" xr:uid="{00000000-0005-0000-0000-00009D6F0000}"/>
    <cellStyle name="Normal 5 2 2 2 2 2 2" xfId="28575" xr:uid="{00000000-0005-0000-0000-00009E6F0000}"/>
    <cellStyle name="Normal 5 2 2 2 2 3" xfId="28576" xr:uid="{00000000-0005-0000-0000-00009F6F0000}"/>
    <cellStyle name="Normal 5 2 2 2 2 3 2" xfId="28577" xr:uid="{00000000-0005-0000-0000-0000A06F0000}"/>
    <cellStyle name="Normal 5 2 2 2 2 4" xfId="28578" xr:uid="{00000000-0005-0000-0000-0000A16F0000}"/>
    <cellStyle name="Normal 5 2 2 2 2 4 2" xfId="28579" xr:uid="{00000000-0005-0000-0000-0000A26F0000}"/>
    <cellStyle name="Normal 5 2 2 2 2 5" xfId="28580" xr:uid="{00000000-0005-0000-0000-0000A36F0000}"/>
    <cellStyle name="Normal 5 2 2 2 2 5 2" xfId="28581" xr:uid="{00000000-0005-0000-0000-0000A46F0000}"/>
    <cellStyle name="Normal 5 2 2 2 2 6" xfId="28582" xr:uid="{00000000-0005-0000-0000-0000A56F0000}"/>
    <cellStyle name="Normal 5 2 2 2 2 6 2" xfId="28583" xr:uid="{00000000-0005-0000-0000-0000A66F0000}"/>
    <cellStyle name="Normal 5 2 2 2 2 7" xfId="28584" xr:uid="{00000000-0005-0000-0000-0000A76F0000}"/>
    <cellStyle name="Normal 5 2 2 2 2 7 2" xfId="28585" xr:uid="{00000000-0005-0000-0000-0000A86F0000}"/>
    <cellStyle name="Normal 5 2 2 2 2 8" xfId="28586" xr:uid="{00000000-0005-0000-0000-0000A96F0000}"/>
    <cellStyle name="Normal 5 2 2 2 2 8 2" xfId="28587" xr:uid="{00000000-0005-0000-0000-0000AA6F0000}"/>
    <cellStyle name="Normal 5 2 2 2 2 9" xfId="28588" xr:uid="{00000000-0005-0000-0000-0000AB6F0000}"/>
    <cellStyle name="Normal 5 2 2 2 2 9 2" xfId="28589" xr:uid="{00000000-0005-0000-0000-0000AC6F0000}"/>
    <cellStyle name="Normal 5 2 2 2 3" xfId="28590" xr:uid="{00000000-0005-0000-0000-0000AD6F0000}"/>
    <cellStyle name="Normal 5 2 2 2 3 2" xfId="28591" xr:uid="{00000000-0005-0000-0000-0000AE6F0000}"/>
    <cellStyle name="Normal 5 2 2 2 4" xfId="28592" xr:uid="{00000000-0005-0000-0000-0000AF6F0000}"/>
    <cellStyle name="Normal 5 2 2 2 4 2" xfId="28593" xr:uid="{00000000-0005-0000-0000-0000B06F0000}"/>
    <cellStyle name="Normal 5 2 2 2 5" xfId="28594" xr:uid="{00000000-0005-0000-0000-0000B16F0000}"/>
    <cellStyle name="Normal 5 2 2 2 5 2" xfId="28595" xr:uid="{00000000-0005-0000-0000-0000B26F0000}"/>
    <cellStyle name="Normal 5 2 2 2 6" xfId="28596" xr:uid="{00000000-0005-0000-0000-0000B36F0000}"/>
    <cellStyle name="Normal 5 2 2 2 6 2" xfId="28597" xr:uid="{00000000-0005-0000-0000-0000B46F0000}"/>
    <cellStyle name="Normal 5 2 2 2 7" xfId="28598" xr:uid="{00000000-0005-0000-0000-0000B56F0000}"/>
    <cellStyle name="Normal 5 2 2 2 7 2" xfId="28599" xr:uid="{00000000-0005-0000-0000-0000B66F0000}"/>
    <cellStyle name="Normal 5 2 2 2 8" xfId="28600" xr:uid="{00000000-0005-0000-0000-0000B76F0000}"/>
    <cellStyle name="Normal 5 2 2 2 8 2" xfId="28601" xr:uid="{00000000-0005-0000-0000-0000B86F0000}"/>
    <cellStyle name="Normal 5 2 2 2 9" xfId="28602" xr:uid="{00000000-0005-0000-0000-0000B96F0000}"/>
    <cellStyle name="Normal 5 2 2 2 9 2" xfId="28603" xr:uid="{00000000-0005-0000-0000-0000BA6F0000}"/>
    <cellStyle name="Normal 5 2 2 3" xfId="28604" xr:uid="{00000000-0005-0000-0000-0000BB6F0000}"/>
    <cellStyle name="Normal 5 2 2 3 10" xfId="28605" xr:uid="{00000000-0005-0000-0000-0000BC6F0000}"/>
    <cellStyle name="Normal 5 2 2 3 10 2" xfId="28606" xr:uid="{00000000-0005-0000-0000-0000BD6F0000}"/>
    <cellStyle name="Normal 5 2 2 3 11" xfId="28607" xr:uid="{00000000-0005-0000-0000-0000BE6F0000}"/>
    <cellStyle name="Normal 5 2 2 3 2" xfId="28608" xr:uid="{00000000-0005-0000-0000-0000BF6F0000}"/>
    <cellStyle name="Normal 5 2 2 3 2 2" xfId="28609" xr:uid="{00000000-0005-0000-0000-0000C06F0000}"/>
    <cellStyle name="Normal 5 2 2 3 3" xfId="28610" xr:uid="{00000000-0005-0000-0000-0000C16F0000}"/>
    <cellStyle name="Normal 5 2 2 3 3 2" xfId="28611" xr:uid="{00000000-0005-0000-0000-0000C26F0000}"/>
    <cellStyle name="Normal 5 2 2 3 4" xfId="28612" xr:uid="{00000000-0005-0000-0000-0000C36F0000}"/>
    <cellStyle name="Normal 5 2 2 3 4 2" xfId="28613" xr:uid="{00000000-0005-0000-0000-0000C46F0000}"/>
    <cellStyle name="Normal 5 2 2 3 5" xfId="28614" xr:uid="{00000000-0005-0000-0000-0000C56F0000}"/>
    <cellStyle name="Normal 5 2 2 3 5 2" xfId="28615" xr:uid="{00000000-0005-0000-0000-0000C66F0000}"/>
    <cellStyle name="Normal 5 2 2 3 6" xfId="28616" xr:uid="{00000000-0005-0000-0000-0000C76F0000}"/>
    <cellStyle name="Normal 5 2 2 3 6 2" xfId="28617" xr:uid="{00000000-0005-0000-0000-0000C86F0000}"/>
    <cellStyle name="Normal 5 2 2 3 7" xfId="28618" xr:uid="{00000000-0005-0000-0000-0000C96F0000}"/>
    <cellStyle name="Normal 5 2 2 3 7 2" xfId="28619" xr:uid="{00000000-0005-0000-0000-0000CA6F0000}"/>
    <cellStyle name="Normal 5 2 2 3 8" xfId="28620" xr:uid="{00000000-0005-0000-0000-0000CB6F0000}"/>
    <cellStyle name="Normal 5 2 2 3 8 2" xfId="28621" xr:uid="{00000000-0005-0000-0000-0000CC6F0000}"/>
    <cellStyle name="Normal 5 2 2 3 9" xfId="28622" xr:uid="{00000000-0005-0000-0000-0000CD6F0000}"/>
    <cellStyle name="Normal 5 2 2 3 9 2" xfId="28623" xr:uid="{00000000-0005-0000-0000-0000CE6F0000}"/>
    <cellStyle name="Normal 5 2 2 4" xfId="28624" xr:uid="{00000000-0005-0000-0000-0000CF6F0000}"/>
    <cellStyle name="Normal 5 2 2 4 2" xfId="28625" xr:uid="{00000000-0005-0000-0000-0000D06F0000}"/>
    <cellStyle name="Normal 5 2 2 5" xfId="28626" xr:uid="{00000000-0005-0000-0000-0000D16F0000}"/>
    <cellStyle name="Normal 5 2 2 5 2" xfId="28627" xr:uid="{00000000-0005-0000-0000-0000D26F0000}"/>
    <cellStyle name="Normal 5 2 2 6" xfId="28628" xr:uid="{00000000-0005-0000-0000-0000D36F0000}"/>
    <cellStyle name="Normal 5 2 2 6 2" xfId="28629" xr:uid="{00000000-0005-0000-0000-0000D46F0000}"/>
    <cellStyle name="Normal 5 2 2 7" xfId="28630" xr:uid="{00000000-0005-0000-0000-0000D56F0000}"/>
    <cellStyle name="Normal 5 2 2 7 2" xfId="28631" xr:uid="{00000000-0005-0000-0000-0000D66F0000}"/>
    <cellStyle name="Normal 5 2 2 8" xfId="28632" xr:uid="{00000000-0005-0000-0000-0000D76F0000}"/>
    <cellStyle name="Normal 5 2 2 8 2" xfId="28633" xr:uid="{00000000-0005-0000-0000-0000D86F0000}"/>
    <cellStyle name="Normal 5 2 2 9" xfId="28634" xr:uid="{00000000-0005-0000-0000-0000D96F0000}"/>
    <cellStyle name="Normal 5 2 2 9 2" xfId="28635" xr:uid="{00000000-0005-0000-0000-0000DA6F0000}"/>
    <cellStyle name="Normal 5 2 20" xfId="28636" xr:uid="{00000000-0005-0000-0000-0000DB6F0000}"/>
    <cellStyle name="Normal 5 2 3" xfId="28637" xr:uid="{00000000-0005-0000-0000-0000DC6F0000}"/>
    <cellStyle name="Normal 5 2 3 10" xfId="28638" xr:uid="{00000000-0005-0000-0000-0000DD6F0000}"/>
    <cellStyle name="Normal 5 2 3 10 2" xfId="28639" xr:uid="{00000000-0005-0000-0000-0000DE6F0000}"/>
    <cellStyle name="Normal 5 2 3 11" xfId="28640" xr:uid="{00000000-0005-0000-0000-0000DF6F0000}"/>
    <cellStyle name="Normal 5 2 3 11 2" xfId="28641" xr:uid="{00000000-0005-0000-0000-0000E06F0000}"/>
    <cellStyle name="Normal 5 2 3 12" xfId="28642" xr:uid="{00000000-0005-0000-0000-0000E16F0000}"/>
    <cellStyle name="Normal 5 2 3 12 2" xfId="28643" xr:uid="{00000000-0005-0000-0000-0000E26F0000}"/>
    <cellStyle name="Normal 5 2 3 13" xfId="28644" xr:uid="{00000000-0005-0000-0000-0000E36F0000}"/>
    <cellStyle name="Normal 5 2 3 2" xfId="28645" xr:uid="{00000000-0005-0000-0000-0000E46F0000}"/>
    <cellStyle name="Normal 5 2 3 2 10" xfId="28646" xr:uid="{00000000-0005-0000-0000-0000E56F0000}"/>
    <cellStyle name="Normal 5 2 3 2 10 2" xfId="28647" xr:uid="{00000000-0005-0000-0000-0000E66F0000}"/>
    <cellStyle name="Normal 5 2 3 2 11" xfId="28648" xr:uid="{00000000-0005-0000-0000-0000E76F0000}"/>
    <cellStyle name="Normal 5 2 3 2 11 2" xfId="28649" xr:uid="{00000000-0005-0000-0000-0000E86F0000}"/>
    <cellStyle name="Normal 5 2 3 2 12" xfId="28650" xr:uid="{00000000-0005-0000-0000-0000E96F0000}"/>
    <cellStyle name="Normal 5 2 3 2 2" xfId="28651" xr:uid="{00000000-0005-0000-0000-0000EA6F0000}"/>
    <cellStyle name="Normal 5 2 3 2 2 10" xfId="28652" xr:uid="{00000000-0005-0000-0000-0000EB6F0000}"/>
    <cellStyle name="Normal 5 2 3 2 2 10 2" xfId="28653" xr:uid="{00000000-0005-0000-0000-0000EC6F0000}"/>
    <cellStyle name="Normal 5 2 3 2 2 11" xfId="28654" xr:uid="{00000000-0005-0000-0000-0000ED6F0000}"/>
    <cellStyle name="Normal 5 2 3 2 2 2" xfId="28655" xr:uid="{00000000-0005-0000-0000-0000EE6F0000}"/>
    <cellStyle name="Normal 5 2 3 2 2 2 2" xfId="28656" xr:uid="{00000000-0005-0000-0000-0000EF6F0000}"/>
    <cellStyle name="Normal 5 2 3 2 2 3" xfId="28657" xr:uid="{00000000-0005-0000-0000-0000F06F0000}"/>
    <cellStyle name="Normal 5 2 3 2 2 3 2" xfId="28658" xr:uid="{00000000-0005-0000-0000-0000F16F0000}"/>
    <cellStyle name="Normal 5 2 3 2 2 4" xfId="28659" xr:uid="{00000000-0005-0000-0000-0000F26F0000}"/>
    <cellStyle name="Normal 5 2 3 2 2 4 2" xfId="28660" xr:uid="{00000000-0005-0000-0000-0000F36F0000}"/>
    <cellStyle name="Normal 5 2 3 2 2 5" xfId="28661" xr:uid="{00000000-0005-0000-0000-0000F46F0000}"/>
    <cellStyle name="Normal 5 2 3 2 2 5 2" xfId="28662" xr:uid="{00000000-0005-0000-0000-0000F56F0000}"/>
    <cellStyle name="Normal 5 2 3 2 2 6" xfId="28663" xr:uid="{00000000-0005-0000-0000-0000F66F0000}"/>
    <cellStyle name="Normal 5 2 3 2 2 6 2" xfId="28664" xr:uid="{00000000-0005-0000-0000-0000F76F0000}"/>
    <cellStyle name="Normal 5 2 3 2 2 7" xfId="28665" xr:uid="{00000000-0005-0000-0000-0000F86F0000}"/>
    <cellStyle name="Normal 5 2 3 2 2 7 2" xfId="28666" xr:uid="{00000000-0005-0000-0000-0000F96F0000}"/>
    <cellStyle name="Normal 5 2 3 2 2 8" xfId="28667" xr:uid="{00000000-0005-0000-0000-0000FA6F0000}"/>
    <cellStyle name="Normal 5 2 3 2 2 8 2" xfId="28668" xr:uid="{00000000-0005-0000-0000-0000FB6F0000}"/>
    <cellStyle name="Normal 5 2 3 2 2 9" xfId="28669" xr:uid="{00000000-0005-0000-0000-0000FC6F0000}"/>
    <cellStyle name="Normal 5 2 3 2 2 9 2" xfId="28670" xr:uid="{00000000-0005-0000-0000-0000FD6F0000}"/>
    <cellStyle name="Normal 5 2 3 2 3" xfId="28671" xr:uid="{00000000-0005-0000-0000-0000FE6F0000}"/>
    <cellStyle name="Normal 5 2 3 2 3 2" xfId="28672" xr:uid="{00000000-0005-0000-0000-0000FF6F0000}"/>
    <cellStyle name="Normal 5 2 3 2 4" xfId="28673" xr:uid="{00000000-0005-0000-0000-000000700000}"/>
    <cellStyle name="Normal 5 2 3 2 4 2" xfId="28674" xr:uid="{00000000-0005-0000-0000-000001700000}"/>
    <cellStyle name="Normal 5 2 3 2 5" xfId="28675" xr:uid="{00000000-0005-0000-0000-000002700000}"/>
    <cellStyle name="Normal 5 2 3 2 5 2" xfId="28676" xr:uid="{00000000-0005-0000-0000-000003700000}"/>
    <cellStyle name="Normal 5 2 3 2 6" xfId="28677" xr:uid="{00000000-0005-0000-0000-000004700000}"/>
    <cellStyle name="Normal 5 2 3 2 6 2" xfId="28678" xr:uid="{00000000-0005-0000-0000-000005700000}"/>
    <cellStyle name="Normal 5 2 3 2 7" xfId="28679" xr:uid="{00000000-0005-0000-0000-000006700000}"/>
    <cellStyle name="Normal 5 2 3 2 7 2" xfId="28680" xr:uid="{00000000-0005-0000-0000-000007700000}"/>
    <cellStyle name="Normal 5 2 3 2 8" xfId="28681" xr:uid="{00000000-0005-0000-0000-000008700000}"/>
    <cellStyle name="Normal 5 2 3 2 8 2" xfId="28682" xr:uid="{00000000-0005-0000-0000-000009700000}"/>
    <cellStyle name="Normal 5 2 3 2 9" xfId="28683" xr:uid="{00000000-0005-0000-0000-00000A700000}"/>
    <cellStyle name="Normal 5 2 3 2 9 2" xfId="28684" xr:uid="{00000000-0005-0000-0000-00000B700000}"/>
    <cellStyle name="Normal 5 2 3 3" xfId="28685" xr:uid="{00000000-0005-0000-0000-00000C700000}"/>
    <cellStyle name="Normal 5 2 3 3 10" xfId="28686" xr:uid="{00000000-0005-0000-0000-00000D700000}"/>
    <cellStyle name="Normal 5 2 3 3 10 2" xfId="28687" xr:uid="{00000000-0005-0000-0000-00000E700000}"/>
    <cellStyle name="Normal 5 2 3 3 11" xfId="28688" xr:uid="{00000000-0005-0000-0000-00000F700000}"/>
    <cellStyle name="Normal 5 2 3 3 2" xfId="28689" xr:uid="{00000000-0005-0000-0000-000010700000}"/>
    <cellStyle name="Normal 5 2 3 3 2 2" xfId="28690" xr:uid="{00000000-0005-0000-0000-000011700000}"/>
    <cellStyle name="Normal 5 2 3 3 3" xfId="28691" xr:uid="{00000000-0005-0000-0000-000012700000}"/>
    <cellStyle name="Normal 5 2 3 3 3 2" xfId="28692" xr:uid="{00000000-0005-0000-0000-000013700000}"/>
    <cellStyle name="Normal 5 2 3 3 4" xfId="28693" xr:uid="{00000000-0005-0000-0000-000014700000}"/>
    <cellStyle name="Normal 5 2 3 3 4 2" xfId="28694" xr:uid="{00000000-0005-0000-0000-000015700000}"/>
    <cellStyle name="Normal 5 2 3 3 5" xfId="28695" xr:uid="{00000000-0005-0000-0000-000016700000}"/>
    <cellStyle name="Normal 5 2 3 3 5 2" xfId="28696" xr:uid="{00000000-0005-0000-0000-000017700000}"/>
    <cellStyle name="Normal 5 2 3 3 6" xfId="28697" xr:uid="{00000000-0005-0000-0000-000018700000}"/>
    <cellStyle name="Normal 5 2 3 3 6 2" xfId="28698" xr:uid="{00000000-0005-0000-0000-000019700000}"/>
    <cellStyle name="Normal 5 2 3 3 7" xfId="28699" xr:uid="{00000000-0005-0000-0000-00001A700000}"/>
    <cellStyle name="Normal 5 2 3 3 7 2" xfId="28700" xr:uid="{00000000-0005-0000-0000-00001B700000}"/>
    <cellStyle name="Normal 5 2 3 3 8" xfId="28701" xr:uid="{00000000-0005-0000-0000-00001C700000}"/>
    <cellStyle name="Normal 5 2 3 3 8 2" xfId="28702" xr:uid="{00000000-0005-0000-0000-00001D700000}"/>
    <cellStyle name="Normal 5 2 3 3 9" xfId="28703" xr:uid="{00000000-0005-0000-0000-00001E700000}"/>
    <cellStyle name="Normal 5 2 3 3 9 2" xfId="28704" xr:uid="{00000000-0005-0000-0000-00001F700000}"/>
    <cellStyle name="Normal 5 2 3 4" xfId="28705" xr:uid="{00000000-0005-0000-0000-000020700000}"/>
    <cellStyle name="Normal 5 2 3 4 2" xfId="28706" xr:uid="{00000000-0005-0000-0000-000021700000}"/>
    <cellStyle name="Normal 5 2 3 5" xfId="28707" xr:uid="{00000000-0005-0000-0000-000022700000}"/>
    <cellStyle name="Normal 5 2 3 5 2" xfId="28708" xr:uid="{00000000-0005-0000-0000-000023700000}"/>
    <cellStyle name="Normal 5 2 3 6" xfId="28709" xr:uid="{00000000-0005-0000-0000-000024700000}"/>
    <cellStyle name="Normal 5 2 3 6 2" xfId="28710" xr:uid="{00000000-0005-0000-0000-000025700000}"/>
    <cellStyle name="Normal 5 2 3 7" xfId="28711" xr:uid="{00000000-0005-0000-0000-000026700000}"/>
    <cellStyle name="Normal 5 2 3 7 2" xfId="28712" xr:uid="{00000000-0005-0000-0000-000027700000}"/>
    <cellStyle name="Normal 5 2 3 8" xfId="28713" xr:uid="{00000000-0005-0000-0000-000028700000}"/>
    <cellStyle name="Normal 5 2 3 8 2" xfId="28714" xr:uid="{00000000-0005-0000-0000-000029700000}"/>
    <cellStyle name="Normal 5 2 3 9" xfId="28715" xr:uid="{00000000-0005-0000-0000-00002A700000}"/>
    <cellStyle name="Normal 5 2 3 9 2" xfId="28716" xr:uid="{00000000-0005-0000-0000-00002B700000}"/>
    <cellStyle name="Normal 5 2 4" xfId="28717" xr:uid="{00000000-0005-0000-0000-00002C700000}"/>
    <cellStyle name="Normal 5 2 4 10" xfId="28718" xr:uid="{00000000-0005-0000-0000-00002D700000}"/>
    <cellStyle name="Normal 5 2 4 10 2" xfId="28719" xr:uid="{00000000-0005-0000-0000-00002E700000}"/>
    <cellStyle name="Normal 5 2 4 11" xfId="28720" xr:uid="{00000000-0005-0000-0000-00002F700000}"/>
    <cellStyle name="Normal 5 2 4 11 2" xfId="28721" xr:uid="{00000000-0005-0000-0000-000030700000}"/>
    <cellStyle name="Normal 5 2 4 12" xfId="28722" xr:uid="{00000000-0005-0000-0000-000031700000}"/>
    <cellStyle name="Normal 5 2 4 12 2" xfId="28723" xr:uid="{00000000-0005-0000-0000-000032700000}"/>
    <cellStyle name="Normal 5 2 4 13" xfId="28724" xr:uid="{00000000-0005-0000-0000-000033700000}"/>
    <cellStyle name="Normal 5 2 4 2" xfId="28725" xr:uid="{00000000-0005-0000-0000-000034700000}"/>
    <cellStyle name="Normal 5 2 4 2 10" xfId="28726" xr:uid="{00000000-0005-0000-0000-000035700000}"/>
    <cellStyle name="Normal 5 2 4 2 10 2" xfId="28727" xr:uid="{00000000-0005-0000-0000-000036700000}"/>
    <cellStyle name="Normal 5 2 4 2 11" xfId="28728" xr:uid="{00000000-0005-0000-0000-000037700000}"/>
    <cellStyle name="Normal 5 2 4 2 11 2" xfId="28729" xr:uid="{00000000-0005-0000-0000-000038700000}"/>
    <cellStyle name="Normal 5 2 4 2 12" xfId="28730" xr:uid="{00000000-0005-0000-0000-000039700000}"/>
    <cellStyle name="Normal 5 2 4 2 2" xfId="28731" xr:uid="{00000000-0005-0000-0000-00003A700000}"/>
    <cellStyle name="Normal 5 2 4 2 2 10" xfId="28732" xr:uid="{00000000-0005-0000-0000-00003B700000}"/>
    <cellStyle name="Normal 5 2 4 2 2 10 2" xfId="28733" xr:uid="{00000000-0005-0000-0000-00003C700000}"/>
    <cellStyle name="Normal 5 2 4 2 2 11" xfId="28734" xr:uid="{00000000-0005-0000-0000-00003D700000}"/>
    <cellStyle name="Normal 5 2 4 2 2 2" xfId="28735" xr:uid="{00000000-0005-0000-0000-00003E700000}"/>
    <cellStyle name="Normal 5 2 4 2 2 2 2" xfId="28736" xr:uid="{00000000-0005-0000-0000-00003F700000}"/>
    <cellStyle name="Normal 5 2 4 2 2 3" xfId="28737" xr:uid="{00000000-0005-0000-0000-000040700000}"/>
    <cellStyle name="Normal 5 2 4 2 2 3 2" xfId="28738" xr:uid="{00000000-0005-0000-0000-000041700000}"/>
    <cellStyle name="Normal 5 2 4 2 2 4" xfId="28739" xr:uid="{00000000-0005-0000-0000-000042700000}"/>
    <cellStyle name="Normal 5 2 4 2 2 4 2" xfId="28740" xr:uid="{00000000-0005-0000-0000-000043700000}"/>
    <cellStyle name="Normal 5 2 4 2 2 5" xfId="28741" xr:uid="{00000000-0005-0000-0000-000044700000}"/>
    <cellStyle name="Normal 5 2 4 2 2 5 2" xfId="28742" xr:uid="{00000000-0005-0000-0000-000045700000}"/>
    <cellStyle name="Normal 5 2 4 2 2 6" xfId="28743" xr:uid="{00000000-0005-0000-0000-000046700000}"/>
    <cellStyle name="Normal 5 2 4 2 2 6 2" xfId="28744" xr:uid="{00000000-0005-0000-0000-000047700000}"/>
    <cellStyle name="Normal 5 2 4 2 2 7" xfId="28745" xr:uid="{00000000-0005-0000-0000-000048700000}"/>
    <cellStyle name="Normal 5 2 4 2 2 7 2" xfId="28746" xr:uid="{00000000-0005-0000-0000-000049700000}"/>
    <cellStyle name="Normal 5 2 4 2 2 8" xfId="28747" xr:uid="{00000000-0005-0000-0000-00004A700000}"/>
    <cellStyle name="Normal 5 2 4 2 2 8 2" xfId="28748" xr:uid="{00000000-0005-0000-0000-00004B700000}"/>
    <cellStyle name="Normal 5 2 4 2 2 9" xfId="28749" xr:uid="{00000000-0005-0000-0000-00004C700000}"/>
    <cellStyle name="Normal 5 2 4 2 2 9 2" xfId="28750" xr:uid="{00000000-0005-0000-0000-00004D700000}"/>
    <cellStyle name="Normal 5 2 4 2 3" xfId="28751" xr:uid="{00000000-0005-0000-0000-00004E700000}"/>
    <cellStyle name="Normal 5 2 4 2 3 2" xfId="28752" xr:uid="{00000000-0005-0000-0000-00004F700000}"/>
    <cellStyle name="Normal 5 2 4 2 4" xfId="28753" xr:uid="{00000000-0005-0000-0000-000050700000}"/>
    <cellStyle name="Normal 5 2 4 2 4 2" xfId="28754" xr:uid="{00000000-0005-0000-0000-000051700000}"/>
    <cellStyle name="Normal 5 2 4 2 5" xfId="28755" xr:uid="{00000000-0005-0000-0000-000052700000}"/>
    <cellStyle name="Normal 5 2 4 2 5 2" xfId="28756" xr:uid="{00000000-0005-0000-0000-000053700000}"/>
    <cellStyle name="Normal 5 2 4 2 6" xfId="28757" xr:uid="{00000000-0005-0000-0000-000054700000}"/>
    <cellStyle name="Normal 5 2 4 2 6 2" xfId="28758" xr:uid="{00000000-0005-0000-0000-000055700000}"/>
    <cellStyle name="Normal 5 2 4 2 7" xfId="28759" xr:uid="{00000000-0005-0000-0000-000056700000}"/>
    <cellStyle name="Normal 5 2 4 2 7 2" xfId="28760" xr:uid="{00000000-0005-0000-0000-000057700000}"/>
    <cellStyle name="Normal 5 2 4 2 8" xfId="28761" xr:uid="{00000000-0005-0000-0000-000058700000}"/>
    <cellStyle name="Normal 5 2 4 2 8 2" xfId="28762" xr:uid="{00000000-0005-0000-0000-000059700000}"/>
    <cellStyle name="Normal 5 2 4 2 9" xfId="28763" xr:uid="{00000000-0005-0000-0000-00005A700000}"/>
    <cellStyle name="Normal 5 2 4 2 9 2" xfId="28764" xr:uid="{00000000-0005-0000-0000-00005B700000}"/>
    <cellStyle name="Normal 5 2 4 3" xfId="28765" xr:uid="{00000000-0005-0000-0000-00005C700000}"/>
    <cellStyle name="Normal 5 2 4 3 10" xfId="28766" xr:uid="{00000000-0005-0000-0000-00005D700000}"/>
    <cellStyle name="Normal 5 2 4 3 10 2" xfId="28767" xr:uid="{00000000-0005-0000-0000-00005E700000}"/>
    <cellStyle name="Normal 5 2 4 3 11" xfId="28768" xr:uid="{00000000-0005-0000-0000-00005F700000}"/>
    <cellStyle name="Normal 5 2 4 3 2" xfId="28769" xr:uid="{00000000-0005-0000-0000-000060700000}"/>
    <cellStyle name="Normal 5 2 4 3 2 2" xfId="28770" xr:uid="{00000000-0005-0000-0000-000061700000}"/>
    <cellStyle name="Normal 5 2 4 3 3" xfId="28771" xr:uid="{00000000-0005-0000-0000-000062700000}"/>
    <cellStyle name="Normal 5 2 4 3 3 2" xfId="28772" xr:uid="{00000000-0005-0000-0000-000063700000}"/>
    <cellStyle name="Normal 5 2 4 3 4" xfId="28773" xr:uid="{00000000-0005-0000-0000-000064700000}"/>
    <cellStyle name="Normal 5 2 4 3 4 2" xfId="28774" xr:uid="{00000000-0005-0000-0000-000065700000}"/>
    <cellStyle name="Normal 5 2 4 3 5" xfId="28775" xr:uid="{00000000-0005-0000-0000-000066700000}"/>
    <cellStyle name="Normal 5 2 4 3 5 2" xfId="28776" xr:uid="{00000000-0005-0000-0000-000067700000}"/>
    <cellStyle name="Normal 5 2 4 3 6" xfId="28777" xr:uid="{00000000-0005-0000-0000-000068700000}"/>
    <cellStyle name="Normal 5 2 4 3 6 2" xfId="28778" xr:uid="{00000000-0005-0000-0000-000069700000}"/>
    <cellStyle name="Normal 5 2 4 3 7" xfId="28779" xr:uid="{00000000-0005-0000-0000-00006A700000}"/>
    <cellStyle name="Normal 5 2 4 3 7 2" xfId="28780" xr:uid="{00000000-0005-0000-0000-00006B700000}"/>
    <cellStyle name="Normal 5 2 4 3 8" xfId="28781" xr:uid="{00000000-0005-0000-0000-00006C700000}"/>
    <cellStyle name="Normal 5 2 4 3 8 2" xfId="28782" xr:uid="{00000000-0005-0000-0000-00006D700000}"/>
    <cellStyle name="Normal 5 2 4 3 9" xfId="28783" xr:uid="{00000000-0005-0000-0000-00006E700000}"/>
    <cellStyle name="Normal 5 2 4 3 9 2" xfId="28784" xr:uid="{00000000-0005-0000-0000-00006F700000}"/>
    <cellStyle name="Normal 5 2 4 4" xfId="28785" xr:uid="{00000000-0005-0000-0000-000070700000}"/>
    <cellStyle name="Normal 5 2 4 4 2" xfId="28786" xr:uid="{00000000-0005-0000-0000-000071700000}"/>
    <cellStyle name="Normal 5 2 4 5" xfId="28787" xr:uid="{00000000-0005-0000-0000-000072700000}"/>
    <cellStyle name="Normal 5 2 4 5 2" xfId="28788" xr:uid="{00000000-0005-0000-0000-000073700000}"/>
    <cellStyle name="Normal 5 2 4 6" xfId="28789" xr:uid="{00000000-0005-0000-0000-000074700000}"/>
    <cellStyle name="Normal 5 2 4 6 2" xfId="28790" xr:uid="{00000000-0005-0000-0000-000075700000}"/>
    <cellStyle name="Normal 5 2 4 7" xfId="28791" xr:uid="{00000000-0005-0000-0000-000076700000}"/>
    <cellStyle name="Normal 5 2 4 7 2" xfId="28792" xr:uid="{00000000-0005-0000-0000-000077700000}"/>
    <cellStyle name="Normal 5 2 4 8" xfId="28793" xr:uid="{00000000-0005-0000-0000-000078700000}"/>
    <cellStyle name="Normal 5 2 4 8 2" xfId="28794" xr:uid="{00000000-0005-0000-0000-000079700000}"/>
    <cellStyle name="Normal 5 2 4 9" xfId="28795" xr:uid="{00000000-0005-0000-0000-00007A700000}"/>
    <cellStyle name="Normal 5 2 4 9 2" xfId="28796" xr:uid="{00000000-0005-0000-0000-00007B700000}"/>
    <cellStyle name="Normal 5 2 5" xfId="28797" xr:uid="{00000000-0005-0000-0000-00007C700000}"/>
    <cellStyle name="Normal 5 2 6" xfId="28798" xr:uid="{00000000-0005-0000-0000-00007D700000}"/>
    <cellStyle name="Normal 5 2 6 10" xfId="28799" xr:uid="{00000000-0005-0000-0000-00007E700000}"/>
    <cellStyle name="Normal 5 2 6 10 2" xfId="28800" xr:uid="{00000000-0005-0000-0000-00007F700000}"/>
    <cellStyle name="Normal 5 2 6 11" xfId="28801" xr:uid="{00000000-0005-0000-0000-000080700000}"/>
    <cellStyle name="Normal 5 2 6 11 2" xfId="28802" xr:uid="{00000000-0005-0000-0000-000081700000}"/>
    <cellStyle name="Normal 5 2 6 12" xfId="28803" xr:uid="{00000000-0005-0000-0000-000082700000}"/>
    <cellStyle name="Normal 5 2 6 12 2" xfId="28804" xr:uid="{00000000-0005-0000-0000-000083700000}"/>
    <cellStyle name="Normal 5 2 6 13" xfId="28805" xr:uid="{00000000-0005-0000-0000-000084700000}"/>
    <cellStyle name="Normal 5 2 6 2" xfId="28806" xr:uid="{00000000-0005-0000-0000-000085700000}"/>
    <cellStyle name="Normal 5 2 6 2 10" xfId="28807" xr:uid="{00000000-0005-0000-0000-000086700000}"/>
    <cellStyle name="Normal 5 2 6 2 10 2" xfId="28808" xr:uid="{00000000-0005-0000-0000-000087700000}"/>
    <cellStyle name="Normal 5 2 6 2 11" xfId="28809" xr:uid="{00000000-0005-0000-0000-000088700000}"/>
    <cellStyle name="Normal 5 2 6 2 11 2" xfId="28810" xr:uid="{00000000-0005-0000-0000-000089700000}"/>
    <cellStyle name="Normal 5 2 6 2 12" xfId="28811" xr:uid="{00000000-0005-0000-0000-00008A700000}"/>
    <cellStyle name="Normal 5 2 6 2 2" xfId="28812" xr:uid="{00000000-0005-0000-0000-00008B700000}"/>
    <cellStyle name="Normal 5 2 6 2 2 10" xfId="28813" xr:uid="{00000000-0005-0000-0000-00008C700000}"/>
    <cellStyle name="Normal 5 2 6 2 2 10 2" xfId="28814" xr:uid="{00000000-0005-0000-0000-00008D700000}"/>
    <cellStyle name="Normal 5 2 6 2 2 11" xfId="28815" xr:uid="{00000000-0005-0000-0000-00008E700000}"/>
    <cellStyle name="Normal 5 2 6 2 2 2" xfId="28816" xr:uid="{00000000-0005-0000-0000-00008F700000}"/>
    <cellStyle name="Normal 5 2 6 2 2 2 2" xfId="28817" xr:uid="{00000000-0005-0000-0000-000090700000}"/>
    <cellStyle name="Normal 5 2 6 2 2 3" xfId="28818" xr:uid="{00000000-0005-0000-0000-000091700000}"/>
    <cellStyle name="Normal 5 2 6 2 2 3 2" xfId="28819" xr:uid="{00000000-0005-0000-0000-000092700000}"/>
    <cellStyle name="Normal 5 2 6 2 2 4" xfId="28820" xr:uid="{00000000-0005-0000-0000-000093700000}"/>
    <cellStyle name="Normal 5 2 6 2 2 4 2" xfId="28821" xr:uid="{00000000-0005-0000-0000-000094700000}"/>
    <cellStyle name="Normal 5 2 6 2 2 5" xfId="28822" xr:uid="{00000000-0005-0000-0000-000095700000}"/>
    <cellStyle name="Normal 5 2 6 2 2 5 2" xfId="28823" xr:uid="{00000000-0005-0000-0000-000096700000}"/>
    <cellStyle name="Normal 5 2 6 2 2 6" xfId="28824" xr:uid="{00000000-0005-0000-0000-000097700000}"/>
    <cellStyle name="Normal 5 2 6 2 2 6 2" xfId="28825" xr:uid="{00000000-0005-0000-0000-000098700000}"/>
    <cellStyle name="Normal 5 2 6 2 2 7" xfId="28826" xr:uid="{00000000-0005-0000-0000-000099700000}"/>
    <cellStyle name="Normal 5 2 6 2 2 7 2" xfId="28827" xr:uid="{00000000-0005-0000-0000-00009A700000}"/>
    <cellStyle name="Normal 5 2 6 2 2 8" xfId="28828" xr:uid="{00000000-0005-0000-0000-00009B700000}"/>
    <cellStyle name="Normal 5 2 6 2 2 8 2" xfId="28829" xr:uid="{00000000-0005-0000-0000-00009C700000}"/>
    <cellStyle name="Normal 5 2 6 2 2 9" xfId="28830" xr:uid="{00000000-0005-0000-0000-00009D700000}"/>
    <cellStyle name="Normal 5 2 6 2 2 9 2" xfId="28831" xr:uid="{00000000-0005-0000-0000-00009E700000}"/>
    <cellStyle name="Normal 5 2 6 2 3" xfId="28832" xr:uid="{00000000-0005-0000-0000-00009F700000}"/>
    <cellStyle name="Normal 5 2 6 2 3 2" xfId="28833" xr:uid="{00000000-0005-0000-0000-0000A0700000}"/>
    <cellStyle name="Normal 5 2 6 2 4" xfId="28834" xr:uid="{00000000-0005-0000-0000-0000A1700000}"/>
    <cellStyle name="Normal 5 2 6 2 4 2" xfId="28835" xr:uid="{00000000-0005-0000-0000-0000A2700000}"/>
    <cellStyle name="Normal 5 2 6 2 5" xfId="28836" xr:uid="{00000000-0005-0000-0000-0000A3700000}"/>
    <cellStyle name="Normal 5 2 6 2 5 2" xfId="28837" xr:uid="{00000000-0005-0000-0000-0000A4700000}"/>
    <cellStyle name="Normal 5 2 6 2 6" xfId="28838" xr:uid="{00000000-0005-0000-0000-0000A5700000}"/>
    <cellStyle name="Normal 5 2 6 2 6 2" xfId="28839" xr:uid="{00000000-0005-0000-0000-0000A6700000}"/>
    <cellStyle name="Normal 5 2 6 2 7" xfId="28840" xr:uid="{00000000-0005-0000-0000-0000A7700000}"/>
    <cellStyle name="Normal 5 2 6 2 7 2" xfId="28841" xr:uid="{00000000-0005-0000-0000-0000A8700000}"/>
    <cellStyle name="Normal 5 2 6 2 8" xfId="28842" xr:uid="{00000000-0005-0000-0000-0000A9700000}"/>
    <cellStyle name="Normal 5 2 6 2 8 2" xfId="28843" xr:uid="{00000000-0005-0000-0000-0000AA700000}"/>
    <cellStyle name="Normal 5 2 6 2 9" xfId="28844" xr:uid="{00000000-0005-0000-0000-0000AB700000}"/>
    <cellStyle name="Normal 5 2 6 2 9 2" xfId="28845" xr:uid="{00000000-0005-0000-0000-0000AC700000}"/>
    <cellStyle name="Normal 5 2 6 3" xfId="28846" xr:uid="{00000000-0005-0000-0000-0000AD700000}"/>
    <cellStyle name="Normal 5 2 6 3 10" xfId="28847" xr:uid="{00000000-0005-0000-0000-0000AE700000}"/>
    <cellStyle name="Normal 5 2 6 3 10 2" xfId="28848" xr:uid="{00000000-0005-0000-0000-0000AF700000}"/>
    <cellStyle name="Normal 5 2 6 3 11" xfId="28849" xr:uid="{00000000-0005-0000-0000-0000B0700000}"/>
    <cellStyle name="Normal 5 2 6 3 2" xfId="28850" xr:uid="{00000000-0005-0000-0000-0000B1700000}"/>
    <cellStyle name="Normal 5 2 6 3 2 2" xfId="28851" xr:uid="{00000000-0005-0000-0000-0000B2700000}"/>
    <cellStyle name="Normal 5 2 6 3 3" xfId="28852" xr:uid="{00000000-0005-0000-0000-0000B3700000}"/>
    <cellStyle name="Normal 5 2 6 3 3 2" xfId="28853" xr:uid="{00000000-0005-0000-0000-0000B4700000}"/>
    <cellStyle name="Normal 5 2 6 3 4" xfId="28854" xr:uid="{00000000-0005-0000-0000-0000B5700000}"/>
    <cellStyle name="Normal 5 2 6 3 4 2" xfId="28855" xr:uid="{00000000-0005-0000-0000-0000B6700000}"/>
    <cellStyle name="Normal 5 2 6 3 5" xfId="28856" xr:uid="{00000000-0005-0000-0000-0000B7700000}"/>
    <cellStyle name="Normal 5 2 6 3 5 2" xfId="28857" xr:uid="{00000000-0005-0000-0000-0000B8700000}"/>
    <cellStyle name="Normal 5 2 6 3 6" xfId="28858" xr:uid="{00000000-0005-0000-0000-0000B9700000}"/>
    <cellStyle name="Normal 5 2 6 3 6 2" xfId="28859" xr:uid="{00000000-0005-0000-0000-0000BA700000}"/>
    <cellStyle name="Normal 5 2 6 3 7" xfId="28860" xr:uid="{00000000-0005-0000-0000-0000BB700000}"/>
    <cellStyle name="Normal 5 2 6 3 7 2" xfId="28861" xr:uid="{00000000-0005-0000-0000-0000BC700000}"/>
    <cellStyle name="Normal 5 2 6 3 8" xfId="28862" xr:uid="{00000000-0005-0000-0000-0000BD700000}"/>
    <cellStyle name="Normal 5 2 6 3 8 2" xfId="28863" xr:uid="{00000000-0005-0000-0000-0000BE700000}"/>
    <cellStyle name="Normal 5 2 6 3 9" xfId="28864" xr:uid="{00000000-0005-0000-0000-0000BF700000}"/>
    <cellStyle name="Normal 5 2 6 3 9 2" xfId="28865" xr:uid="{00000000-0005-0000-0000-0000C0700000}"/>
    <cellStyle name="Normal 5 2 6 4" xfId="28866" xr:uid="{00000000-0005-0000-0000-0000C1700000}"/>
    <cellStyle name="Normal 5 2 6 4 2" xfId="28867" xr:uid="{00000000-0005-0000-0000-0000C2700000}"/>
    <cellStyle name="Normal 5 2 6 5" xfId="28868" xr:uid="{00000000-0005-0000-0000-0000C3700000}"/>
    <cellStyle name="Normal 5 2 6 5 2" xfId="28869" xr:uid="{00000000-0005-0000-0000-0000C4700000}"/>
    <cellStyle name="Normal 5 2 6 6" xfId="28870" xr:uid="{00000000-0005-0000-0000-0000C5700000}"/>
    <cellStyle name="Normal 5 2 6 6 2" xfId="28871" xr:uid="{00000000-0005-0000-0000-0000C6700000}"/>
    <cellStyle name="Normal 5 2 6 7" xfId="28872" xr:uid="{00000000-0005-0000-0000-0000C7700000}"/>
    <cellStyle name="Normal 5 2 6 7 2" xfId="28873" xr:uid="{00000000-0005-0000-0000-0000C8700000}"/>
    <cellStyle name="Normal 5 2 6 8" xfId="28874" xr:uid="{00000000-0005-0000-0000-0000C9700000}"/>
    <cellStyle name="Normal 5 2 6 8 2" xfId="28875" xr:uid="{00000000-0005-0000-0000-0000CA700000}"/>
    <cellStyle name="Normal 5 2 6 9" xfId="28876" xr:uid="{00000000-0005-0000-0000-0000CB700000}"/>
    <cellStyle name="Normal 5 2 6 9 2" xfId="28877" xr:uid="{00000000-0005-0000-0000-0000CC700000}"/>
    <cellStyle name="Normal 5 2 7" xfId="28878" xr:uid="{00000000-0005-0000-0000-0000CD700000}"/>
    <cellStyle name="Normal 5 2 7 10" xfId="28879" xr:uid="{00000000-0005-0000-0000-0000CE700000}"/>
    <cellStyle name="Normal 5 2 7 10 2" xfId="28880" xr:uid="{00000000-0005-0000-0000-0000CF700000}"/>
    <cellStyle name="Normal 5 2 7 11" xfId="28881" xr:uid="{00000000-0005-0000-0000-0000D0700000}"/>
    <cellStyle name="Normal 5 2 7 11 2" xfId="28882" xr:uid="{00000000-0005-0000-0000-0000D1700000}"/>
    <cellStyle name="Normal 5 2 7 12" xfId="28883" xr:uid="{00000000-0005-0000-0000-0000D2700000}"/>
    <cellStyle name="Normal 5 2 7 2" xfId="28884" xr:uid="{00000000-0005-0000-0000-0000D3700000}"/>
    <cellStyle name="Normal 5 2 7 2 10" xfId="28885" xr:uid="{00000000-0005-0000-0000-0000D4700000}"/>
    <cellStyle name="Normal 5 2 7 2 10 2" xfId="28886" xr:uid="{00000000-0005-0000-0000-0000D5700000}"/>
    <cellStyle name="Normal 5 2 7 2 11" xfId="28887" xr:uid="{00000000-0005-0000-0000-0000D6700000}"/>
    <cellStyle name="Normal 5 2 7 2 2" xfId="28888" xr:uid="{00000000-0005-0000-0000-0000D7700000}"/>
    <cellStyle name="Normal 5 2 7 2 2 2" xfId="28889" xr:uid="{00000000-0005-0000-0000-0000D8700000}"/>
    <cellStyle name="Normal 5 2 7 2 3" xfId="28890" xr:uid="{00000000-0005-0000-0000-0000D9700000}"/>
    <cellStyle name="Normal 5 2 7 2 3 2" xfId="28891" xr:uid="{00000000-0005-0000-0000-0000DA700000}"/>
    <cellStyle name="Normal 5 2 7 2 4" xfId="28892" xr:uid="{00000000-0005-0000-0000-0000DB700000}"/>
    <cellStyle name="Normal 5 2 7 2 4 2" xfId="28893" xr:uid="{00000000-0005-0000-0000-0000DC700000}"/>
    <cellStyle name="Normal 5 2 7 2 5" xfId="28894" xr:uid="{00000000-0005-0000-0000-0000DD700000}"/>
    <cellStyle name="Normal 5 2 7 2 5 2" xfId="28895" xr:uid="{00000000-0005-0000-0000-0000DE700000}"/>
    <cellStyle name="Normal 5 2 7 2 6" xfId="28896" xr:uid="{00000000-0005-0000-0000-0000DF700000}"/>
    <cellStyle name="Normal 5 2 7 2 6 2" xfId="28897" xr:uid="{00000000-0005-0000-0000-0000E0700000}"/>
    <cellStyle name="Normal 5 2 7 2 7" xfId="28898" xr:uid="{00000000-0005-0000-0000-0000E1700000}"/>
    <cellStyle name="Normal 5 2 7 2 7 2" xfId="28899" xr:uid="{00000000-0005-0000-0000-0000E2700000}"/>
    <cellStyle name="Normal 5 2 7 2 8" xfId="28900" xr:uid="{00000000-0005-0000-0000-0000E3700000}"/>
    <cellStyle name="Normal 5 2 7 2 8 2" xfId="28901" xr:uid="{00000000-0005-0000-0000-0000E4700000}"/>
    <cellStyle name="Normal 5 2 7 2 9" xfId="28902" xr:uid="{00000000-0005-0000-0000-0000E5700000}"/>
    <cellStyle name="Normal 5 2 7 2 9 2" xfId="28903" xr:uid="{00000000-0005-0000-0000-0000E6700000}"/>
    <cellStyle name="Normal 5 2 7 3" xfId="28904" xr:uid="{00000000-0005-0000-0000-0000E7700000}"/>
    <cellStyle name="Normal 5 2 7 3 2" xfId="28905" xr:uid="{00000000-0005-0000-0000-0000E8700000}"/>
    <cellStyle name="Normal 5 2 7 4" xfId="28906" xr:uid="{00000000-0005-0000-0000-0000E9700000}"/>
    <cellStyle name="Normal 5 2 7 4 2" xfId="28907" xr:uid="{00000000-0005-0000-0000-0000EA700000}"/>
    <cellStyle name="Normal 5 2 7 5" xfId="28908" xr:uid="{00000000-0005-0000-0000-0000EB700000}"/>
    <cellStyle name="Normal 5 2 7 5 2" xfId="28909" xr:uid="{00000000-0005-0000-0000-0000EC700000}"/>
    <cellStyle name="Normal 5 2 7 6" xfId="28910" xr:uid="{00000000-0005-0000-0000-0000ED700000}"/>
    <cellStyle name="Normal 5 2 7 6 2" xfId="28911" xr:uid="{00000000-0005-0000-0000-0000EE700000}"/>
    <cellStyle name="Normal 5 2 7 7" xfId="28912" xr:uid="{00000000-0005-0000-0000-0000EF700000}"/>
    <cellStyle name="Normal 5 2 7 7 2" xfId="28913" xr:uid="{00000000-0005-0000-0000-0000F0700000}"/>
    <cellStyle name="Normal 5 2 7 8" xfId="28914" xr:uid="{00000000-0005-0000-0000-0000F1700000}"/>
    <cellStyle name="Normal 5 2 7 8 2" xfId="28915" xr:uid="{00000000-0005-0000-0000-0000F2700000}"/>
    <cellStyle name="Normal 5 2 7 9" xfId="28916" xr:uid="{00000000-0005-0000-0000-0000F3700000}"/>
    <cellStyle name="Normal 5 2 7 9 2" xfId="28917" xr:uid="{00000000-0005-0000-0000-0000F4700000}"/>
    <cellStyle name="Normal 5 2 8" xfId="28918" xr:uid="{00000000-0005-0000-0000-0000F5700000}"/>
    <cellStyle name="Normal 5 2 8 10" xfId="28919" xr:uid="{00000000-0005-0000-0000-0000F6700000}"/>
    <cellStyle name="Normal 5 2 8 10 2" xfId="28920" xr:uid="{00000000-0005-0000-0000-0000F7700000}"/>
    <cellStyle name="Normal 5 2 8 11" xfId="28921" xr:uid="{00000000-0005-0000-0000-0000F8700000}"/>
    <cellStyle name="Normal 5 2 8 2" xfId="28922" xr:uid="{00000000-0005-0000-0000-0000F9700000}"/>
    <cellStyle name="Normal 5 2 8 2 2" xfId="28923" xr:uid="{00000000-0005-0000-0000-0000FA700000}"/>
    <cellStyle name="Normal 5 2 8 3" xfId="28924" xr:uid="{00000000-0005-0000-0000-0000FB700000}"/>
    <cellStyle name="Normal 5 2 8 3 2" xfId="28925" xr:uid="{00000000-0005-0000-0000-0000FC700000}"/>
    <cellStyle name="Normal 5 2 8 4" xfId="28926" xr:uid="{00000000-0005-0000-0000-0000FD700000}"/>
    <cellStyle name="Normal 5 2 8 4 2" xfId="28927" xr:uid="{00000000-0005-0000-0000-0000FE700000}"/>
    <cellStyle name="Normal 5 2 8 5" xfId="28928" xr:uid="{00000000-0005-0000-0000-0000FF700000}"/>
    <cellStyle name="Normal 5 2 8 5 2" xfId="28929" xr:uid="{00000000-0005-0000-0000-000000710000}"/>
    <cellStyle name="Normal 5 2 8 6" xfId="28930" xr:uid="{00000000-0005-0000-0000-000001710000}"/>
    <cellStyle name="Normal 5 2 8 6 2" xfId="28931" xr:uid="{00000000-0005-0000-0000-000002710000}"/>
    <cellStyle name="Normal 5 2 8 7" xfId="28932" xr:uid="{00000000-0005-0000-0000-000003710000}"/>
    <cellStyle name="Normal 5 2 8 7 2" xfId="28933" xr:uid="{00000000-0005-0000-0000-000004710000}"/>
    <cellStyle name="Normal 5 2 8 8" xfId="28934" xr:uid="{00000000-0005-0000-0000-000005710000}"/>
    <cellStyle name="Normal 5 2 8 8 2" xfId="28935" xr:uid="{00000000-0005-0000-0000-000006710000}"/>
    <cellStyle name="Normal 5 2 8 9" xfId="28936" xr:uid="{00000000-0005-0000-0000-000007710000}"/>
    <cellStyle name="Normal 5 2 8 9 2" xfId="28937" xr:uid="{00000000-0005-0000-0000-000008710000}"/>
    <cellStyle name="Normal 5 2 9" xfId="28938" xr:uid="{00000000-0005-0000-0000-000009710000}"/>
    <cellStyle name="Normal 5 2 9 2" xfId="28939" xr:uid="{00000000-0005-0000-0000-00000A710000}"/>
    <cellStyle name="Normal 5 20" xfId="28940" xr:uid="{00000000-0005-0000-0000-00000B710000}"/>
    <cellStyle name="Normal 5 20 2" xfId="28941" xr:uid="{00000000-0005-0000-0000-00000C710000}"/>
    <cellStyle name="Normal 5 21" xfId="28942" xr:uid="{00000000-0005-0000-0000-00000D710000}"/>
    <cellStyle name="Normal 5 22" xfId="28943" xr:uid="{00000000-0005-0000-0000-00000E710000}"/>
    <cellStyle name="Normal 5 23" xfId="28944" xr:uid="{00000000-0005-0000-0000-00000F710000}"/>
    <cellStyle name="Normal 5 3" xfId="28945" xr:uid="{00000000-0005-0000-0000-000010710000}"/>
    <cellStyle name="Normal 5 3 10" xfId="28946" xr:uid="{00000000-0005-0000-0000-000011710000}"/>
    <cellStyle name="Normal 5 3 10 2" xfId="28947" xr:uid="{00000000-0005-0000-0000-000012710000}"/>
    <cellStyle name="Normal 5 3 11" xfId="28948" xr:uid="{00000000-0005-0000-0000-000013710000}"/>
    <cellStyle name="Normal 5 3 11 2" xfId="28949" xr:uid="{00000000-0005-0000-0000-000014710000}"/>
    <cellStyle name="Normal 5 3 12" xfId="28950" xr:uid="{00000000-0005-0000-0000-000015710000}"/>
    <cellStyle name="Normal 5 3 12 2" xfId="28951" xr:uid="{00000000-0005-0000-0000-000016710000}"/>
    <cellStyle name="Normal 5 3 13" xfId="28952" xr:uid="{00000000-0005-0000-0000-000017710000}"/>
    <cellStyle name="Normal 5 3 13 2" xfId="28953" xr:uid="{00000000-0005-0000-0000-000018710000}"/>
    <cellStyle name="Normal 5 3 14" xfId="28954" xr:uid="{00000000-0005-0000-0000-000019710000}"/>
    <cellStyle name="Normal 5 3 2" xfId="28955" xr:uid="{00000000-0005-0000-0000-00001A710000}"/>
    <cellStyle name="Normal 5 3 3" xfId="28956" xr:uid="{00000000-0005-0000-0000-00001B710000}"/>
    <cellStyle name="Normal 5 3 3 10" xfId="28957" xr:uid="{00000000-0005-0000-0000-00001C710000}"/>
    <cellStyle name="Normal 5 3 3 10 2" xfId="28958" xr:uid="{00000000-0005-0000-0000-00001D710000}"/>
    <cellStyle name="Normal 5 3 3 11" xfId="28959" xr:uid="{00000000-0005-0000-0000-00001E710000}"/>
    <cellStyle name="Normal 5 3 3 11 2" xfId="28960" xr:uid="{00000000-0005-0000-0000-00001F710000}"/>
    <cellStyle name="Normal 5 3 3 12" xfId="28961" xr:uid="{00000000-0005-0000-0000-000020710000}"/>
    <cellStyle name="Normal 5 3 3 2" xfId="28962" xr:uid="{00000000-0005-0000-0000-000021710000}"/>
    <cellStyle name="Normal 5 3 3 2 10" xfId="28963" xr:uid="{00000000-0005-0000-0000-000022710000}"/>
    <cellStyle name="Normal 5 3 3 2 10 2" xfId="28964" xr:uid="{00000000-0005-0000-0000-000023710000}"/>
    <cellStyle name="Normal 5 3 3 2 11" xfId="28965" xr:uid="{00000000-0005-0000-0000-000024710000}"/>
    <cellStyle name="Normal 5 3 3 2 2" xfId="28966" xr:uid="{00000000-0005-0000-0000-000025710000}"/>
    <cellStyle name="Normal 5 3 3 2 2 2" xfId="28967" xr:uid="{00000000-0005-0000-0000-000026710000}"/>
    <cellStyle name="Normal 5 3 3 2 3" xfId="28968" xr:uid="{00000000-0005-0000-0000-000027710000}"/>
    <cellStyle name="Normal 5 3 3 2 3 2" xfId="28969" xr:uid="{00000000-0005-0000-0000-000028710000}"/>
    <cellStyle name="Normal 5 3 3 2 4" xfId="28970" xr:uid="{00000000-0005-0000-0000-000029710000}"/>
    <cellStyle name="Normal 5 3 3 2 4 2" xfId="28971" xr:uid="{00000000-0005-0000-0000-00002A710000}"/>
    <cellStyle name="Normal 5 3 3 2 5" xfId="28972" xr:uid="{00000000-0005-0000-0000-00002B710000}"/>
    <cellStyle name="Normal 5 3 3 2 5 2" xfId="28973" xr:uid="{00000000-0005-0000-0000-00002C710000}"/>
    <cellStyle name="Normal 5 3 3 2 6" xfId="28974" xr:uid="{00000000-0005-0000-0000-00002D710000}"/>
    <cellStyle name="Normal 5 3 3 2 6 2" xfId="28975" xr:uid="{00000000-0005-0000-0000-00002E710000}"/>
    <cellStyle name="Normal 5 3 3 2 7" xfId="28976" xr:uid="{00000000-0005-0000-0000-00002F710000}"/>
    <cellStyle name="Normal 5 3 3 2 7 2" xfId="28977" xr:uid="{00000000-0005-0000-0000-000030710000}"/>
    <cellStyle name="Normal 5 3 3 2 8" xfId="28978" xr:uid="{00000000-0005-0000-0000-000031710000}"/>
    <cellStyle name="Normal 5 3 3 2 8 2" xfId="28979" xr:uid="{00000000-0005-0000-0000-000032710000}"/>
    <cellStyle name="Normal 5 3 3 2 9" xfId="28980" xr:uid="{00000000-0005-0000-0000-000033710000}"/>
    <cellStyle name="Normal 5 3 3 2 9 2" xfId="28981" xr:uid="{00000000-0005-0000-0000-000034710000}"/>
    <cellStyle name="Normal 5 3 3 3" xfId="28982" xr:uid="{00000000-0005-0000-0000-000035710000}"/>
    <cellStyle name="Normal 5 3 3 3 2" xfId="28983" xr:uid="{00000000-0005-0000-0000-000036710000}"/>
    <cellStyle name="Normal 5 3 3 4" xfId="28984" xr:uid="{00000000-0005-0000-0000-000037710000}"/>
    <cellStyle name="Normal 5 3 3 4 2" xfId="28985" xr:uid="{00000000-0005-0000-0000-000038710000}"/>
    <cellStyle name="Normal 5 3 3 5" xfId="28986" xr:uid="{00000000-0005-0000-0000-000039710000}"/>
    <cellStyle name="Normal 5 3 3 5 2" xfId="28987" xr:uid="{00000000-0005-0000-0000-00003A710000}"/>
    <cellStyle name="Normal 5 3 3 6" xfId="28988" xr:uid="{00000000-0005-0000-0000-00003B710000}"/>
    <cellStyle name="Normal 5 3 3 6 2" xfId="28989" xr:uid="{00000000-0005-0000-0000-00003C710000}"/>
    <cellStyle name="Normal 5 3 3 7" xfId="28990" xr:uid="{00000000-0005-0000-0000-00003D710000}"/>
    <cellStyle name="Normal 5 3 3 7 2" xfId="28991" xr:uid="{00000000-0005-0000-0000-00003E710000}"/>
    <cellStyle name="Normal 5 3 3 8" xfId="28992" xr:uid="{00000000-0005-0000-0000-00003F710000}"/>
    <cellStyle name="Normal 5 3 3 8 2" xfId="28993" xr:uid="{00000000-0005-0000-0000-000040710000}"/>
    <cellStyle name="Normal 5 3 3 9" xfId="28994" xr:uid="{00000000-0005-0000-0000-000041710000}"/>
    <cellStyle name="Normal 5 3 3 9 2" xfId="28995" xr:uid="{00000000-0005-0000-0000-000042710000}"/>
    <cellStyle name="Normal 5 3 4" xfId="28996" xr:uid="{00000000-0005-0000-0000-000043710000}"/>
    <cellStyle name="Normal 5 3 4 10" xfId="28997" xr:uid="{00000000-0005-0000-0000-000044710000}"/>
    <cellStyle name="Normal 5 3 4 10 2" xfId="28998" xr:uid="{00000000-0005-0000-0000-000045710000}"/>
    <cellStyle name="Normal 5 3 4 11" xfId="28999" xr:uid="{00000000-0005-0000-0000-000046710000}"/>
    <cellStyle name="Normal 5 3 4 2" xfId="29000" xr:uid="{00000000-0005-0000-0000-000047710000}"/>
    <cellStyle name="Normal 5 3 4 2 2" xfId="29001" xr:uid="{00000000-0005-0000-0000-000048710000}"/>
    <cellStyle name="Normal 5 3 4 3" xfId="29002" xr:uid="{00000000-0005-0000-0000-000049710000}"/>
    <cellStyle name="Normal 5 3 4 3 2" xfId="29003" xr:uid="{00000000-0005-0000-0000-00004A710000}"/>
    <cellStyle name="Normal 5 3 4 4" xfId="29004" xr:uid="{00000000-0005-0000-0000-00004B710000}"/>
    <cellStyle name="Normal 5 3 4 4 2" xfId="29005" xr:uid="{00000000-0005-0000-0000-00004C710000}"/>
    <cellStyle name="Normal 5 3 4 5" xfId="29006" xr:uid="{00000000-0005-0000-0000-00004D710000}"/>
    <cellStyle name="Normal 5 3 4 5 2" xfId="29007" xr:uid="{00000000-0005-0000-0000-00004E710000}"/>
    <cellStyle name="Normal 5 3 4 6" xfId="29008" xr:uid="{00000000-0005-0000-0000-00004F710000}"/>
    <cellStyle name="Normal 5 3 4 6 2" xfId="29009" xr:uid="{00000000-0005-0000-0000-000050710000}"/>
    <cellStyle name="Normal 5 3 4 7" xfId="29010" xr:uid="{00000000-0005-0000-0000-000051710000}"/>
    <cellStyle name="Normal 5 3 4 7 2" xfId="29011" xr:uid="{00000000-0005-0000-0000-000052710000}"/>
    <cellStyle name="Normal 5 3 4 8" xfId="29012" xr:uid="{00000000-0005-0000-0000-000053710000}"/>
    <cellStyle name="Normal 5 3 4 8 2" xfId="29013" xr:uid="{00000000-0005-0000-0000-000054710000}"/>
    <cellStyle name="Normal 5 3 4 9" xfId="29014" xr:uid="{00000000-0005-0000-0000-000055710000}"/>
    <cellStyle name="Normal 5 3 4 9 2" xfId="29015" xr:uid="{00000000-0005-0000-0000-000056710000}"/>
    <cellStyle name="Normal 5 3 5" xfId="29016" xr:uid="{00000000-0005-0000-0000-000057710000}"/>
    <cellStyle name="Normal 5 3 5 2" xfId="29017" xr:uid="{00000000-0005-0000-0000-000058710000}"/>
    <cellStyle name="Normal 5 3 6" xfId="29018" xr:uid="{00000000-0005-0000-0000-000059710000}"/>
    <cellStyle name="Normal 5 3 6 2" xfId="29019" xr:uid="{00000000-0005-0000-0000-00005A710000}"/>
    <cellStyle name="Normal 5 3 7" xfId="29020" xr:uid="{00000000-0005-0000-0000-00005B710000}"/>
    <cellStyle name="Normal 5 3 7 2" xfId="29021" xr:uid="{00000000-0005-0000-0000-00005C710000}"/>
    <cellStyle name="Normal 5 3 8" xfId="29022" xr:uid="{00000000-0005-0000-0000-00005D710000}"/>
    <cellStyle name="Normal 5 3 8 2" xfId="29023" xr:uid="{00000000-0005-0000-0000-00005E710000}"/>
    <cellStyle name="Normal 5 3 9" xfId="29024" xr:uid="{00000000-0005-0000-0000-00005F710000}"/>
    <cellStyle name="Normal 5 3 9 2" xfId="29025" xr:uid="{00000000-0005-0000-0000-000060710000}"/>
    <cellStyle name="Normal 5 4" xfId="29026" xr:uid="{00000000-0005-0000-0000-000061710000}"/>
    <cellStyle name="Normal 5 4 10" xfId="29027" xr:uid="{00000000-0005-0000-0000-000062710000}"/>
    <cellStyle name="Normal 5 4 10 2" xfId="29028" xr:uid="{00000000-0005-0000-0000-000063710000}"/>
    <cellStyle name="Normal 5 4 11" xfId="29029" xr:uid="{00000000-0005-0000-0000-000064710000}"/>
    <cellStyle name="Normal 5 4 11 2" xfId="29030" xr:uid="{00000000-0005-0000-0000-000065710000}"/>
    <cellStyle name="Normal 5 4 12" xfId="29031" xr:uid="{00000000-0005-0000-0000-000066710000}"/>
    <cellStyle name="Normal 5 4 12 2" xfId="29032" xr:uid="{00000000-0005-0000-0000-000067710000}"/>
    <cellStyle name="Normal 5 4 13" xfId="29033" xr:uid="{00000000-0005-0000-0000-000068710000}"/>
    <cellStyle name="Normal 5 4 13 2" xfId="29034" xr:uid="{00000000-0005-0000-0000-000069710000}"/>
    <cellStyle name="Normal 5 4 14" xfId="29035" xr:uid="{00000000-0005-0000-0000-00006A710000}"/>
    <cellStyle name="Normal 5 4 2" xfId="29036" xr:uid="{00000000-0005-0000-0000-00006B710000}"/>
    <cellStyle name="Normal 5 4 3" xfId="29037" xr:uid="{00000000-0005-0000-0000-00006C710000}"/>
    <cellStyle name="Normal 5 4 3 10" xfId="29038" xr:uid="{00000000-0005-0000-0000-00006D710000}"/>
    <cellStyle name="Normal 5 4 3 10 2" xfId="29039" xr:uid="{00000000-0005-0000-0000-00006E710000}"/>
    <cellStyle name="Normal 5 4 3 11" xfId="29040" xr:uid="{00000000-0005-0000-0000-00006F710000}"/>
    <cellStyle name="Normal 5 4 3 11 2" xfId="29041" xr:uid="{00000000-0005-0000-0000-000070710000}"/>
    <cellStyle name="Normal 5 4 3 12" xfId="29042" xr:uid="{00000000-0005-0000-0000-000071710000}"/>
    <cellStyle name="Normal 5 4 3 2" xfId="29043" xr:uid="{00000000-0005-0000-0000-000072710000}"/>
    <cellStyle name="Normal 5 4 3 2 10" xfId="29044" xr:uid="{00000000-0005-0000-0000-000073710000}"/>
    <cellStyle name="Normal 5 4 3 2 10 2" xfId="29045" xr:uid="{00000000-0005-0000-0000-000074710000}"/>
    <cellStyle name="Normal 5 4 3 2 11" xfId="29046" xr:uid="{00000000-0005-0000-0000-000075710000}"/>
    <cellStyle name="Normal 5 4 3 2 2" xfId="29047" xr:uid="{00000000-0005-0000-0000-000076710000}"/>
    <cellStyle name="Normal 5 4 3 2 2 2" xfId="29048" xr:uid="{00000000-0005-0000-0000-000077710000}"/>
    <cellStyle name="Normal 5 4 3 2 3" xfId="29049" xr:uid="{00000000-0005-0000-0000-000078710000}"/>
    <cellStyle name="Normal 5 4 3 2 3 2" xfId="29050" xr:uid="{00000000-0005-0000-0000-000079710000}"/>
    <cellStyle name="Normal 5 4 3 2 4" xfId="29051" xr:uid="{00000000-0005-0000-0000-00007A710000}"/>
    <cellStyle name="Normal 5 4 3 2 4 2" xfId="29052" xr:uid="{00000000-0005-0000-0000-00007B710000}"/>
    <cellStyle name="Normal 5 4 3 2 5" xfId="29053" xr:uid="{00000000-0005-0000-0000-00007C710000}"/>
    <cellStyle name="Normal 5 4 3 2 5 2" xfId="29054" xr:uid="{00000000-0005-0000-0000-00007D710000}"/>
    <cellStyle name="Normal 5 4 3 2 6" xfId="29055" xr:uid="{00000000-0005-0000-0000-00007E710000}"/>
    <cellStyle name="Normal 5 4 3 2 6 2" xfId="29056" xr:uid="{00000000-0005-0000-0000-00007F710000}"/>
    <cellStyle name="Normal 5 4 3 2 7" xfId="29057" xr:uid="{00000000-0005-0000-0000-000080710000}"/>
    <cellStyle name="Normal 5 4 3 2 7 2" xfId="29058" xr:uid="{00000000-0005-0000-0000-000081710000}"/>
    <cellStyle name="Normal 5 4 3 2 8" xfId="29059" xr:uid="{00000000-0005-0000-0000-000082710000}"/>
    <cellStyle name="Normal 5 4 3 2 8 2" xfId="29060" xr:uid="{00000000-0005-0000-0000-000083710000}"/>
    <cellStyle name="Normal 5 4 3 2 9" xfId="29061" xr:uid="{00000000-0005-0000-0000-000084710000}"/>
    <cellStyle name="Normal 5 4 3 2 9 2" xfId="29062" xr:uid="{00000000-0005-0000-0000-000085710000}"/>
    <cellStyle name="Normal 5 4 3 3" xfId="29063" xr:uid="{00000000-0005-0000-0000-000086710000}"/>
    <cellStyle name="Normal 5 4 3 3 2" xfId="29064" xr:uid="{00000000-0005-0000-0000-000087710000}"/>
    <cellStyle name="Normal 5 4 3 4" xfId="29065" xr:uid="{00000000-0005-0000-0000-000088710000}"/>
    <cellStyle name="Normal 5 4 3 4 2" xfId="29066" xr:uid="{00000000-0005-0000-0000-000089710000}"/>
    <cellStyle name="Normal 5 4 3 5" xfId="29067" xr:uid="{00000000-0005-0000-0000-00008A710000}"/>
    <cellStyle name="Normal 5 4 3 5 2" xfId="29068" xr:uid="{00000000-0005-0000-0000-00008B710000}"/>
    <cellStyle name="Normal 5 4 3 6" xfId="29069" xr:uid="{00000000-0005-0000-0000-00008C710000}"/>
    <cellStyle name="Normal 5 4 3 6 2" xfId="29070" xr:uid="{00000000-0005-0000-0000-00008D710000}"/>
    <cellStyle name="Normal 5 4 3 7" xfId="29071" xr:uid="{00000000-0005-0000-0000-00008E710000}"/>
    <cellStyle name="Normal 5 4 3 7 2" xfId="29072" xr:uid="{00000000-0005-0000-0000-00008F710000}"/>
    <cellStyle name="Normal 5 4 3 8" xfId="29073" xr:uid="{00000000-0005-0000-0000-000090710000}"/>
    <cellStyle name="Normal 5 4 3 8 2" xfId="29074" xr:uid="{00000000-0005-0000-0000-000091710000}"/>
    <cellStyle name="Normal 5 4 3 9" xfId="29075" xr:uid="{00000000-0005-0000-0000-000092710000}"/>
    <cellStyle name="Normal 5 4 3 9 2" xfId="29076" xr:uid="{00000000-0005-0000-0000-000093710000}"/>
    <cellStyle name="Normal 5 4 4" xfId="29077" xr:uid="{00000000-0005-0000-0000-000094710000}"/>
    <cellStyle name="Normal 5 4 4 10" xfId="29078" xr:uid="{00000000-0005-0000-0000-000095710000}"/>
    <cellStyle name="Normal 5 4 4 10 2" xfId="29079" xr:uid="{00000000-0005-0000-0000-000096710000}"/>
    <cellStyle name="Normal 5 4 4 11" xfId="29080" xr:uid="{00000000-0005-0000-0000-000097710000}"/>
    <cellStyle name="Normal 5 4 4 2" xfId="29081" xr:uid="{00000000-0005-0000-0000-000098710000}"/>
    <cellStyle name="Normal 5 4 4 2 2" xfId="29082" xr:uid="{00000000-0005-0000-0000-000099710000}"/>
    <cellStyle name="Normal 5 4 4 3" xfId="29083" xr:uid="{00000000-0005-0000-0000-00009A710000}"/>
    <cellStyle name="Normal 5 4 4 3 2" xfId="29084" xr:uid="{00000000-0005-0000-0000-00009B710000}"/>
    <cellStyle name="Normal 5 4 4 4" xfId="29085" xr:uid="{00000000-0005-0000-0000-00009C710000}"/>
    <cellStyle name="Normal 5 4 4 4 2" xfId="29086" xr:uid="{00000000-0005-0000-0000-00009D710000}"/>
    <cellStyle name="Normal 5 4 4 5" xfId="29087" xr:uid="{00000000-0005-0000-0000-00009E710000}"/>
    <cellStyle name="Normal 5 4 4 5 2" xfId="29088" xr:uid="{00000000-0005-0000-0000-00009F710000}"/>
    <cellStyle name="Normal 5 4 4 6" xfId="29089" xr:uid="{00000000-0005-0000-0000-0000A0710000}"/>
    <cellStyle name="Normal 5 4 4 6 2" xfId="29090" xr:uid="{00000000-0005-0000-0000-0000A1710000}"/>
    <cellStyle name="Normal 5 4 4 7" xfId="29091" xr:uid="{00000000-0005-0000-0000-0000A2710000}"/>
    <cellStyle name="Normal 5 4 4 7 2" xfId="29092" xr:uid="{00000000-0005-0000-0000-0000A3710000}"/>
    <cellStyle name="Normal 5 4 4 8" xfId="29093" xr:uid="{00000000-0005-0000-0000-0000A4710000}"/>
    <cellStyle name="Normal 5 4 4 8 2" xfId="29094" xr:uid="{00000000-0005-0000-0000-0000A5710000}"/>
    <cellStyle name="Normal 5 4 4 9" xfId="29095" xr:uid="{00000000-0005-0000-0000-0000A6710000}"/>
    <cellStyle name="Normal 5 4 4 9 2" xfId="29096" xr:uid="{00000000-0005-0000-0000-0000A7710000}"/>
    <cellStyle name="Normal 5 4 5" xfId="29097" xr:uid="{00000000-0005-0000-0000-0000A8710000}"/>
    <cellStyle name="Normal 5 4 5 2" xfId="29098" xr:uid="{00000000-0005-0000-0000-0000A9710000}"/>
    <cellStyle name="Normal 5 4 6" xfId="29099" xr:uid="{00000000-0005-0000-0000-0000AA710000}"/>
    <cellStyle name="Normal 5 4 6 2" xfId="29100" xr:uid="{00000000-0005-0000-0000-0000AB710000}"/>
    <cellStyle name="Normal 5 4 7" xfId="29101" xr:uid="{00000000-0005-0000-0000-0000AC710000}"/>
    <cellStyle name="Normal 5 4 7 2" xfId="29102" xr:uid="{00000000-0005-0000-0000-0000AD710000}"/>
    <cellStyle name="Normal 5 4 8" xfId="29103" xr:uid="{00000000-0005-0000-0000-0000AE710000}"/>
    <cellStyle name="Normal 5 4 8 2" xfId="29104" xr:uid="{00000000-0005-0000-0000-0000AF710000}"/>
    <cellStyle name="Normal 5 4 9" xfId="29105" xr:uid="{00000000-0005-0000-0000-0000B0710000}"/>
    <cellStyle name="Normal 5 4 9 2" xfId="29106" xr:uid="{00000000-0005-0000-0000-0000B1710000}"/>
    <cellStyle name="Normal 5 5" xfId="29107" xr:uid="{00000000-0005-0000-0000-0000B2710000}"/>
    <cellStyle name="Normal 5 5 10" xfId="29108" xr:uid="{00000000-0005-0000-0000-0000B3710000}"/>
    <cellStyle name="Normal 5 5 10 2" xfId="29109" xr:uid="{00000000-0005-0000-0000-0000B4710000}"/>
    <cellStyle name="Normal 5 5 11" xfId="29110" xr:uid="{00000000-0005-0000-0000-0000B5710000}"/>
    <cellStyle name="Normal 5 5 11 2" xfId="29111" xr:uid="{00000000-0005-0000-0000-0000B6710000}"/>
    <cellStyle name="Normal 5 5 12" xfId="29112" xr:uid="{00000000-0005-0000-0000-0000B7710000}"/>
    <cellStyle name="Normal 5 5 12 2" xfId="29113" xr:uid="{00000000-0005-0000-0000-0000B8710000}"/>
    <cellStyle name="Normal 5 5 13" xfId="29114" xr:uid="{00000000-0005-0000-0000-0000B9710000}"/>
    <cellStyle name="Normal 5 5 13 2" xfId="29115" xr:uid="{00000000-0005-0000-0000-0000BA710000}"/>
    <cellStyle name="Normal 5 5 14" xfId="29116" xr:uid="{00000000-0005-0000-0000-0000BB710000}"/>
    <cellStyle name="Normal 5 5 2" xfId="29117" xr:uid="{00000000-0005-0000-0000-0000BC710000}"/>
    <cellStyle name="Normal 5 5 3" xfId="29118" xr:uid="{00000000-0005-0000-0000-0000BD710000}"/>
    <cellStyle name="Normal 5 5 3 10" xfId="29119" xr:uid="{00000000-0005-0000-0000-0000BE710000}"/>
    <cellStyle name="Normal 5 5 3 10 2" xfId="29120" xr:uid="{00000000-0005-0000-0000-0000BF710000}"/>
    <cellStyle name="Normal 5 5 3 11" xfId="29121" xr:uid="{00000000-0005-0000-0000-0000C0710000}"/>
    <cellStyle name="Normal 5 5 3 11 2" xfId="29122" xr:uid="{00000000-0005-0000-0000-0000C1710000}"/>
    <cellStyle name="Normal 5 5 3 12" xfId="29123" xr:uid="{00000000-0005-0000-0000-0000C2710000}"/>
    <cellStyle name="Normal 5 5 3 2" xfId="29124" xr:uid="{00000000-0005-0000-0000-0000C3710000}"/>
    <cellStyle name="Normal 5 5 3 2 10" xfId="29125" xr:uid="{00000000-0005-0000-0000-0000C4710000}"/>
    <cellStyle name="Normal 5 5 3 2 10 2" xfId="29126" xr:uid="{00000000-0005-0000-0000-0000C5710000}"/>
    <cellStyle name="Normal 5 5 3 2 11" xfId="29127" xr:uid="{00000000-0005-0000-0000-0000C6710000}"/>
    <cellStyle name="Normal 5 5 3 2 2" xfId="29128" xr:uid="{00000000-0005-0000-0000-0000C7710000}"/>
    <cellStyle name="Normal 5 5 3 2 2 2" xfId="29129" xr:uid="{00000000-0005-0000-0000-0000C8710000}"/>
    <cellStyle name="Normal 5 5 3 2 3" xfId="29130" xr:uid="{00000000-0005-0000-0000-0000C9710000}"/>
    <cellStyle name="Normal 5 5 3 2 3 2" xfId="29131" xr:uid="{00000000-0005-0000-0000-0000CA710000}"/>
    <cellStyle name="Normal 5 5 3 2 4" xfId="29132" xr:uid="{00000000-0005-0000-0000-0000CB710000}"/>
    <cellStyle name="Normal 5 5 3 2 4 2" xfId="29133" xr:uid="{00000000-0005-0000-0000-0000CC710000}"/>
    <cellStyle name="Normal 5 5 3 2 5" xfId="29134" xr:uid="{00000000-0005-0000-0000-0000CD710000}"/>
    <cellStyle name="Normal 5 5 3 2 5 2" xfId="29135" xr:uid="{00000000-0005-0000-0000-0000CE710000}"/>
    <cellStyle name="Normal 5 5 3 2 6" xfId="29136" xr:uid="{00000000-0005-0000-0000-0000CF710000}"/>
    <cellStyle name="Normal 5 5 3 2 6 2" xfId="29137" xr:uid="{00000000-0005-0000-0000-0000D0710000}"/>
    <cellStyle name="Normal 5 5 3 2 7" xfId="29138" xr:uid="{00000000-0005-0000-0000-0000D1710000}"/>
    <cellStyle name="Normal 5 5 3 2 7 2" xfId="29139" xr:uid="{00000000-0005-0000-0000-0000D2710000}"/>
    <cellStyle name="Normal 5 5 3 2 8" xfId="29140" xr:uid="{00000000-0005-0000-0000-0000D3710000}"/>
    <cellStyle name="Normal 5 5 3 2 8 2" xfId="29141" xr:uid="{00000000-0005-0000-0000-0000D4710000}"/>
    <cellStyle name="Normal 5 5 3 2 9" xfId="29142" xr:uid="{00000000-0005-0000-0000-0000D5710000}"/>
    <cellStyle name="Normal 5 5 3 2 9 2" xfId="29143" xr:uid="{00000000-0005-0000-0000-0000D6710000}"/>
    <cellStyle name="Normal 5 5 3 3" xfId="29144" xr:uid="{00000000-0005-0000-0000-0000D7710000}"/>
    <cellStyle name="Normal 5 5 3 3 2" xfId="29145" xr:uid="{00000000-0005-0000-0000-0000D8710000}"/>
    <cellStyle name="Normal 5 5 3 4" xfId="29146" xr:uid="{00000000-0005-0000-0000-0000D9710000}"/>
    <cellStyle name="Normal 5 5 3 4 2" xfId="29147" xr:uid="{00000000-0005-0000-0000-0000DA710000}"/>
    <cellStyle name="Normal 5 5 3 5" xfId="29148" xr:uid="{00000000-0005-0000-0000-0000DB710000}"/>
    <cellStyle name="Normal 5 5 3 5 2" xfId="29149" xr:uid="{00000000-0005-0000-0000-0000DC710000}"/>
    <cellStyle name="Normal 5 5 3 6" xfId="29150" xr:uid="{00000000-0005-0000-0000-0000DD710000}"/>
    <cellStyle name="Normal 5 5 3 6 2" xfId="29151" xr:uid="{00000000-0005-0000-0000-0000DE710000}"/>
    <cellStyle name="Normal 5 5 3 7" xfId="29152" xr:uid="{00000000-0005-0000-0000-0000DF710000}"/>
    <cellStyle name="Normal 5 5 3 7 2" xfId="29153" xr:uid="{00000000-0005-0000-0000-0000E0710000}"/>
    <cellStyle name="Normal 5 5 3 8" xfId="29154" xr:uid="{00000000-0005-0000-0000-0000E1710000}"/>
    <cellStyle name="Normal 5 5 3 8 2" xfId="29155" xr:uid="{00000000-0005-0000-0000-0000E2710000}"/>
    <cellStyle name="Normal 5 5 3 9" xfId="29156" xr:uid="{00000000-0005-0000-0000-0000E3710000}"/>
    <cellStyle name="Normal 5 5 3 9 2" xfId="29157" xr:uid="{00000000-0005-0000-0000-0000E4710000}"/>
    <cellStyle name="Normal 5 5 4" xfId="29158" xr:uid="{00000000-0005-0000-0000-0000E5710000}"/>
    <cellStyle name="Normal 5 5 4 10" xfId="29159" xr:uid="{00000000-0005-0000-0000-0000E6710000}"/>
    <cellStyle name="Normal 5 5 4 10 2" xfId="29160" xr:uid="{00000000-0005-0000-0000-0000E7710000}"/>
    <cellStyle name="Normal 5 5 4 11" xfId="29161" xr:uid="{00000000-0005-0000-0000-0000E8710000}"/>
    <cellStyle name="Normal 5 5 4 2" xfId="29162" xr:uid="{00000000-0005-0000-0000-0000E9710000}"/>
    <cellStyle name="Normal 5 5 4 2 2" xfId="29163" xr:uid="{00000000-0005-0000-0000-0000EA710000}"/>
    <cellStyle name="Normal 5 5 4 3" xfId="29164" xr:uid="{00000000-0005-0000-0000-0000EB710000}"/>
    <cellStyle name="Normal 5 5 4 3 2" xfId="29165" xr:uid="{00000000-0005-0000-0000-0000EC710000}"/>
    <cellStyle name="Normal 5 5 4 4" xfId="29166" xr:uid="{00000000-0005-0000-0000-0000ED710000}"/>
    <cellStyle name="Normal 5 5 4 4 2" xfId="29167" xr:uid="{00000000-0005-0000-0000-0000EE710000}"/>
    <cellStyle name="Normal 5 5 4 5" xfId="29168" xr:uid="{00000000-0005-0000-0000-0000EF710000}"/>
    <cellStyle name="Normal 5 5 4 5 2" xfId="29169" xr:uid="{00000000-0005-0000-0000-0000F0710000}"/>
    <cellStyle name="Normal 5 5 4 6" xfId="29170" xr:uid="{00000000-0005-0000-0000-0000F1710000}"/>
    <cellStyle name="Normal 5 5 4 6 2" xfId="29171" xr:uid="{00000000-0005-0000-0000-0000F2710000}"/>
    <cellStyle name="Normal 5 5 4 7" xfId="29172" xr:uid="{00000000-0005-0000-0000-0000F3710000}"/>
    <cellStyle name="Normal 5 5 4 7 2" xfId="29173" xr:uid="{00000000-0005-0000-0000-0000F4710000}"/>
    <cellStyle name="Normal 5 5 4 8" xfId="29174" xr:uid="{00000000-0005-0000-0000-0000F5710000}"/>
    <cellStyle name="Normal 5 5 4 8 2" xfId="29175" xr:uid="{00000000-0005-0000-0000-0000F6710000}"/>
    <cellStyle name="Normal 5 5 4 9" xfId="29176" xr:uid="{00000000-0005-0000-0000-0000F7710000}"/>
    <cellStyle name="Normal 5 5 4 9 2" xfId="29177" xr:uid="{00000000-0005-0000-0000-0000F8710000}"/>
    <cellStyle name="Normal 5 5 5" xfId="29178" xr:uid="{00000000-0005-0000-0000-0000F9710000}"/>
    <cellStyle name="Normal 5 5 5 2" xfId="29179" xr:uid="{00000000-0005-0000-0000-0000FA710000}"/>
    <cellStyle name="Normal 5 5 6" xfId="29180" xr:uid="{00000000-0005-0000-0000-0000FB710000}"/>
    <cellStyle name="Normal 5 5 6 2" xfId="29181" xr:uid="{00000000-0005-0000-0000-0000FC710000}"/>
    <cellStyle name="Normal 5 5 7" xfId="29182" xr:uid="{00000000-0005-0000-0000-0000FD710000}"/>
    <cellStyle name="Normal 5 5 7 2" xfId="29183" xr:uid="{00000000-0005-0000-0000-0000FE710000}"/>
    <cellStyle name="Normal 5 5 8" xfId="29184" xr:uid="{00000000-0005-0000-0000-0000FF710000}"/>
    <cellStyle name="Normal 5 5 8 2" xfId="29185" xr:uid="{00000000-0005-0000-0000-000000720000}"/>
    <cellStyle name="Normal 5 5 9" xfId="29186" xr:uid="{00000000-0005-0000-0000-000001720000}"/>
    <cellStyle name="Normal 5 5 9 2" xfId="29187" xr:uid="{00000000-0005-0000-0000-000002720000}"/>
    <cellStyle name="Normal 5 6" xfId="29188" xr:uid="{00000000-0005-0000-0000-000003720000}"/>
    <cellStyle name="Normal 5 7" xfId="29189" xr:uid="{00000000-0005-0000-0000-000004720000}"/>
    <cellStyle name="Normal 5 8" xfId="29190" xr:uid="{00000000-0005-0000-0000-000005720000}"/>
    <cellStyle name="Normal 5 8 10" xfId="29191" xr:uid="{00000000-0005-0000-0000-000006720000}"/>
    <cellStyle name="Normal 5 8 10 2" xfId="29192" xr:uid="{00000000-0005-0000-0000-000007720000}"/>
    <cellStyle name="Normal 5 8 11" xfId="29193" xr:uid="{00000000-0005-0000-0000-000008720000}"/>
    <cellStyle name="Normal 5 8 11 2" xfId="29194" xr:uid="{00000000-0005-0000-0000-000009720000}"/>
    <cellStyle name="Normal 5 8 12" xfId="29195" xr:uid="{00000000-0005-0000-0000-00000A720000}"/>
    <cellStyle name="Normal 5 8 12 2" xfId="29196" xr:uid="{00000000-0005-0000-0000-00000B720000}"/>
    <cellStyle name="Normal 5 8 13" xfId="29197" xr:uid="{00000000-0005-0000-0000-00000C720000}"/>
    <cellStyle name="Normal 5 8 2" xfId="29198" xr:uid="{00000000-0005-0000-0000-00000D720000}"/>
    <cellStyle name="Normal 5 8 2 10" xfId="29199" xr:uid="{00000000-0005-0000-0000-00000E720000}"/>
    <cellStyle name="Normal 5 8 2 10 2" xfId="29200" xr:uid="{00000000-0005-0000-0000-00000F720000}"/>
    <cellStyle name="Normal 5 8 2 11" xfId="29201" xr:uid="{00000000-0005-0000-0000-000010720000}"/>
    <cellStyle name="Normal 5 8 2 11 2" xfId="29202" xr:uid="{00000000-0005-0000-0000-000011720000}"/>
    <cellStyle name="Normal 5 8 2 12" xfId="29203" xr:uid="{00000000-0005-0000-0000-000012720000}"/>
    <cellStyle name="Normal 5 8 2 2" xfId="29204" xr:uid="{00000000-0005-0000-0000-000013720000}"/>
    <cellStyle name="Normal 5 8 2 2 10" xfId="29205" xr:uid="{00000000-0005-0000-0000-000014720000}"/>
    <cellStyle name="Normal 5 8 2 2 10 2" xfId="29206" xr:uid="{00000000-0005-0000-0000-000015720000}"/>
    <cellStyle name="Normal 5 8 2 2 11" xfId="29207" xr:uid="{00000000-0005-0000-0000-000016720000}"/>
    <cellStyle name="Normal 5 8 2 2 2" xfId="29208" xr:uid="{00000000-0005-0000-0000-000017720000}"/>
    <cellStyle name="Normal 5 8 2 2 2 2" xfId="29209" xr:uid="{00000000-0005-0000-0000-000018720000}"/>
    <cellStyle name="Normal 5 8 2 2 3" xfId="29210" xr:uid="{00000000-0005-0000-0000-000019720000}"/>
    <cellStyle name="Normal 5 8 2 2 3 2" xfId="29211" xr:uid="{00000000-0005-0000-0000-00001A720000}"/>
    <cellStyle name="Normal 5 8 2 2 4" xfId="29212" xr:uid="{00000000-0005-0000-0000-00001B720000}"/>
    <cellStyle name="Normal 5 8 2 2 4 2" xfId="29213" xr:uid="{00000000-0005-0000-0000-00001C720000}"/>
    <cellStyle name="Normal 5 8 2 2 5" xfId="29214" xr:uid="{00000000-0005-0000-0000-00001D720000}"/>
    <cellStyle name="Normal 5 8 2 2 5 2" xfId="29215" xr:uid="{00000000-0005-0000-0000-00001E720000}"/>
    <cellStyle name="Normal 5 8 2 2 6" xfId="29216" xr:uid="{00000000-0005-0000-0000-00001F720000}"/>
    <cellStyle name="Normal 5 8 2 2 6 2" xfId="29217" xr:uid="{00000000-0005-0000-0000-000020720000}"/>
    <cellStyle name="Normal 5 8 2 2 7" xfId="29218" xr:uid="{00000000-0005-0000-0000-000021720000}"/>
    <cellStyle name="Normal 5 8 2 2 7 2" xfId="29219" xr:uid="{00000000-0005-0000-0000-000022720000}"/>
    <cellStyle name="Normal 5 8 2 2 8" xfId="29220" xr:uid="{00000000-0005-0000-0000-000023720000}"/>
    <cellStyle name="Normal 5 8 2 2 8 2" xfId="29221" xr:uid="{00000000-0005-0000-0000-000024720000}"/>
    <cellStyle name="Normal 5 8 2 2 9" xfId="29222" xr:uid="{00000000-0005-0000-0000-000025720000}"/>
    <cellStyle name="Normal 5 8 2 2 9 2" xfId="29223" xr:uid="{00000000-0005-0000-0000-000026720000}"/>
    <cellStyle name="Normal 5 8 2 3" xfId="29224" xr:uid="{00000000-0005-0000-0000-000027720000}"/>
    <cellStyle name="Normal 5 8 2 3 2" xfId="29225" xr:uid="{00000000-0005-0000-0000-000028720000}"/>
    <cellStyle name="Normal 5 8 2 4" xfId="29226" xr:uid="{00000000-0005-0000-0000-000029720000}"/>
    <cellStyle name="Normal 5 8 2 4 2" xfId="29227" xr:uid="{00000000-0005-0000-0000-00002A720000}"/>
    <cellStyle name="Normal 5 8 2 5" xfId="29228" xr:uid="{00000000-0005-0000-0000-00002B720000}"/>
    <cellStyle name="Normal 5 8 2 5 2" xfId="29229" xr:uid="{00000000-0005-0000-0000-00002C720000}"/>
    <cellStyle name="Normal 5 8 2 6" xfId="29230" xr:uid="{00000000-0005-0000-0000-00002D720000}"/>
    <cellStyle name="Normal 5 8 2 6 2" xfId="29231" xr:uid="{00000000-0005-0000-0000-00002E720000}"/>
    <cellStyle name="Normal 5 8 2 7" xfId="29232" xr:uid="{00000000-0005-0000-0000-00002F720000}"/>
    <cellStyle name="Normal 5 8 2 7 2" xfId="29233" xr:uid="{00000000-0005-0000-0000-000030720000}"/>
    <cellStyle name="Normal 5 8 2 8" xfId="29234" xr:uid="{00000000-0005-0000-0000-000031720000}"/>
    <cellStyle name="Normal 5 8 2 8 2" xfId="29235" xr:uid="{00000000-0005-0000-0000-000032720000}"/>
    <cellStyle name="Normal 5 8 2 9" xfId="29236" xr:uid="{00000000-0005-0000-0000-000033720000}"/>
    <cellStyle name="Normal 5 8 2 9 2" xfId="29237" xr:uid="{00000000-0005-0000-0000-000034720000}"/>
    <cellStyle name="Normal 5 8 3" xfId="29238" xr:uid="{00000000-0005-0000-0000-000035720000}"/>
    <cellStyle name="Normal 5 8 3 10" xfId="29239" xr:uid="{00000000-0005-0000-0000-000036720000}"/>
    <cellStyle name="Normal 5 8 3 10 2" xfId="29240" xr:uid="{00000000-0005-0000-0000-000037720000}"/>
    <cellStyle name="Normal 5 8 3 11" xfId="29241" xr:uid="{00000000-0005-0000-0000-000038720000}"/>
    <cellStyle name="Normal 5 8 3 2" xfId="29242" xr:uid="{00000000-0005-0000-0000-000039720000}"/>
    <cellStyle name="Normal 5 8 3 2 2" xfId="29243" xr:uid="{00000000-0005-0000-0000-00003A720000}"/>
    <cellStyle name="Normal 5 8 3 3" xfId="29244" xr:uid="{00000000-0005-0000-0000-00003B720000}"/>
    <cellStyle name="Normal 5 8 3 3 2" xfId="29245" xr:uid="{00000000-0005-0000-0000-00003C720000}"/>
    <cellStyle name="Normal 5 8 3 4" xfId="29246" xr:uid="{00000000-0005-0000-0000-00003D720000}"/>
    <cellStyle name="Normal 5 8 3 4 2" xfId="29247" xr:uid="{00000000-0005-0000-0000-00003E720000}"/>
    <cellStyle name="Normal 5 8 3 5" xfId="29248" xr:uid="{00000000-0005-0000-0000-00003F720000}"/>
    <cellStyle name="Normal 5 8 3 5 2" xfId="29249" xr:uid="{00000000-0005-0000-0000-000040720000}"/>
    <cellStyle name="Normal 5 8 3 6" xfId="29250" xr:uid="{00000000-0005-0000-0000-000041720000}"/>
    <cellStyle name="Normal 5 8 3 6 2" xfId="29251" xr:uid="{00000000-0005-0000-0000-000042720000}"/>
    <cellStyle name="Normal 5 8 3 7" xfId="29252" xr:uid="{00000000-0005-0000-0000-000043720000}"/>
    <cellStyle name="Normal 5 8 3 7 2" xfId="29253" xr:uid="{00000000-0005-0000-0000-000044720000}"/>
    <cellStyle name="Normal 5 8 3 8" xfId="29254" xr:uid="{00000000-0005-0000-0000-000045720000}"/>
    <cellStyle name="Normal 5 8 3 8 2" xfId="29255" xr:uid="{00000000-0005-0000-0000-000046720000}"/>
    <cellStyle name="Normal 5 8 3 9" xfId="29256" xr:uid="{00000000-0005-0000-0000-000047720000}"/>
    <cellStyle name="Normal 5 8 3 9 2" xfId="29257" xr:uid="{00000000-0005-0000-0000-000048720000}"/>
    <cellStyle name="Normal 5 8 4" xfId="29258" xr:uid="{00000000-0005-0000-0000-000049720000}"/>
    <cellStyle name="Normal 5 8 4 2" xfId="29259" xr:uid="{00000000-0005-0000-0000-00004A720000}"/>
    <cellStyle name="Normal 5 8 5" xfId="29260" xr:uid="{00000000-0005-0000-0000-00004B720000}"/>
    <cellStyle name="Normal 5 8 5 2" xfId="29261" xr:uid="{00000000-0005-0000-0000-00004C720000}"/>
    <cellStyle name="Normal 5 8 6" xfId="29262" xr:uid="{00000000-0005-0000-0000-00004D720000}"/>
    <cellStyle name="Normal 5 8 6 2" xfId="29263" xr:uid="{00000000-0005-0000-0000-00004E720000}"/>
    <cellStyle name="Normal 5 8 7" xfId="29264" xr:uid="{00000000-0005-0000-0000-00004F720000}"/>
    <cellStyle name="Normal 5 8 7 2" xfId="29265" xr:uid="{00000000-0005-0000-0000-000050720000}"/>
    <cellStyle name="Normal 5 8 8" xfId="29266" xr:uid="{00000000-0005-0000-0000-000051720000}"/>
    <cellStyle name="Normal 5 8 8 2" xfId="29267" xr:uid="{00000000-0005-0000-0000-000052720000}"/>
    <cellStyle name="Normal 5 8 9" xfId="29268" xr:uid="{00000000-0005-0000-0000-000053720000}"/>
    <cellStyle name="Normal 5 8 9 2" xfId="29269" xr:uid="{00000000-0005-0000-0000-000054720000}"/>
    <cellStyle name="Normal 5 9" xfId="29270" xr:uid="{00000000-0005-0000-0000-000055720000}"/>
    <cellStyle name="Normal 5 9 10" xfId="29271" xr:uid="{00000000-0005-0000-0000-000056720000}"/>
    <cellStyle name="Normal 5 9 10 2" xfId="29272" xr:uid="{00000000-0005-0000-0000-000057720000}"/>
    <cellStyle name="Normal 5 9 11" xfId="29273" xr:uid="{00000000-0005-0000-0000-000058720000}"/>
    <cellStyle name="Normal 5 9 11 2" xfId="29274" xr:uid="{00000000-0005-0000-0000-000059720000}"/>
    <cellStyle name="Normal 5 9 12" xfId="29275" xr:uid="{00000000-0005-0000-0000-00005A720000}"/>
    <cellStyle name="Normal 5 9 2" xfId="29276" xr:uid="{00000000-0005-0000-0000-00005B720000}"/>
    <cellStyle name="Normal 5 9 2 10" xfId="29277" xr:uid="{00000000-0005-0000-0000-00005C720000}"/>
    <cellStyle name="Normal 5 9 2 10 2" xfId="29278" xr:uid="{00000000-0005-0000-0000-00005D720000}"/>
    <cellStyle name="Normal 5 9 2 11" xfId="29279" xr:uid="{00000000-0005-0000-0000-00005E720000}"/>
    <cellStyle name="Normal 5 9 2 2" xfId="29280" xr:uid="{00000000-0005-0000-0000-00005F720000}"/>
    <cellStyle name="Normal 5 9 2 2 2" xfId="29281" xr:uid="{00000000-0005-0000-0000-000060720000}"/>
    <cellStyle name="Normal 5 9 2 3" xfId="29282" xr:uid="{00000000-0005-0000-0000-000061720000}"/>
    <cellStyle name="Normal 5 9 2 3 2" xfId="29283" xr:uid="{00000000-0005-0000-0000-000062720000}"/>
    <cellStyle name="Normal 5 9 2 4" xfId="29284" xr:uid="{00000000-0005-0000-0000-000063720000}"/>
    <cellStyle name="Normal 5 9 2 4 2" xfId="29285" xr:uid="{00000000-0005-0000-0000-000064720000}"/>
    <cellStyle name="Normal 5 9 2 5" xfId="29286" xr:uid="{00000000-0005-0000-0000-000065720000}"/>
    <cellStyle name="Normal 5 9 2 5 2" xfId="29287" xr:uid="{00000000-0005-0000-0000-000066720000}"/>
    <cellStyle name="Normal 5 9 2 6" xfId="29288" xr:uid="{00000000-0005-0000-0000-000067720000}"/>
    <cellStyle name="Normal 5 9 2 6 2" xfId="29289" xr:uid="{00000000-0005-0000-0000-000068720000}"/>
    <cellStyle name="Normal 5 9 2 7" xfId="29290" xr:uid="{00000000-0005-0000-0000-000069720000}"/>
    <cellStyle name="Normal 5 9 2 7 2" xfId="29291" xr:uid="{00000000-0005-0000-0000-00006A720000}"/>
    <cellStyle name="Normal 5 9 2 8" xfId="29292" xr:uid="{00000000-0005-0000-0000-00006B720000}"/>
    <cellStyle name="Normal 5 9 2 8 2" xfId="29293" xr:uid="{00000000-0005-0000-0000-00006C720000}"/>
    <cellStyle name="Normal 5 9 2 9" xfId="29294" xr:uid="{00000000-0005-0000-0000-00006D720000}"/>
    <cellStyle name="Normal 5 9 2 9 2" xfId="29295" xr:uid="{00000000-0005-0000-0000-00006E720000}"/>
    <cellStyle name="Normal 5 9 3" xfId="29296" xr:uid="{00000000-0005-0000-0000-00006F720000}"/>
    <cellStyle name="Normal 5 9 3 2" xfId="29297" xr:uid="{00000000-0005-0000-0000-000070720000}"/>
    <cellStyle name="Normal 5 9 4" xfId="29298" xr:uid="{00000000-0005-0000-0000-000071720000}"/>
    <cellStyle name="Normal 5 9 4 2" xfId="29299" xr:uid="{00000000-0005-0000-0000-000072720000}"/>
    <cellStyle name="Normal 5 9 5" xfId="29300" xr:uid="{00000000-0005-0000-0000-000073720000}"/>
    <cellStyle name="Normal 5 9 5 2" xfId="29301" xr:uid="{00000000-0005-0000-0000-000074720000}"/>
    <cellStyle name="Normal 5 9 6" xfId="29302" xr:uid="{00000000-0005-0000-0000-000075720000}"/>
    <cellStyle name="Normal 5 9 6 2" xfId="29303" xr:uid="{00000000-0005-0000-0000-000076720000}"/>
    <cellStyle name="Normal 5 9 7" xfId="29304" xr:uid="{00000000-0005-0000-0000-000077720000}"/>
    <cellStyle name="Normal 5 9 7 2" xfId="29305" xr:uid="{00000000-0005-0000-0000-000078720000}"/>
    <cellStyle name="Normal 5 9 8" xfId="29306" xr:uid="{00000000-0005-0000-0000-000079720000}"/>
    <cellStyle name="Normal 5 9 8 2" xfId="29307" xr:uid="{00000000-0005-0000-0000-00007A720000}"/>
    <cellStyle name="Normal 5 9 9" xfId="29308" xr:uid="{00000000-0005-0000-0000-00007B720000}"/>
    <cellStyle name="Normal 5 9 9 2" xfId="29309" xr:uid="{00000000-0005-0000-0000-00007C720000}"/>
    <cellStyle name="Normal 50" xfId="29310" xr:uid="{00000000-0005-0000-0000-00007D720000}"/>
    <cellStyle name="Normal 51" xfId="29311" xr:uid="{00000000-0005-0000-0000-00007E720000}"/>
    <cellStyle name="Normal 52" xfId="29312" xr:uid="{00000000-0005-0000-0000-00007F720000}"/>
    <cellStyle name="Normal 53" xfId="29313" xr:uid="{00000000-0005-0000-0000-000080720000}"/>
    <cellStyle name="Normal 6" xfId="29314" xr:uid="{00000000-0005-0000-0000-000081720000}"/>
    <cellStyle name="Normal 6 10" xfId="29315" xr:uid="{00000000-0005-0000-0000-000082720000}"/>
    <cellStyle name="Normal 6 10 10" xfId="29316" xr:uid="{00000000-0005-0000-0000-000083720000}"/>
    <cellStyle name="Normal 6 10 10 2" xfId="29317" xr:uid="{00000000-0005-0000-0000-000084720000}"/>
    <cellStyle name="Normal 6 10 11" xfId="29318" xr:uid="{00000000-0005-0000-0000-000085720000}"/>
    <cellStyle name="Normal 6 10 2" xfId="29319" xr:uid="{00000000-0005-0000-0000-000086720000}"/>
    <cellStyle name="Normal 6 10 2 2" xfId="29320" xr:uid="{00000000-0005-0000-0000-000087720000}"/>
    <cellStyle name="Normal 6 10 3" xfId="29321" xr:uid="{00000000-0005-0000-0000-000088720000}"/>
    <cellStyle name="Normal 6 10 3 2" xfId="29322" xr:uid="{00000000-0005-0000-0000-000089720000}"/>
    <cellStyle name="Normal 6 10 4" xfId="29323" xr:uid="{00000000-0005-0000-0000-00008A720000}"/>
    <cellStyle name="Normal 6 10 4 2" xfId="29324" xr:uid="{00000000-0005-0000-0000-00008B720000}"/>
    <cellStyle name="Normal 6 10 5" xfId="29325" xr:uid="{00000000-0005-0000-0000-00008C720000}"/>
    <cellStyle name="Normal 6 10 5 2" xfId="29326" xr:uid="{00000000-0005-0000-0000-00008D720000}"/>
    <cellStyle name="Normal 6 10 6" xfId="29327" xr:uid="{00000000-0005-0000-0000-00008E720000}"/>
    <cellStyle name="Normal 6 10 6 2" xfId="29328" xr:uid="{00000000-0005-0000-0000-00008F720000}"/>
    <cellStyle name="Normal 6 10 7" xfId="29329" xr:uid="{00000000-0005-0000-0000-000090720000}"/>
    <cellStyle name="Normal 6 10 7 2" xfId="29330" xr:uid="{00000000-0005-0000-0000-000091720000}"/>
    <cellStyle name="Normal 6 10 8" xfId="29331" xr:uid="{00000000-0005-0000-0000-000092720000}"/>
    <cellStyle name="Normal 6 10 8 2" xfId="29332" xr:uid="{00000000-0005-0000-0000-000093720000}"/>
    <cellStyle name="Normal 6 10 9" xfId="29333" xr:uid="{00000000-0005-0000-0000-000094720000}"/>
    <cellStyle name="Normal 6 10 9 2" xfId="29334" xr:uid="{00000000-0005-0000-0000-000095720000}"/>
    <cellStyle name="Normal 6 11" xfId="29335" xr:uid="{00000000-0005-0000-0000-000096720000}"/>
    <cellStyle name="Normal 6 11 2" xfId="29336" xr:uid="{00000000-0005-0000-0000-000097720000}"/>
    <cellStyle name="Normal 6 12" xfId="29337" xr:uid="{00000000-0005-0000-0000-000098720000}"/>
    <cellStyle name="Normal 6 12 2" xfId="29338" xr:uid="{00000000-0005-0000-0000-000099720000}"/>
    <cellStyle name="Normal 6 13" xfId="29339" xr:uid="{00000000-0005-0000-0000-00009A720000}"/>
    <cellStyle name="Normal 6 13 2" xfId="29340" xr:uid="{00000000-0005-0000-0000-00009B720000}"/>
    <cellStyle name="Normal 6 14" xfId="29341" xr:uid="{00000000-0005-0000-0000-00009C720000}"/>
    <cellStyle name="Normal 6 14 2" xfId="29342" xr:uid="{00000000-0005-0000-0000-00009D720000}"/>
    <cellStyle name="Normal 6 15" xfId="29343" xr:uid="{00000000-0005-0000-0000-00009E720000}"/>
    <cellStyle name="Normal 6 15 2" xfId="29344" xr:uid="{00000000-0005-0000-0000-00009F720000}"/>
    <cellStyle name="Normal 6 16" xfId="29345" xr:uid="{00000000-0005-0000-0000-0000A0720000}"/>
    <cellStyle name="Normal 6 16 2" xfId="29346" xr:uid="{00000000-0005-0000-0000-0000A1720000}"/>
    <cellStyle name="Normal 6 17" xfId="29347" xr:uid="{00000000-0005-0000-0000-0000A2720000}"/>
    <cellStyle name="Normal 6 17 2" xfId="29348" xr:uid="{00000000-0005-0000-0000-0000A3720000}"/>
    <cellStyle name="Normal 6 18" xfId="29349" xr:uid="{00000000-0005-0000-0000-0000A4720000}"/>
    <cellStyle name="Normal 6 18 2" xfId="29350" xr:uid="{00000000-0005-0000-0000-0000A5720000}"/>
    <cellStyle name="Normal 6 19" xfId="29351" xr:uid="{00000000-0005-0000-0000-0000A6720000}"/>
    <cellStyle name="Normal 6 19 2" xfId="29352" xr:uid="{00000000-0005-0000-0000-0000A7720000}"/>
    <cellStyle name="Normal 6 2" xfId="29353" xr:uid="{00000000-0005-0000-0000-0000A8720000}"/>
    <cellStyle name="Normal 6 2 10" xfId="29354" xr:uid="{00000000-0005-0000-0000-0000A9720000}"/>
    <cellStyle name="Normal 6 2 10 2" xfId="29355" xr:uid="{00000000-0005-0000-0000-0000AA720000}"/>
    <cellStyle name="Normal 6 2 11" xfId="29356" xr:uid="{00000000-0005-0000-0000-0000AB720000}"/>
    <cellStyle name="Normal 6 2 11 2" xfId="29357" xr:uid="{00000000-0005-0000-0000-0000AC720000}"/>
    <cellStyle name="Normal 6 2 12" xfId="29358" xr:uid="{00000000-0005-0000-0000-0000AD720000}"/>
    <cellStyle name="Normal 6 2 12 2" xfId="29359" xr:uid="{00000000-0005-0000-0000-0000AE720000}"/>
    <cellStyle name="Normal 6 2 13" xfId="29360" xr:uid="{00000000-0005-0000-0000-0000AF720000}"/>
    <cellStyle name="Normal 6 2 13 2" xfId="29361" xr:uid="{00000000-0005-0000-0000-0000B0720000}"/>
    <cellStyle name="Normal 6 2 14" xfId="29362" xr:uid="{00000000-0005-0000-0000-0000B1720000}"/>
    <cellStyle name="Normal 6 2 14 2" xfId="29363" xr:uid="{00000000-0005-0000-0000-0000B2720000}"/>
    <cellStyle name="Normal 6 2 15" xfId="29364" xr:uid="{00000000-0005-0000-0000-0000B3720000}"/>
    <cellStyle name="Normal 6 2 15 2" xfId="29365" xr:uid="{00000000-0005-0000-0000-0000B4720000}"/>
    <cellStyle name="Normal 6 2 16" xfId="29366" xr:uid="{00000000-0005-0000-0000-0000B5720000}"/>
    <cellStyle name="Normal 6 2 16 2" xfId="29367" xr:uid="{00000000-0005-0000-0000-0000B6720000}"/>
    <cellStyle name="Normal 6 2 17" xfId="29368" xr:uid="{00000000-0005-0000-0000-0000B7720000}"/>
    <cellStyle name="Normal 6 2 17 2" xfId="29369" xr:uid="{00000000-0005-0000-0000-0000B8720000}"/>
    <cellStyle name="Normal 6 2 18" xfId="29370" xr:uid="{00000000-0005-0000-0000-0000B9720000}"/>
    <cellStyle name="Normal 6 2 19" xfId="29371" xr:uid="{00000000-0005-0000-0000-0000BA720000}"/>
    <cellStyle name="Normal 6 2 2" xfId="29372" xr:uid="{00000000-0005-0000-0000-0000BB720000}"/>
    <cellStyle name="Normal 6 2 2 10" xfId="29373" xr:uid="{00000000-0005-0000-0000-0000BC720000}"/>
    <cellStyle name="Normal 6 2 2 10 2" xfId="29374" xr:uid="{00000000-0005-0000-0000-0000BD720000}"/>
    <cellStyle name="Normal 6 2 2 11" xfId="29375" xr:uid="{00000000-0005-0000-0000-0000BE720000}"/>
    <cellStyle name="Normal 6 2 2 11 2" xfId="29376" xr:uid="{00000000-0005-0000-0000-0000BF720000}"/>
    <cellStyle name="Normal 6 2 2 12" xfId="29377" xr:uid="{00000000-0005-0000-0000-0000C0720000}"/>
    <cellStyle name="Normal 6 2 2 12 2" xfId="29378" xr:uid="{00000000-0005-0000-0000-0000C1720000}"/>
    <cellStyle name="Normal 6 2 2 13" xfId="29379" xr:uid="{00000000-0005-0000-0000-0000C2720000}"/>
    <cellStyle name="Normal 6 2 2 2" xfId="29380" xr:uid="{00000000-0005-0000-0000-0000C3720000}"/>
    <cellStyle name="Normal 6 2 2 2 10" xfId="29381" xr:uid="{00000000-0005-0000-0000-0000C4720000}"/>
    <cellStyle name="Normal 6 2 2 2 10 2" xfId="29382" xr:uid="{00000000-0005-0000-0000-0000C5720000}"/>
    <cellStyle name="Normal 6 2 2 2 11" xfId="29383" xr:uid="{00000000-0005-0000-0000-0000C6720000}"/>
    <cellStyle name="Normal 6 2 2 2 11 2" xfId="29384" xr:uid="{00000000-0005-0000-0000-0000C7720000}"/>
    <cellStyle name="Normal 6 2 2 2 12" xfId="29385" xr:uid="{00000000-0005-0000-0000-0000C8720000}"/>
    <cellStyle name="Normal 6 2 2 2 2" xfId="29386" xr:uid="{00000000-0005-0000-0000-0000C9720000}"/>
    <cellStyle name="Normal 6 2 2 2 2 10" xfId="29387" xr:uid="{00000000-0005-0000-0000-0000CA720000}"/>
    <cellStyle name="Normal 6 2 2 2 2 10 2" xfId="29388" xr:uid="{00000000-0005-0000-0000-0000CB720000}"/>
    <cellStyle name="Normal 6 2 2 2 2 11" xfId="29389" xr:uid="{00000000-0005-0000-0000-0000CC720000}"/>
    <cellStyle name="Normal 6 2 2 2 2 2" xfId="29390" xr:uid="{00000000-0005-0000-0000-0000CD720000}"/>
    <cellStyle name="Normal 6 2 2 2 2 2 2" xfId="29391" xr:uid="{00000000-0005-0000-0000-0000CE720000}"/>
    <cellStyle name="Normal 6 2 2 2 2 3" xfId="29392" xr:uid="{00000000-0005-0000-0000-0000CF720000}"/>
    <cellStyle name="Normal 6 2 2 2 2 3 2" xfId="29393" xr:uid="{00000000-0005-0000-0000-0000D0720000}"/>
    <cellStyle name="Normal 6 2 2 2 2 4" xfId="29394" xr:uid="{00000000-0005-0000-0000-0000D1720000}"/>
    <cellStyle name="Normal 6 2 2 2 2 4 2" xfId="29395" xr:uid="{00000000-0005-0000-0000-0000D2720000}"/>
    <cellStyle name="Normal 6 2 2 2 2 5" xfId="29396" xr:uid="{00000000-0005-0000-0000-0000D3720000}"/>
    <cellStyle name="Normal 6 2 2 2 2 5 2" xfId="29397" xr:uid="{00000000-0005-0000-0000-0000D4720000}"/>
    <cellStyle name="Normal 6 2 2 2 2 6" xfId="29398" xr:uid="{00000000-0005-0000-0000-0000D5720000}"/>
    <cellStyle name="Normal 6 2 2 2 2 6 2" xfId="29399" xr:uid="{00000000-0005-0000-0000-0000D6720000}"/>
    <cellStyle name="Normal 6 2 2 2 2 7" xfId="29400" xr:uid="{00000000-0005-0000-0000-0000D7720000}"/>
    <cellStyle name="Normal 6 2 2 2 2 7 2" xfId="29401" xr:uid="{00000000-0005-0000-0000-0000D8720000}"/>
    <cellStyle name="Normal 6 2 2 2 2 8" xfId="29402" xr:uid="{00000000-0005-0000-0000-0000D9720000}"/>
    <cellStyle name="Normal 6 2 2 2 2 8 2" xfId="29403" xr:uid="{00000000-0005-0000-0000-0000DA720000}"/>
    <cellStyle name="Normal 6 2 2 2 2 9" xfId="29404" xr:uid="{00000000-0005-0000-0000-0000DB720000}"/>
    <cellStyle name="Normal 6 2 2 2 2 9 2" xfId="29405" xr:uid="{00000000-0005-0000-0000-0000DC720000}"/>
    <cellStyle name="Normal 6 2 2 2 3" xfId="29406" xr:uid="{00000000-0005-0000-0000-0000DD720000}"/>
    <cellStyle name="Normal 6 2 2 2 3 2" xfId="29407" xr:uid="{00000000-0005-0000-0000-0000DE720000}"/>
    <cellStyle name="Normal 6 2 2 2 4" xfId="29408" xr:uid="{00000000-0005-0000-0000-0000DF720000}"/>
    <cellStyle name="Normal 6 2 2 2 4 2" xfId="29409" xr:uid="{00000000-0005-0000-0000-0000E0720000}"/>
    <cellStyle name="Normal 6 2 2 2 5" xfId="29410" xr:uid="{00000000-0005-0000-0000-0000E1720000}"/>
    <cellStyle name="Normal 6 2 2 2 5 2" xfId="29411" xr:uid="{00000000-0005-0000-0000-0000E2720000}"/>
    <cellStyle name="Normal 6 2 2 2 6" xfId="29412" xr:uid="{00000000-0005-0000-0000-0000E3720000}"/>
    <cellStyle name="Normal 6 2 2 2 6 2" xfId="29413" xr:uid="{00000000-0005-0000-0000-0000E4720000}"/>
    <cellStyle name="Normal 6 2 2 2 7" xfId="29414" xr:uid="{00000000-0005-0000-0000-0000E5720000}"/>
    <cellStyle name="Normal 6 2 2 2 7 2" xfId="29415" xr:uid="{00000000-0005-0000-0000-0000E6720000}"/>
    <cellStyle name="Normal 6 2 2 2 8" xfId="29416" xr:uid="{00000000-0005-0000-0000-0000E7720000}"/>
    <cellStyle name="Normal 6 2 2 2 8 2" xfId="29417" xr:uid="{00000000-0005-0000-0000-0000E8720000}"/>
    <cellStyle name="Normal 6 2 2 2 9" xfId="29418" xr:uid="{00000000-0005-0000-0000-0000E9720000}"/>
    <cellStyle name="Normal 6 2 2 2 9 2" xfId="29419" xr:uid="{00000000-0005-0000-0000-0000EA720000}"/>
    <cellStyle name="Normal 6 2 2 3" xfId="29420" xr:uid="{00000000-0005-0000-0000-0000EB720000}"/>
    <cellStyle name="Normal 6 2 2 3 10" xfId="29421" xr:uid="{00000000-0005-0000-0000-0000EC720000}"/>
    <cellStyle name="Normal 6 2 2 3 10 2" xfId="29422" xr:uid="{00000000-0005-0000-0000-0000ED720000}"/>
    <cellStyle name="Normal 6 2 2 3 11" xfId="29423" xr:uid="{00000000-0005-0000-0000-0000EE720000}"/>
    <cellStyle name="Normal 6 2 2 3 2" xfId="29424" xr:uid="{00000000-0005-0000-0000-0000EF720000}"/>
    <cellStyle name="Normal 6 2 2 3 2 2" xfId="29425" xr:uid="{00000000-0005-0000-0000-0000F0720000}"/>
    <cellStyle name="Normal 6 2 2 3 3" xfId="29426" xr:uid="{00000000-0005-0000-0000-0000F1720000}"/>
    <cellStyle name="Normal 6 2 2 3 3 2" xfId="29427" xr:uid="{00000000-0005-0000-0000-0000F2720000}"/>
    <cellStyle name="Normal 6 2 2 3 4" xfId="29428" xr:uid="{00000000-0005-0000-0000-0000F3720000}"/>
    <cellStyle name="Normal 6 2 2 3 4 2" xfId="29429" xr:uid="{00000000-0005-0000-0000-0000F4720000}"/>
    <cellStyle name="Normal 6 2 2 3 5" xfId="29430" xr:uid="{00000000-0005-0000-0000-0000F5720000}"/>
    <cellStyle name="Normal 6 2 2 3 5 2" xfId="29431" xr:uid="{00000000-0005-0000-0000-0000F6720000}"/>
    <cellStyle name="Normal 6 2 2 3 6" xfId="29432" xr:uid="{00000000-0005-0000-0000-0000F7720000}"/>
    <cellStyle name="Normal 6 2 2 3 6 2" xfId="29433" xr:uid="{00000000-0005-0000-0000-0000F8720000}"/>
    <cellStyle name="Normal 6 2 2 3 7" xfId="29434" xr:uid="{00000000-0005-0000-0000-0000F9720000}"/>
    <cellStyle name="Normal 6 2 2 3 7 2" xfId="29435" xr:uid="{00000000-0005-0000-0000-0000FA720000}"/>
    <cellStyle name="Normal 6 2 2 3 8" xfId="29436" xr:uid="{00000000-0005-0000-0000-0000FB720000}"/>
    <cellStyle name="Normal 6 2 2 3 8 2" xfId="29437" xr:uid="{00000000-0005-0000-0000-0000FC720000}"/>
    <cellStyle name="Normal 6 2 2 3 9" xfId="29438" xr:uid="{00000000-0005-0000-0000-0000FD720000}"/>
    <cellStyle name="Normal 6 2 2 3 9 2" xfId="29439" xr:uid="{00000000-0005-0000-0000-0000FE720000}"/>
    <cellStyle name="Normal 6 2 2 4" xfId="29440" xr:uid="{00000000-0005-0000-0000-0000FF720000}"/>
    <cellStyle name="Normal 6 2 2 4 2" xfId="29441" xr:uid="{00000000-0005-0000-0000-000000730000}"/>
    <cellStyle name="Normal 6 2 2 5" xfId="29442" xr:uid="{00000000-0005-0000-0000-000001730000}"/>
    <cellStyle name="Normal 6 2 2 5 2" xfId="29443" xr:uid="{00000000-0005-0000-0000-000002730000}"/>
    <cellStyle name="Normal 6 2 2 6" xfId="29444" xr:uid="{00000000-0005-0000-0000-000003730000}"/>
    <cellStyle name="Normal 6 2 2 6 2" xfId="29445" xr:uid="{00000000-0005-0000-0000-000004730000}"/>
    <cellStyle name="Normal 6 2 2 7" xfId="29446" xr:uid="{00000000-0005-0000-0000-000005730000}"/>
    <cellStyle name="Normal 6 2 2 7 2" xfId="29447" xr:uid="{00000000-0005-0000-0000-000006730000}"/>
    <cellStyle name="Normal 6 2 2 8" xfId="29448" xr:uid="{00000000-0005-0000-0000-000007730000}"/>
    <cellStyle name="Normal 6 2 2 8 2" xfId="29449" xr:uid="{00000000-0005-0000-0000-000008730000}"/>
    <cellStyle name="Normal 6 2 2 9" xfId="29450" xr:uid="{00000000-0005-0000-0000-000009730000}"/>
    <cellStyle name="Normal 6 2 2 9 2" xfId="29451" xr:uid="{00000000-0005-0000-0000-00000A730000}"/>
    <cellStyle name="Normal 6 2 20" xfId="29452" xr:uid="{00000000-0005-0000-0000-00000B730000}"/>
    <cellStyle name="Normal 6 2 3" xfId="29453" xr:uid="{00000000-0005-0000-0000-00000C730000}"/>
    <cellStyle name="Normal 6 2 3 10" xfId="29454" xr:uid="{00000000-0005-0000-0000-00000D730000}"/>
    <cellStyle name="Normal 6 2 3 10 2" xfId="29455" xr:uid="{00000000-0005-0000-0000-00000E730000}"/>
    <cellStyle name="Normal 6 2 3 11" xfId="29456" xr:uid="{00000000-0005-0000-0000-00000F730000}"/>
    <cellStyle name="Normal 6 2 3 11 2" xfId="29457" xr:uid="{00000000-0005-0000-0000-000010730000}"/>
    <cellStyle name="Normal 6 2 3 12" xfId="29458" xr:uid="{00000000-0005-0000-0000-000011730000}"/>
    <cellStyle name="Normal 6 2 3 12 2" xfId="29459" xr:uid="{00000000-0005-0000-0000-000012730000}"/>
    <cellStyle name="Normal 6 2 3 13" xfId="29460" xr:uid="{00000000-0005-0000-0000-000013730000}"/>
    <cellStyle name="Normal 6 2 3 2" xfId="29461" xr:uid="{00000000-0005-0000-0000-000014730000}"/>
    <cellStyle name="Normal 6 2 3 2 10" xfId="29462" xr:uid="{00000000-0005-0000-0000-000015730000}"/>
    <cellStyle name="Normal 6 2 3 2 10 2" xfId="29463" xr:uid="{00000000-0005-0000-0000-000016730000}"/>
    <cellStyle name="Normal 6 2 3 2 11" xfId="29464" xr:uid="{00000000-0005-0000-0000-000017730000}"/>
    <cellStyle name="Normal 6 2 3 2 11 2" xfId="29465" xr:uid="{00000000-0005-0000-0000-000018730000}"/>
    <cellStyle name="Normal 6 2 3 2 12" xfId="29466" xr:uid="{00000000-0005-0000-0000-000019730000}"/>
    <cellStyle name="Normal 6 2 3 2 2" xfId="29467" xr:uid="{00000000-0005-0000-0000-00001A730000}"/>
    <cellStyle name="Normal 6 2 3 2 2 10" xfId="29468" xr:uid="{00000000-0005-0000-0000-00001B730000}"/>
    <cellStyle name="Normal 6 2 3 2 2 10 2" xfId="29469" xr:uid="{00000000-0005-0000-0000-00001C730000}"/>
    <cellStyle name="Normal 6 2 3 2 2 11" xfId="29470" xr:uid="{00000000-0005-0000-0000-00001D730000}"/>
    <cellStyle name="Normal 6 2 3 2 2 2" xfId="29471" xr:uid="{00000000-0005-0000-0000-00001E730000}"/>
    <cellStyle name="Normal 6 2 3 2 2 2 2" xfId="29472" xr:uid="{00000000-0005-0000-0000-00001F730000}"/>
    <cellStyle name="Normal 6 2 3 2 2 3" xfId="29473" xr:uid="{00000000-0005-0000-0000-000020730000}"/>
    <cellStyle name="Normal 6 2 3 2 2 3 2" xfId="29474" xr:uid="{00000000-0005-0000-0000-000021730000}"/>
    <cellStyle name="Normal 6 2 3 2 2 4" xfId="29475" xr:uid="{00000000-0005-0000-0000-000022730000}"/>
    <cellStyle name="Normal 6 2 3 2 2 4 2" xfId="29476" xr:uid="{00000000-0005-0000-0000-000023730000}"/>
    <cellStyle name="Normal 6 2 3 2 2 5" xfId="29477" xr:uid="{00000000-0005-0000-0000-000024730000}"/>
    <cellStyle name="Normal 6 2 3 2 2 5 2" xfId="29478" xr:uid="{00000000-0005-0000-0000-000025730000}"/>
    <cellStyle name="Normal 6 2 3 2 2 6" xfId="29479" xr:uid="{00000000-0005-0000-0000-000026730000}"/>
    <cellStyle name="Normal 6 2 3 2 2 6 2" xfId="29480" xr:uid="{00000000-0005-0000-0000-000027730000}"/>
    <cellStyle name="Normal 6 2 3 2 2 7" xfId="29481" xr:uid="{00000000-0005-0000-0000-000028730000}"/>
    <cellStyle name="Normal 6 2 3 2 2 7 2" xfId="29482" xr:uid="{00000000-0005-0000-0000-000029730000}"/>
    <cellStyle name="Normal 6 2 3 2 2 8" xfId="29483" xr:uid="{00000000-0005-0000-0000-00002A730000}"/>
    <cellStyle name="Normal 6 2 3 2 2 8 2" xfId="29484" xr:uid="{00000000-0005-0000-0000-00002B730000}"/>
    <cellStyle name="Normal 6 2 3 2 2 9" xfId="29485" xr:uid="{00000000-0005-0000-0000-00002C730000}"/>
    <cellStyle name="Normal 6 2 3 2 2 9 2" xfId="29486" xr:uid="{00000000-0005-0000-0000-00002D730000}"/>
    <cellStyle name="Normal 6 2 3 2 3" xfId="29487" xr:uid="{00000000-0005-0000-0000-00002E730000}"/>
    <cellStyle name="Normal 6 2 3 2 3 2" xfId="29488" xr:uid="{00000000-0005-0000-0000-00002F730000}"/>
    <cellStyle name="Normal 6 2 3 2 4" xfId="29489" xr:uid="{00000000-0005-0000-0000-000030730000}"/>
    <cellStyle name="Normal 6 2 3 2 4 2" xfId="29490" xr:uid="{00000000-0005-0000-0000-000031730000}"/>
    <cellStyle name="Normal 6 2 3 2 5" xfId="29491" xr:uid="{00000000-0005-0000-0000-000032730000}"/>
    <cellStyle name="Normal 6 2 3 2 5 2" xfId="29492" xr:uid="{00000000-0005-0000-0000-000033730000}"/>
    <cellStyle name="Normal 6 2 3 2 6" xfId="29493" xr:uid="{00000000-0005-0000-0000-000034730000}"/>
    <cellStyle name="Normal 6 2 3 2 6 2" xfId="29494" xr:uid="{00000000-0005-0000-0000-000035730000}"/>
    <cellStyle name="Normal 6 2 3 2 7" xfId="29495" xr:uid="{00000000-0005-0000-0000-000036730000}"/>
    <cellStyle name="Normal 6 2 3 2 7 2" xfId="29496" xr:uid="{00000000-0005-0000-0000-000037730000}"/>
    <cellStyle name="Normal 6 2 3 2 8" xfId="29497" xr:uid="{00000000-0005-0000-0000-000038730000}"/>
    <cellStyle name="Normal 6 2 3 2 8 2" xfId="29498" xr:uid="{00000000-0005-0000-0000-000039730000}"/>
    <cellStyle name="Normal 6 2 3 2 9" xfId="29499" xr:uid="{00000000-0005-0000-0000-00003A730000}"/>
    <cellStyle name="Normal 6 2 3 2 9 2" xfId="29500" xr:uid="{00000000-0005-0000-0000-00003B730000}"/>
    <cellStyle name="Normal 6 2 3 3" xfId="29501" xr:uid="{00000000-0005-0000-0000-00003C730000}"/>
    <cellStyle name="Normal 6 2 3 3 10" xfId="29502" xr:uid="{00000000-0005-0000-0000-00003D730000}"/>
    <cellStyle name="Normal 6 2 3 3 10 2" xfId="29503" xr:uid="{00000000-0005-0000-0000-00003E730000}"/>
    <cellStyle name="Normal 6 2 3 3 11" xfId="29504" xr:uid="{00000000-0005-0000-0000-00003F730000}"/>
    <cellStyle name="Normal 6 2 3 3 2" xfId="29505" xr:uid="{00000000-0005-0000-0000-000040730000}"/>
    <cellStyle name="Normal 6 2 3 3 2 2" xfId="29506" xr:uid="{00000000-0005-0000-0000-000041730000}"/>
    <cellStyle name="Normal 6 2 3 3 3" xfId="29507" xr:uid="{00000000-0005-0000-0000-000042730000}"/>
    <cellStyle name="Normal 6 2 3 3 3 2" xfId="29508" xr:uid="{00000000-0005-0000-0000-000043730000}"/>
    <cellStyle name="Normal 6 2 3 3 4" xfId="29509" xr:uid="{00000000-0005-0000-0000-000044730000}"/>
    <cellStyle name="Normal 6 2 3 3 4 2" xfId="29510" xr:uid="{00000000-0005-0000-0000-000045730000}"/>
    <cellStyle name="Normal 6 2 3 3 5" xfId="29511" xr:uid="{00000000-0005-0000-0000-000046730000}"/>
    <cellStyle name="Normal 6 2 3 3 5 2" xfId="29512" xr:uid="{00000000-0005-0000-0000-000047730000}"/>
    <cellStyle name="Normal 6 2 3 3 6" xfId="29513" xr:uid="{00000000-0005-0000-0000-000048730000}"/>
    <cellStyle name="Normal 6 2 3 3 6 2" xfId="29514" xr:uid="{00000000-0005-0000-0000-000049730000}"/>
    <cellStyle name="Normal 6 2 3 3 7" xfId="29515" xr:uid="{00000000-0005-0000-0000-00004A730000}"/>
    <cellStyle name="Normal 6 2 3 3 7 2" xfId="29516" xr:uid="{00000000-0005-0000-0000-00004B730000}"/>
    <cellStyle name="Normal 6 2 3 3 8" xfId="29517" xr:uid="{00000000-0005-0000-0000-00004C730000}"/>
    <cellStyle name="Normal 6 2 3 3 8 2" xfId="29518" xr:uid="{00000000-0005-0000-0000-00004D730000}"/>
    <cellStyle name="Normal 6 2 3 3 9" xfId="29519" xr:uid="{00000000-0005-0000-0000-00004E730000}"/>
    <cellStyle name="Normal 6 2 3 3 9 2" xfId="29520" xr:uid="{00000000-0005-0000-0000-00004F730000}"/>
    <cellStyle name="Normal 6 2 3 4" xfId="29521" xr:uid="{00000000-0005-0000-0000-000050730000}"/>
    <cellStyle name="Normal 6 2 3 4 2" xfId="29522" xr:uid="{00000000-0005-0000-0000-000051730000}"/>
    <cellStyle name="Normal 6 2 3 5" xfId="29523" xr:uid="{00000000-0005-0000-0000-000052730000}"/>
    <cellStyle name="Normal 6 2 3 5 2" xfId="29524" xr:uid="{00000000-0005-0000-0000-000053730000}"/>
    <cellStyle name="Normal 6 2 3 6" xfId="29525" xr:uid="{00000000-0005-0000-0000-000054730000}"/>
    <cellStyle name="Normal 6 2 3 6 2" xfId="29526" xr:uid="{00000000-0005-0000-0000-000055730000}"/>
    <cellStyle name="Normal 6 2 3 7" xfId="29527" xr:uid="{00000000-0005-0000-0000-000056730000}"/>
    <cellStyle name="Normal 6 2 3 7 2" xfId="29528" xr:uid="{00000000-0005-0000-0000-000057730000}"/>
    <cellStyle name="Normal 6 2 3 8" xfId="29529" xr:uid="{00000000-0005-0000-0000-000058730000}"/>
    <cellStyle name="Normal 6 2 3 8 2" xfId="29530" xr:uid="{00000000-0005-0000-0000-000059730000}"/>
    <cellStyle name="Normal 6 2 3 9" xfId="29531" xr:uid="{00000000-0005-0000-0000-00005A730000}"/>
    <cellStyle name="Normal 6 2 3 9 2" xfId="29532" xr:uid="{00000000-0005-0000-0000-00005B730000}"/>
    <cellStyle name="Normal 6 2 4" xfId="29533" xr:uid="{00000000-0005-0000-0000-00005C730000}"/>
    <cellStyle name="Normal 6 2 4 10" xfId="29534" xr:uid="{00000000-0005-0000-0000-00005D730000}"/>
    <cellStyle name="Normal 6 2 4 10 2" xfId="29535" xr:uid="{00000000-0005-0000-0000-00005E730000}"/>
    <cellStyle name="Normal 6 2 4 11" xfId="29536" xr:uid="{00000000-0005-0000-0000-00005F730000}"/>
    <cellStyle name="Normal 6 2 4 11 2" xfId="29537" xr:uid="{00000000-0005-0000-0000-000060730000}"/>
    <cellStyle name="Normal 6 2 4 12" xfId="29538" xr:uid="{00000000-0005-0000-0000-000061730000}"/>
    <cellStyle name="Normal 6 2 4 12 2" xfId="29539" xr:uid="{00000000-0005-0000-0000-000062730000}"/>
    <cellStyle name="Normal 6 2 4 13" xfId="29540" xr:uid="{00000000-0005-0000-0000-000063730000}"/>
    <cellStyle name="Normal 6 2 4 2" xfId="29541" xr:uid="{00000000-0005-0000-0000-000064730000}"/>
    <cellStyle name="Normal 6 2 4 2 10" xfId="29542" xr:uid="{00000000-0005-0000-0000-000065730000}"/>
    <cellStyle name="Normal 6 2 4 2 10 2" xfId="29543" xr:uid="{00000000-0005-0000-0000-000066730000}"/>
    <cellStyle name="Normal 6 2 4 2 11" xfId="29544" xr:uid="{00000000-0005-0000-0000-000067730000}"/>
    <cellStyle name="Normal 6 2 4 2 11 2" xfId="29545" xr:uid="{00000000-0005-0000-0000-000068730000}"/>
    <cellStyle name="Normal 6 2 4 2 12" xfId="29546" xr:uid="{00000000-0005-0000-0000-000069730000}"/>
    <cellStyle name="Normal 6 2 4 2 2" xfId="29547" xr:uid="{00000000-0005-0000-0000-00006A730000}"/>
    <cellStyle name="Normal 6 2 4 2 2 10" xfId="29548" xr:uid="{00000000-0005-0000-0000-00006B730000}"/>
    <cellStyle name="Normal 6 2 4 2 2 10 2" xfId="29549" xr:uid="{00000000-0005-0000-0000-00006C730000}"/>
    <cellStyle name="Normal 6 2 4 2 2 11" xfId="29550" xr:uid="{00000000-0005-0000-0000-00006D730000}"/>
    <cellStyle name="Normal 6 2 4 2 2 2" xfId="29551" xr:uid="{00000000-0005-0000-0000-00006E730000}"/>
    <cellStyle name="Normal 6 2 4 2 2 2 2" xfId="29552" xr:uid="{00000000-0005-0000-0000-00006F730000}"/>
    <cellStyle name="Normal 6 2 4 2 2 3" xfId="29553" xr:uid="{00000000-0005-0000-0000-000070730000}"/>
    <cellStyle name="Normal 6 2 4 2 2 3 2" xfId="29554" xr:uid="{00000000-0005-0000-0000-000071730000}"/>
    <cellStyle name="Normal 6 2 4 2 2 4" xfId="29555" xr:uid="{00000000-0005-0000-0000-000072730000}"/>
    <cellStyle name="Normal 6 2 4 2 2 4 2" xfId="29556" xr:uid="{00000000-0005-0000-0000-000073730000}"/>
    <cellStyle name="Normal 6 2 4 2 2 5" xfId="29557" xr:uid="{00000000-0005-0000-0000-000074730000}"/>
    <cellStyle name="Normal 6 2 4 2 2 5 2" xfId="29558" xr:uid="{00000000-0005-0000-0000-000075730000}"/>
    <cellStyle name="Normal 6 2 4 2 2 6" xfId="29559" xr:uid="{00000000-0005-0000-0000-000076730000}"/>
    <cellStyle name="Normal 6 2 4 2 2 6 2" xfId="29560" xr:uid="{00000000-0005-0000-0000-000077730000}"/>
    <cellStyle name="Normal 6 2 4 2 2 7" xfId="29561" xr:uid="{00000000-0005-0000-0000-000078730000}"/>
    <cellStyle name="Normal 6 2 4 2 2 7 2" xfId="29562" xr:uid="{00000000-0005-0000-0000-000079730000}"/>
    <cellStyle name="Normal 6 2 4 2 2 8" xfId="29563" xr:uid="{00000000-0005-0000-0000-00007A730000}"/>
    <cellStyle name="Normal 6 2 4 2 2 8 2" xfId="29564" xr:uid="{00000000-0005-0000-0000-00007B730000}"/>
    <cellStyle name="Normal 6 2 4 2 2 9" xfId="29565" xr:uid="{00000000-0005-0000-0000-00007C730000}"/>
    <cellStyle name="Normal 6 2 4 2 2 9 2" xfId="29566" xr:uid="{00000000-0005-0000-0000-00007D730000}"/>
    <cellStyle name="Normal 6 2 4 2 3" xfId="29567" xr:uid="{00000000-0005-0000-0000-00007E730000}"/>
    <cellStyle name="Normal 6 2 4 2 3 2" xfId="29568" xr:uid="{00000000-0005-0000-0000-00007F730000}"/>
    <cellStyle name="Normal 6 2 4 2 4" xfId="29569" xr:uid="{00000000-0005-0000-0000-000080730000}"/>
    <cellStyle name="Normal 6 2 4 2 4 2" xfId="29570" xr:uid="{00000000-0005-0000-0000-000081730000}"/>
    <cellStyle name="Normal 6 2 4 2 5" xfId="29571" xr:uid="{00000000-0005-0000-0000-000082730000}"/>
    <cellStyle name="Normal 6 2 4 2 5 2" xfId="29572" xr:uid="{00000000-0005-0000-0000-000083730000}"/>
    <cellStyle name="Normal 6 2 4 2 6" xfId="29573" xr:uid="{00000000-0005-0000-0000-000084730000}"/>
    <cellStyle name="Normal 6 2 4 2 6 2" xfId="29574" xr:uid="{00000000-0005-0000-0000-000085730000}"/>
    <cellStyle name="Normal 6 2 4 2 7" xfId="29575" xr:uid="{00000000-0005-0000-0000-000086730000}"/>
    <cellStyle name="Normal 6 2 4 2 7 2" xfId="29576" xr:uid="{00000000-0005-0000-0000-000087730000}"/>
    <cellStyle name="Normal 6 2 4 2 8" xfId="29577" xr:uid="{00000000-0005-0000-0000-000088730000}"/>
    <cellStyle name="Normal 6 2 4 2 8 2" xfId="29578" xr:uid="{00000000-0005-0000-0000-000089730000}"/>
    <cellStyle name="Normal 6 2 4 2 9" xfId="29579" xr:uid="{00000000-0005-0000-0000-00008A730000}"/>
    <cellStyle name="Normal 6 2 4 2 9 2" xfId="29580" xr:uid="{00000000-0005-0000-0000-00008B730000}"/>
    <cellStyle name="Normal 6 2 4 3" xfId="29581" xr:uid="{00000000-0005-0000-0000-00008C730000}"/>
    <cellStyle name="Normal 6 2 4 3 10" xfId="29582" xr:uid="{00000000-0005-0000-0000-00008D730000}"/>
    <cellStyle name="Normal 6 2 4 3 10 2" xfId="29583" xr:uid="{00000000-0005-0000-0000-00008E730000}"/>
    <cellStyle name="Normal 6 2 4 3 11" xfId="29584" xr:uid="{00000000-0005-0000-0000-00008F730000}"/>
    <cellStyle name="Normal 6 2 4 3 2" xfId="29585" xr:uid="{00000000-0005-0000-0000-000090730000}"/>
    <cellStyle name="Normal 6 2 4 3 2 2" xfId="29586" xr:uid="{00000000-0005-0000-0000-000091730000}"/>
    <cellStyle name="Normal 6 2 4 3 3" xfId="29587" xr:uid="{00000000-0005-0000-0000-000092730000}"/>
    <cellStyle name="Normal 6 2 4 3 3 2" xfId="29588" xr:uid="{00000000-0005-0000-0000-000093730000}"/>
    <cellStyle name="Normal 6 2 4 3 4" xfId="29589" xr:uid="{00000000-0005-0000-0000-000094730000}"/>
    <cellStyle name="Normal 6 2 4 3 4 2" xfId="29590" xr:uid="{00000000-0005-0000-0000-000095730000}"/>
    <cellStyle name="Normal 6 2 4 3 5" xfId="29591" xr:uid="{00000000-0005-0000-0000-000096730000}"/>
    <cellStyle name="Normal 6 2 4 3 5 2" xfId="29592" xr:uid="{00000000-0005-0000-0000-000097730000}"/>
    <cellStyle name="Normal 6 2 4 3 6" xfId="29593" xr:uid="{00000000-0005-0000-0000-000098730000}"/>
    <cellStyle name="Normal 6 2 4 3 6 2" xfId="29594" xr:uid="{00000000-0005-0000-0000-000099730000}"/>
    <cellStyle name="Normal 6 2 4 3 7" xfId="29595" xr:uid="{00000000-0005-0000-0000-00009A730000}"/>
    <cellStyle name="Normal 6 2 4 3 7 2" xfId="29596" xr:uid="{00000000-0005-0000-0000-00009B730000}"/>
    <cellStyle name="Normal 6 2 4 3 8" xfId="29597" xr:uid="{00000000-0005-0000-0000-00009C730000}"/>
    <cellStyle name="Normal 6 2 4 3 8 2" xfId="29598" xr:uid="{00000000-0005-0000-0000-00009D730000}"/>
    <cellStyle name="Normal 6 2 4 3 9" xfId="29599" xr:uid="{00000000-0005-0000-0000-00009E730000}"/>
    <cellStyle name="Normal 6 2 4 3 9 2" xfId="29600" xr:uid="{00000000-0005-0000-0000-00009F730000}"/>
    <cellStyle name="Normal 6 2 4 4" xfId="29601" xr:uid="{00000000-0005-0000-0000-0000A0730000}"/>
    <cellStyle name="Normal 6 2 4 4 2" xfId="29602" xr:uid="{00000000-0005-0000-0000-0000A1730000}"/>
    <cellStyle name="Normal 6 2 4 5" xfId="29603" xr:uid="{00000000-0005-0000-0000-0000A2730000}"/>
    <cellStyle name="Normal 6 2 4 5 2" xfId="29604" xr:uid="{00000000-0005-0000-0000-0000A3730000}"/>
    <cellStyle name="Normal 6 2 4 6" xfId="29605" xr:uid="{00000000-0005-0000-0000-0000A4730000}"/>
    <cellStyle name="Normal 6 2 4 6 2" xfId="29606" xr:uid="{00000000-0005-0000-0000-0000A5730000}"/>
    <cellStyle name="Normal 6 2 4 7" xfId="29607" xr:uid="{00000000-0005-0000-0000-0000A6730000}"/>
    <cellStyle name="Normal 6 2 4 7 2" xfId="29608" xr:uid="{00000000-0005-0000-0000-0000A7730000}"/>
    <cellStyle name="Normal 6 2 4 8" xfId="29609" xr:uid="{00000000-0005-0000-0000-0000A8730000}"/>
    <cellStyle name="Normal 6 2 4 8 2" xfId="29610" xr:uid="{00000000-0005-0000-0000-0000A9730000}"/>
    <cellStyle name="Normal 6 2 4 9" xfId="29611" xr:uid="{00000000-0005-0000-0000-0000AA730000}"/>
    <cellStyle name="Normal 6 2 4 9 2" xfId="29612" xr:uid="{00000000-0005-0000-0000-0000AB730000}"/>
    <cellStyle name="Normal 6 2 5" xfId="29613" xr:uid="{00000000-0005-0000-0000-0000AC730000}"/>
    <cellStyle name="Normal 6 2 6" xfId="29614" xr:uid="{00000000-0005-0000-0000-0000AD730000}"/>
    <cellStyle name="Normal 6 2 6 10" xfId="29615" xr:uid="{00000000-0005-0000-0000-0000AE730000}"/>
    <cellStyle name="Normal 6 2 6 10 2" xfId="29616" xr:uid="{00000000-0005-0000-0000-0000AF730000}"/>
    <cellStyle name="Normal 6 2 6 11" xfId="29617" xr:uid="{00000000-0005-0000-0000-0000B0730000}"/>
    <cellStyle name="Normal 6 2 6 11 2" xfId="29618" xr:uid="{00000000-0005-0000-0000-0000B1730000}"/>
    <cellStyle name="Normal 6 2 6 12" xfId="29619" xr:uid="{00000000-0005-0000-0000-0000B2730000}"/>
    <cellStyle name="Normal 6 2 6 12 2" xfId="29620" xr:uid="{00000000-0005-0000-0000-0000B3730000}"/>
    <cellStyle name="Normal 6 2 6 13" xfId="29621" xr:uid="{00000000-0005-0000-0000-0000B4730000}"/>
    <cellStyle name="Normal 6 2 6 2" xfId="29622" xr:uid="{00000000-0005-0000-0000-0000B5730000}"/>
    <cellStyle name="Normal 6 2 6 2 10" xfId="29623" xr:uid="{00000000-0005-0000-0000-0000B6730000}"/>
    <cellStyle name="Normal 6 2 6 2 10 2" xfId="29624" xr:uid="{00000000-0005-0000-0000-0000B7730000}"/>
    <cellStyle name="Normal 6 2 6 2 11" xfId="29625" xr:uid="{00000000-0005-0000-0000-0000B8730000}"/>
    <cellStyle name="Normal 6 2 6 2 11 2" xfId="29626" xr:uid="{00000000-0005-0000-0000-0000B9730000}"/>
    <cellStyle name="Normal 6 2 6 2 12" xfId="29627" xr:uid="{00000000-0005-0000-0000-0000BA730000}"/>
    <cellStyle name="Normal 6 2 6 2 2" xfId="29628" xr:uid="{00000000-0005-0000-0000-0000BB730000}"/>
    <cellStyle name="Normal 6 2 6 2 2 10" xfId="29629" xr:uid="{00000000-0005-0000-0000-0000BC730000}"/>
    <cellStyle name="Normal 6 2 6 2 2 10 2" xfId="29630" xr:uid="{00000000-0005-0000-0000-0000BD730000}"/>
    <cellStyle name="Normal 6 2 6 2 2 11" xfId="29631" xr:uid="{00000000-0005-0000-0000-0000BE730000}"/>
    <cellStyle name="Normal 6 2 6 2 2 2" xfId="29632" xr:uid="{00000000-0005-0000-0000-0000BF730000}"/>
    <cellStyle name="Normal 6 2 6 2 2 2 2" xfId="29633" xr:uid="{00000000-0005-0000-0000-0000C0730000}"/>
    <cellStyle name="Normal 6 2 6 2 2 3" xfId="29634" xr:uid="{00000000-0005-0000-0000-0000C1730000}"/>
    <cellStyle name="Normal 6 2 6 2 2 3 2" xfId="29635" xr:uid="{00000000-0005-0000-0000-0000C2730000}"/>
    <cellStyle name="Normal 6 2 6 2 2 4" xfId="29636" xr:uid="{00000000-0005-0000-0000-0000C3730000}"/>
    <cellStyle name="Normal 6 2 6 2 2 4 2" xfId="29637" xr:uid="{00000000-0005-0000-0000-0000C4730000}"/>
    <cellStyle name="Normal 6 2 6 2 2 5" xfId="29638" xr:uid="{00000000-0005-0000-0000-0000C5730000}"/>
    <cellStyle name="Normal 6 2 6 2 2 5 2" xfId="29639" xr:uid="{00000000-0005-0000-0000-0000C6730000}"/>
    <cellStyle name="Normal 6 2 6 2 2 6" xfId="29640" xr:uid="{00000000-0005-0000-0000-0000C7730000}"/>
    <cellStyle name="Normal 6 2 6 2 2 6 2" xfId="29641" xr:uid="{00000000-0005-0000-0000-0000C8730000}"/>
    <cellStyle name="Normal 6 2 6 2 2 7" xfId="29642" xr:uid="{00000000-0005-0000-0000-0000C9730000}"/>
    <cellStyle name="Normal 6 2 6 2 2 7 2" xfId="29643" xr:uid="{00000000-0005-0000-0000-0000CA730000}"/>
    <cellStyle name="Normal 6 2 6 2 2 8" xfId="29644" xr:uid="{00000000-0005-0000-0000-0000CB730000}"/>
    <cellStyle name="Normal 6 2 6 2 2 8 2" xfId="29645" xr:uid="{00000000-0005-0000-0000-0000CC730000}"/>
    <cellStyle name="Normal 6 2 6 2 2 9" xfId="29646" xr:uid="{00000000-0005-0000-0000-0000CD730000}"/>
    <cellStyle name="Normal 6 2 6 2 2 9 2" xfId="29647" xr:uid="{00000000-0005-0000-0000-0000CE730000}"/>
    <cellStyle name="Normal 6 2 6 2 3" xfId="29648" xr:uid="{00000000-0005-0000-0000-0000CF730000}"/>
    <cellStyle name="Normal 6 2 6 2 3 2" xfId="29649" xr:uid="{00000000-0005-0000-0000-0000D0730000}"/>
    <cellStyle name="Normal 6 2 6 2 4" xfId="29650" xr:uid="{00000000-0005-0000-0000-0000D1730000}"/>
    <cellStyle name="Normal 6 2 6 2 4 2" xfId="29651" xr:uid="{00000000-0005-0000-0000-0000D2730000}"/>
    <cellStyle name="Normal 6 2 6 2 5" xfId="29652" xr:uid="{00000000-0005-0000-0000-0000D3730000}"/>
    <cellStyle name="Normal 6 2 6 2 5 2" xfId="29653" xr:uid="{00000000-0005-0000-0000-0000D4730000}"/>
    <cellStyle name="Normal 6 2 6 2 6" xfId="29654" xr:uid="{00000000-0005-0000-0000-0000D5730000}"/>
    <cellStyle name="Normal 6 2 6 2 6 2" xfId="29655" xr:uid="{00000000-0005-0000-0000-0000D6730000}"/>
    <cellStyle name="Normal 6 2 6 2 7" xfId="29656" xr:uid="{00000000-0005-0000-0000-0000D7730000}"/>
    <cellStyle name="Normal 6 2 6 2 7 2" xfId="29657" xr:uid="{00000000-0005-0000-0000-0000D8730000}"/>
    <cellStyle name="Normal 6 2 6 2 8" xfId="29658" xr:uid="{00000000-0005-0000-0000-0000D9730000}"/>
    <cellStyle name="Normal 6 2 6 2 8 2" xfId="29659" xr:uid="{00000000-0005-0000-0000-0000DA730000}"/>
    <cellStyle name="Normal 6 2 6 2 9" xfId="29660" xr:uid="{00000000-0005-0000-0000-0000DB730000}"/>
    <cellStyle name="Normal 6 2 6 2 9 2" xfId="29661" xr:uid="{00000000-0005-0000-0000-0000DC730000}"/>
    <cellStyle name="Normal 6 2 6 3" xfId="29662" xr:uid="{00000000-0005-0000-0000-0000DD730000}"/>
    <cellStyle name="Normal 6 2 6 3 10" xfId="29663" xr:uid="{00000000-0005-0000-0000-0000DE730000}"/>
    <cellStyle name="Normal 6 2 6 3 10 2" xfId="29664" xr:uid="{00000000-0005-0000-0000-0000DF730000}"/>
    <cellStyle name="Normal 6 2 6 3 11" xfId="29665" xr:uid="{00000000-0005-0000-0000-0000E0730000}"/>
    <cellStyle name="Normal 6 2 6 3 2" xfId="29666" xr:uid="{00000000-0005-0000-0000-0000E1730000}"/>
    <cellStyle name="Normal 6 2 6 3 2 2" xfId="29667" xr:uid="{00000000-0005-0000-0000-0000E2730000}"/>
    <cellStyle name="Normal 6 2 6 3 3" xfId="29668" xr:uid="{00000000-0005-0000-0000-0000E3730000}"/>
    <cellStyle name="Normal 6 2 6 3 3 2" xfId="29669" xr:uid="{00000000-0005-0000-0000-0000E4730000}"/>
    <cellStyle name="Normal 6 2 6 3 4" xfId="29670" xr:uid="{00000000-0005-0000-0000-0000E5730000}"/>
    <cellStyle name="Normal 6 2 6 3 4 2" xfId="29671" xr:uid="{00000000-0005-0000-0000-0000E6730000}"/>
    <cellStyle name="Normal 6 2 6 3 5" xfId="29672" xr:uid="{00000000-0005-0000-0000-0000E7730000}"/>
    <cellStyle name="Normal 6 2 6 3 5 2" xfId="29673" xr:uid="{00000000-0005-0000-0000-0000E8730000}"/>
    <cellStyle name="Normal 6 2 6 3 6" xfId="29674" xr:uid="{00000000-0005-0000-0000-0000E9730000}"/>
    <cellStyle name="Normal 6 2 6 3 6 2" xfId="29675" xr:uid="{00000000-0005-0000-0000-0000EA730000}"/>
    <cellStyle name="Normal 6 2 6 3 7" xfId="29676" xr:uid="{00000000-0005-0000-0000-0000EB730000}"/>
    <cellStyle name="Normal 6 2 6 3 7 2" xfId="29677" xr:uid="{00000000-0005-0000-0000-0000EC730000}"/>
    <cellStyle name="Normal 6 2 6 3 8" xfId="29678" xr:uid="{00000000-0005-0000-0000-0000ED730000}"/>
    <cellStyle name="Normal 6 2 6 3 8 2" xfId="29679" xr:uid="{00000000-0005-0000-0000-0000EE730000}"/>
    <cellStyle name="Normal 6 2 6 3 9" xfId="29680" xr:uid="{00000000-0005-0000-0000-0000EF730000}"/>
    <cellStyle name="Normal 6 2 6 3 9 2" xfId="29681" xr:uid="{00000000-0005-0000-0000-0000F0730000}"/>
    <cellStyle name="Normal 6 2 6 4" xfId="29682" xr:uid="{00000000-0005-0000-0000-0000F1730000}"/>
    <cellStyle name="Normal 6 2 6 4 2" xfId="29683" xr:uid="{00000000-0005-0000-0000-0000F2730000}"/>
    <cellStyle name="Normal 6 2 6 5" xfId="29684" xr:uid="{00000000-0005-0000-0000-0000F3730000}"/>
    <cellStyle name="Normal 6 2 6 5 2" xfId="29685" xr:uid="{00000000-0005-0000-0000-0000F4730000}"/>
    <cellStyle name="Normal 6 2 6 6" xfId="29686" xr:uid="{00000000-0005-0000-0000-0000F5730000}"/>
    <cellStyle name="Normal 6 2 6 6 2" xfId="29687" xr:uid="{00000000-0005-0000-0000-0000F6730000}"/>
    <cellStyle name="Normal 6 2 6 7" xfId="29688" xr:uid="{00000000-0005-0000-0000-0000F7730000}"/>
    <cellStyle name="Normal 6 2 6 7 2" xfId="29689" xr:uid="{00000000-0005-0000-0000-0000F8730000}"/>
    <cellStyle name="Normal 6 2 6 8" xfId="29690" xr:uid="{00000000-0005-0000-0000-0000F9730000}"/>
    <cellStyle name="Normal 6 2 6 8 2" xfId="29691" xr:uid="{00000000-0005-0000-0000-0000FA730000}"/>
    <cellStyle name="Normal 6 2 6 9" xfId="29692" xr:uid="{00000000-0005-0000-0000-0000FB730000}"/>
    <cellStyle name="Normal 6 2 6 9 2" xfId="29693" xr:uid="{00000000-0005-0000-0000-0000FC730000}"/>
    <cellStyle name="Normal 6 2 7" xfId="29694" xr:uid="{00000000-0005-0000-0000-0000FD730000}"/>
    <cellStyle name="Normal 6 2 7 10" xfId="29695" xr:uid="{00000000-0005-0000-0000-0000FE730000}"/>
    <cellStyle name="Normal 6 2 7 10 2" xfId="29696" xr:uid="{00000000-0005-0000-0000-0000FF730000}"/>
    <cellStyle name="Normal 6 2 7 11" xfId="29697" xr:uid="{00000000-0005-0000-0000-000000740000}"/>
    <cellStyle name="Normal 6 2 7 11 2" xfId="29698" xr:uid="{00000000-0005-0000-0000-000001740000}"/>
    <cellStyle name="Normal 6 2 7 12" xfId="29699" xr:uid="{00000000-0005-0000-0000-000002740000}"/>
    <cellStyle name="Normal 6 2 7 2" xfId="29700" xr:uid="{00000000-0005-0000-0000-000003740000}"/>
    <cellStyle name="Normal 6 2 7 2 10" xfId="29701" xr:uid="{00000000-0005-0000-0000-000004740000}"/>
    <cellStyle name="Normal 6 2 7 2 10 2" xfId="29702" xr:uid="{00000000-0005-0000-0000-000005740000}"/>
    <cellStyle name="Normal 6 2 7 2 11" xfId="29703" xr:uid="{00000000-0005-0000-0000-000006740000}"/>
    <cellStyle name="Normal 6 2 7 2 2" xfId="29704" xr:uid="{00000000-0005-0000-0000-000007740000}"/>
    <cellStyle name="Normal 6 2 7 2 2 2" xfId="29705" xr:uid="{00000000-0005-0000-0000-000008740000}"/>
    <cellStyle name="Normal 6 2 7 2 3" xfId="29706" xr:uid="{00000000-0005-0000-0000-000009740000}"/>
    <cellStyle name="Normal 6 2 7 2 3 2" xfId="29707" xr:uid="{00000000-0005-0000-0000-00000A740000}"/>
    <cellStyle name="Normal 6 2 7 2 4" xfId="29708" xr:uid="{00000000-0005-0000-0000-00000B740000}"/>
    <cellStyle name="Normal 6 2 7 2 4 2" xfId="29709" xr:uid="{00000000-0005-0000-0000-00000C740000}"/>
    <cellStyle name="Normal 6 2 7 2 5" xfId="29710" xr:uid="{00000000-0005-0000-0000-00000D740000}"/>
    <cellStyle name="Normal 6 2 7 2 5 2" xfId="29711" xr:uid="{00000000-0005-0000-0000-00000E740000}"/>
    <cellStyle name="Normal 6 2 7 2 6" xfId="29712" xr:uid="{00000000-0005-0000-0000-00000F740000}"/>
    <cellStyle name="Normal 6 2 7 2 6 2" xfId="29713" xr:uid="{00000000-0005-0000-0000-000010740000}"/>
    <cellStyle name="Normal 6 2 7 2 7" xfId="29714" xr:uid="{00000000-0005-0000-0000-000011740000}"/>
    <cellStyle name="Normal 6 2 7 2 7 2" xfId="29715" xr:uid="{00000000-0005-0000-0000-000012740000}"/>
    <cellStyle name="Normal 6 2 7 2 8" xfId="29716" xr:uid="{00000000-0005-0000-0000-000013740000}"/>
    <cellStyle name="Normal 6 2 7 2 8 2" xfId="29717" xr:uid="{00000000-0005-0000-0000-000014740000}"/>
    <cellStyle name="Normal 6 2 7 2 9" xfId="29718" xr:uid="{00000000-0005-0000-0000-000015740000}"/>
    <cellStyle name="Normal 6 2 7 2 9 2" xfId="29719" xr:uid="{00000000-0005-0000-0000-000016740000}"/>
    <cellStyle name="Normal 6 2 7 3" xfId="29720" xr:uid="{00000000-0005-0000-0000-000017740000}"/>
    <cellStyle name="Normal 6 2 7 3 2" xfId="29721" xr:uid="{00000000-0005-0000-0000-000018740000}"/>
    <cellStyle name="Normal 6 2 7 4" xfId="29722" xr:uid="{00000000-0005-0000-0000-000019740000}"/>
    <cellStyle name="Normal 6 2 7 4 2" xfId="29723" xr:uid="{00000000-0005-0000-0000-00001A740000}"/>
    <cellStyle name="Normal 6 2 7 5" xfId="29724" xr:uid="{00000000-0005-0000-0000-00001B740000}"/>
    <cellStyle name="Normal 6 2 7 5 2" xfId="29725" xr:uid="{00000000-0005-0000-0000-00001C740000}"/>
    <cellStyle name="Normal 6 2 7 6" xfId="29726" xr:uid="{00000000-0005-0000-0000-00001D740000}"/>
    <cellStyle name="Normal 6 2 7 6 2" xfId="29727" xr:uid="{00000000-0005-0000-0000-00001E740000}"/>
    <cellStyle name="Normal 6 2 7 7" xfId="29728" xr:uid="{00000000-0005-0000-0000-00001F740000}"/>
    <cellStyle name="Normal 6 2 7 7 2" xfId="29729" xr:uid="{00000000-0005-0000-0000-000020740000}"/>
    <cellStyle name="Normal 6 2 7 8" xfId="29730" xr:uid="{00000000-0005-0000-0000-000021740000}"/>
    <cellStyle name="Normal 6 2 7 8 2" xfId="29731" xr:uid="{00000000-0005-0000-0000-000022740000}"/>
    <cellStyle name="Normal 6 2 7 9" xfId="29732" xr:uid="{00000000-0005-0000-0000-000023740000}"/>
    <cellStyle name="Normal 6 2 7 9 2" xfId="29733" xr:uid="{00000000-0005-0000-0000-000024740000}"/>
    <cellStyle name="Normal 6 2 8" xfId="29734" xr:uid="{00000000-0005-0000-0000-000025740000}"/>
    <cellStyle name="Normal 6 2 8 10" xfId="29735" xr:uid="{00000000-0005-0000-0000-000026740000}"/>
    <cellStyle name="Normal 6 2 8 10 2" xfId="29736" xr:uid="{00000000-0005-0000-0000-000027740000}"/>
    <cellStyle name="Normal 6 2 8 11" xfId="29737" xr:uid="{00000000-0005-0000-0000-000028740000}"/>
    <cellStyle name="Normal 6 2 8 2" xfId="29738" xr:uid="{00000000-0005-0000-0000-000029740000}"/>
    <cellStyle name="Normal 6 2 8 2 2" xfId="29739" xr:uid="{00000000-0005-0000-0000-00002A740000}"/>
    <cellStyle name="Normal 6 2 8 3" xfId="29740" xr:uid="{00000000-0005-0000-0000-00002B740000}"/>
    <cellStyle name="Normal 6 2 8 3 2" xfId="29741" xr:uid="{00000000-0005-0000-0000-00002C740000}"/>
    <cellStyle name="Normal 6 2 8 4" xfId="29742" xr:uid="{00000000-0005-0000-0000-00002D740000}"/>
    <cellStyle name="Normal 6 2 8 4 2" xfId="29743" xr:uid="{00000000-0005-0000-0000-00002E740000}"/>
    <cellStyle name="Normal 6 2 8 5" xfId="29744" xr:uid="{00000000-0005-0000-0000-00002F740000}"/>
    <cellStyle name="Normal 6 2 8 5 2" xfId="29745" xr:uid="{00000000-0005-0000-0000-000030740000}"/>
    <cellStyle name="Normal 6 2 8 6" xfId="29746" xr:uid="{00000000-0005-0000-0000-000031740000}"/>
    <cellStyle name="Normal 6 2 8 6 2" xfId="29747" xr:uid="{00000000-0005-0000-0000-000032740000}"/>
    <cellStyle name="Normal 6 2 8 7" xfId="29748" xr:uid="{00000000-0005-0000-0000-000033740000}"/>
    <cellStyle name="Normal 6 2 8 7 2" xfId="29749" xr:uid="{00000000-0005-0000-0000-000034740000}"/>
    <cellStyle name="Normal 6 2 8 8" xfId="29750" xr:uid="{00000000-0005-0000-0000-000035740000}"/>
    <cellStyle name="Normal 6 2 8 8 2" xfId="29751" xr:uid="{00000000-0005-0000-0000-000036740000}"/>
    <cellStyle name="Normal 6 2 8 9" xfId="29752" xr:uid="{00000000-0005-0000-0000-000037740000}"/>
    <cellStyle name="Normal 6 2 8 9 2" xfId="29753" xr:uid="{00000000-0005-0000-0000-000038740000}"/>
    <cellStyle name="Normal 6 2 9" xfId="29754" xr:uid="{00000000-0005-0000-0000-000039740000}"/>
    <cellStyle name="Normal 6 2 9 2" xfId="29755" xr:uid="{00000000-0005-0000-0000-00003A740000}"/>
    <cellStyle name="Normal 6 20" xfId="29756" xr:uid="{00000000-0005-0000-0000-00003B740000}"/>
    <cellStyle name="Normal 6 20 2" xfId="29757" xr:uid="{00000000-0005-0000-0000-00003C740000}"/>
    <cellStyle name="Normal 6 21" xfId="29758" xr:uid="{00000000-0005-0000-0000-00003D740000}"/>
    <cellStyle name="Normal 6 22" xfId="29759" xr:uid="{00000000-0005-0000-0000-00003E740000}"/>
    <cellStyle name="Normal 6 23" xfId="29760" xr:uid="{00000000-0005-0000-0000-00003F740000}"/>
    <cellStyle name="Normal 6 3" xfId="29761" xr:uid="{00000000-0005-0000-0000-000040740000}"/>
    <cellStyle name="Normal 6 3 10" xfId="29762" xr:uid="{00000000-0005-0000-0000-000041740000}"/>
    <cellStyle name="Normal 6 3 10 2" xfId="29763" xr:uid="{00000000-0005-0000-0000-000042740000}"/>
    <cellStyle name="Normal 6 3 11" xfId="29764" xr:uid="{00000000-0005-0000-0000-000043740000}"/>
    <cellStyle name="Normal 6 3 11 2" xfId="29765" xr:uid="{00000000-0005-0000-0000-000044740000}"/>
    <cellStyle name="Normal 6 3 12" xfId="29766" xr:uid="{00000000-0005-0000-0000-000045740000}"/>
    <cellStyle name="Normal 6 3 12 2" xfId="29767" xr:uid="{00000000-0005-0000-0000-000046740000}"/>
    <cellStyle name="Normal 6 3 13" xfId="29768" xr:uid="{00000000-0005-0000-0000-000047740000}"/>
    <cellStyle name="Normal 6 3 13 2" xfId="29769" xr:uid="{00000000-0005-0000-0000-000048740000}"/>
    <cellStyle name="Normal 6 3 14" xfId="29770" xr:uid="{00000000-0005-0000-0000-000049740000}"/>
    <cellStyle name="Normal 6 3 2" xfId="29771" xr:uid="{00000000-0005-0000-0000-00004A740000}"/>
    <cellStyle name="Normal 6 3 3" xfId="29772" xr:uid="{00000000-0005-0000-0000-00004B740000}"/>
    <cellStyle name="Normal 6 3 3 10" xfId="29773" xr:uid="{00000000-0005-0000-0000-00004C740000}"/>
    <cellStyle name="Normal 6 3 3 10 2" xfId="29774" xr:uid="{00000000-0005-0000-0000-00004D740000}"/>
    <cellStyle name="Normal 6 3 3 11" xfId="29775" xr:uid="{00000000-0005-0000-0000-00004E740000}"/>
    <cellStyle name="Normal 6 3 3 11 2" xfId="29776" xr:uid="{00000000-0005-0000-0000-00004F740000}"/>
    <cellStyle name="Normal 6 3 3 12" xfId="29777" xr:uid="{00000000-0005-0000-0000-000050740000}"/>
    <cellStyle name="Normal 6 3 3 2" xfId="29778" xr:uid="{00000000-0005-0000-0000-000051740000}"/>
    <cellStyle name="Normal 6 3 3 2 10" xfId="29779" xr:uid="{00000000-0005-0000-0000-000052740000}"/>
    <cellStyle name="Normal 6 3 3 2 10 2" xfId="29780" xr:uid="{00000000-0005-0000-0000-000053740000}"/>
    <cellStyle name="Normal 6 3 3 2 11" xfId="29781" xr:uid="{00000000-0005-0000-0000-000054740000}"/>
    <cellStyle name="Normal 6 3 3 2 2" xfId="29782" xr:uid="{00000000-0005-0000-0000-000055740000}"/>
    <cellStyle name="Normal 6 3 3 2 2 2" xfId="29783" xr:uid="{00000000-0005-0000-0000-000056740000}"/>
    <cellStyle name="Normal 6 3 3 2 3" xfId="29784" xr:uid="{00000000-0005-0000-0000-000057740000}"/>
    <cellStyle name="Normal 6 3 3 2 3 2" xfId="29785" xr:uid="{00000000-0005-0000-0000-000058740000}"/>
    <cellStyle name="Normal 6 3 3 2 4" xfId="29786" xr:uid="{00000000-0005-0000-0000-000059740000}"/>
    <cellStyle name="Normal 6 3 3 2 4 2" xfId="29787" xr:uid="{00000000-0005-0000-0000-00005A740000}"/>
    <cellStyle name="Normal 6 3 3 2 5" xfId="29788" xr:uid="{00000000-0005-0000-0000-00005B740000}"/>
    <cellStyle name="Normal 6 3 3 2 5 2" xfId="29789" xr:uid="{00000000-0005-0000-0000-00005C740000}"/>
    <cellStyle name="Normal 6 3 3 2 6" xfId="29790" xr:uid="{00000000-0005-0000-0000-00005D740000}"/>
    <cellStyle name="Normal 6 3 3 2 6 2" xfId="29791" xr:uid="{00000000-0005-0000-0000-00005E740000}"/>
    <cellStyle name="Normal 6 3 3 2 7" xfId="29792" xr:uid="{00000000-0005-0000-0000-00005F740000}"/>
    <cellStyle name="Normal 6 3 3 2 7 2" xfId="29793" xr:uid="{00000000-0005-0000-0000-000060740000}"/>
    <cellStyle name="Normal 6 3 3 2 8" xfId="29794" xr:uid="{00000000-0005-0000-0000-000061740000}"/>
    <cellStyle name="Normal 6 3 3 2 8 2" xfId="29795" xr:uid="{00000000-0005-0000-0000-000062740000}"/>
    <cellStyle name="Normal 6 3 3 2 9" xfId="29796" xr:uid="{00000000-0005-0000-0000-000063740000}"/>
    <cellStyle name="Normal 6 3 3 2 9 2" xfId="29797" xr:uid="{00000000-0005-0000-0000-000064740000}"/>
    <cellStyle name="Normal 6 3 3 3" xfId="29798" xr:uid="{00000000-0005-0000-0000-000065740000}"/>
    <cellStyle name="Normal 6 3 3 3 2" xfId="29799" xr:uid="{00000000-0005-0000-0000-000066740000}"/>
    <cellStyle name="Normal 6 3 3 4" xfId="29800" xr:uid="{00000000-0005-0000-0000-000067740000}"/>
    <cellStyle name="Normal 6 3 3 4 2" xfId="29801" xr:uid="{00000000-0005-0000-0000-000068740000}"/>
    <cellStyle name="Normal 6 3 3 5" xfId="29802" xr:uid="{00000000-0005-0000-0000-000069740000}"/>
    <cellStyle name="Normal 6 3 3 5 2" xfId="29803" xr:uid="{00000000-0005-0000-0000-00006A740000}"/>
    <cellStyle name="Normal 6 3 3 6" xfId="29804" xr:uid="{00000000-0005-0000-0000-00006B740000}"/>
    <cellStyle name="Normal 6 3 3 6 2" xfId="29805" xr:uid="{00000000-0005-0000-0000-00006C740000}"/>
    <cellStyle name="Normal 6 3 3 7" xfId="29806" xr:uid="{00000000-0005-0000-0000-00006D740000}"/>
    <cellStyle name="Normal 6 3 3 7 2" xfId="29807" xr:uid="{00000000-0005-0000-0000-00006E740000}"/>
    <cellStyle name="Normal 6 3 3 8" xfId="29808" xr:uid="{00000000-0005-0000-0000-00006F740000}"/>
    <cellStyle name="Normal 6 3 3 8 2" xfId="29809" xr:uid="{00000000-0005-0000-0000-000070740000}"/>
    <cellStyle name="Normal 6 3 3 9" xfId="29810" xr:uid="{00000000-0005-0000-0000-000071740000}"/>
    <cellStyle name="Normal 6 3 3 9 2" xfId="29811" xr:uid="{00000000-0005-0000-0000-000072740000}"/>
    <cellStyle name="Normal 6 3 4" xfId="29812" xr:uid="{00000000-0005-0000-0000-000073740000}"/>
    <cellStyle name="Normal 6 3 4 10" xfId="29813" xr:uid="{00000000-0005-0000-0000-000074740000}"/>
    <cellStyle name="Normal 6 3 4 10 2" xfId="29814" xr:uid="{00000000-0005-0000-0000-000075740000}"/>
    <cellStyle name="Normal 6 3 4 11" xfId="29815" xr:uid="{00000000-0005-0000-0000-000076740000}"/>
    <cellStyle name="Normal 6 3 4 2" xfId="29816" xr:uid="{00000000-0005-0000-0000-000077740000}"/>
    <cellStyle name="Normal 6 3 4 2 2" xfId="29817" xr:uid="{00000000-0005-0000-0000-000078740000}"/>
    <cellStyle name="Normal 6 3 4 3" xfId="29818" xr:uid="{00000000-0005-0000-0000-000079740000}"/>
    <cellStyle name="Normal 6 3 4 3 2" xfId="29819" xr:uid="{00000000-0005-0000-0000-00007A740000}"/>
    <cellStyle name="Normal 6 3 4 4" xfId="29820" xr:uid="{00000000-0005-0000-0000-00007B740000}"/>
    <cellStyle name="Normal 6 3 4 4 2" xfId="29821" xr:uid="{00000000-0005-0000-0000-00007C740000}"/>
    <cellStyle name="Normal 6 3 4 5" xfId="29822" xr:uid="{00000000-0005-0000-0000-00007D740000}"/>
    <cellStyle name="Normal 6 3 4 5 2" xfId="29823" xr:uid="{00000000-0005-0000-0000-00007E740000}"/>
    <cellStyle name="Normal 6 3 4 6" xfId="29824" xr:uid="{00000000-0005-0000-0000-00007F740000}"/>
    <cellStyle name="Normal 6 3 4 6 2" xfId="29825" xr:uid="{00000000-0005-0000-0000-000080740000}"/>
    <cellStyle name="Normal 6 3 4 7" xfId="29826" xr:uid="{00000000-0005-0000-0000-000081740000}"/>
    <cellStyle name="Normal 6 3 4 7 2" xfId="29827" xr:uid="{00000000-0005-0000-0000-000082740000}"/>
    <cellStyle name="Normal 6 3 4 8" xfId="29828" xr:uid="{00000000-0005-0000-0000-000083740000}"/>
    <cellStyle name="Normal 6 3 4 8 2" xfId="29829" xr:uid="{00000000-0005-0000-0000-000084740000}"/>
    <cellStyle name="Normal 6 3 4 9" xfId="29830" xr:uid="{00000000-0005-0000-0000-000085740000}"/>
    <cellStyle name="Normal 6 3 4 9 2" xfId="29831" xr:uid="{00000000-0005-0000-0000-000086740000}"/>
    <cellStyle name="Normal 6 3 5" xfId="29832" xr:uid="{00000000-0005-0000-0000-000087740000}"/>
    <cellStyle name="Normal 6 3 5 2" xfId="29833" xr:uid="{00000000-0005-0000-0000-000088740000}"/>
    <cellStyle name="Normal 6 3 6" xfId="29834" xr:uid="{00000000-0005-0000-0000-000089740000}"/>
    <cellStyle name="Normal 6 3 6 2" xfId="29835" xr:uid="{00000000-0005-0000-0000-00008A740000}"/>
    <cellStyle name="Normal 6 3 7" xfId="29836" xr:uid="{00000000-0005-0000-0000-00008B740000}"/>
    <cellStyle name="Normal 6 3 7 2" xfId="29837" xr:uid="{00000000-0005-0000-0000-00008C740000}"/>
    <cellStyle name="Normal 6 3 8" xfId="29838" xr:uid="{00000000-0005-0000-0000-00008D740000}"/>
    <cellStyle name="Normal 6 3 8 2" xfId="29839" xr:uid="{00000000-0005-0000-0000-00008E740000}"/>
    <cellStyle name="Normal 6 3 9" xfId="29840" xr:uid="{00000000-0005-0000-0000-00008F740000}"/>
    <cellStyle name="Normal 6 3 9 2" xfId="29841" xr:uid="{00000000-0005-0000-0000-000090740000}"/>
    <cellStyle name="Normal 6 4" xfId="29842" xr:uid="{00000000-0005-0000-0000-000091740000}"/>
    <cellStyle name="Normal 6 4 10" xfId="29843" xr:uid="{00000000-0005-0000-0000-000092740000}"/>
    <cellStyle name="Normal 6 4 10 2" xfId="29844" xr:uid="{00000000-0005-0000-0000-000093740000}"/>
    <cellStyle name="Normal 6 4 11" xfId="29845" xr:uid="{00000000-0005-0000-0000-000094740000}"/>
    <cellStyle name="Normal 6 4 11 2" xfId="29846" xr:uid="{00000000-0005-0000-0000-000095740000}"/>
    <cellStyle name="Normal 6 4 12" xfId="29847" xr:uid="{00000000-0005-0000-0000-000096740000}"/>
    <cellStyle name="Normal 6 4 12 2" xfId="29848" xr:uid="{00000000-0005-0000-0000-000097740000}"/>
    <cellStyle name="Normal 6 4 13" xfId="29849" xr:uid="{00000000-0005-0000-0000-000098740000}"/>
    <cellStyle name="Normal 6 4 13 2" xfId="29850" xr:uid="{00000000-0005-0000-0000-000099740000}"/>
    <cellStyle name="Normal 6 4 14" xfId="29851" xr:uid="{00000000-0005-0000-0000-00009A740000}"/>
    <cellStyle name="Normal 6 4 2" xfId="29852" xr:uid="{00000000-0005-0000-0000-00009B740000}"/>
    <cellStyle name="Normal 6 4 3" xfId="29853" xr:uid="{00000000-0005-0000-0000-00009C740000}"/>
    <cellStyle name="Normal 6 4 3 10" xfId="29854" xr:uid="{00000000-0005-0000-0000-00009D740000}"/>
    <cellStyle name="Normal 6 4 3 10 2" xfId="29855" xr:uid="{00000000-0005-0000-0000-00009E740000}"/>
    <cellStyle name="Normal 6 4 3 11" xfId="29856" xr:uid="{00000000-0005-0000-0000-00009F740000}"/>
    <cellStyle name="Normal 6 4 3 11 2" xfId="29857" xr:uid="{00000000-0005-0000-0000-0000A0740000}"/>
    <cellStyle name="Normal 6 4 3 12" xfId="29858" xr:uid="{00000000-0005-0000-0000-0000A1740000}"/>
    <cellStyle name="Normal 6 4 3 2" xfId="29859" xr:uid="{00000000-0005-0000-0000-0000A2740000}"/>
    <cellStyle name="Normal 6 4 3 2 10" xfId="29860" xr:uid="{00000000-0005-0000-0000-0000A3740000}"/>
    <cellStyle name="Normal 6 4 3 2 10 2" xfId="29861" xr:uid="{00000000-0005-0000-0000-0000A4740000}"/>
    <cellStyle name="Normal 6 4 3 2 11" xfId="29862" xr:uid="{00000000-0005-0000-0000-0000A5740000}"/>
    <cellStyle name="Normal 6 4 3 2 2" xfId="29863" xr:uid="{00000000-0005-0000-0000-0000A6740000}"/>
    <cellStyle name="Normal 6 4 3 2 2 2" xfId="29864" xr:uid="{00000000-0005-0000-0000-0000A7740000}"/>
    <cellStyle name="Normal 6 4 3 2 3" xfId="29865" xr:uid="{00000000-0005-0000-0000-0000A8740000}"/>
    <cellStyle name="Normal 6 4 3 2 3 2" xfId="29866" xr:uid="{00000000-0005-0000-0000-0000A9740000}"/>
    <cellStyle name="Normal 6 4 3 2 4" xfId="29867" xr:uid="{00000000-0005-0000-0000-0000AA740000}"/>
    <cellStyle name="Normal 6 4 3 2 4 2" xfId="29868" xr:uid="{00000000-0005-0000-0000-0000AB740000}"/>
    <cellStyle name="Normal 6 4 3 2 5" xfId="29869" xr:uid="{00000000-0005-0000-0000-0000AC740000}"/>
    <cellStyle name="Normal 6 4 3 2 5 2" xfId="29870" xr:uid="{00000000-0005-0000-0000-0000AD740000}"/>
    <cellStyle name="Normal 6 4 3 2 6" xfId="29871" xr:uid="{00000000-0005-0000-0000-0000AE740000}"/>
    <cellStyle name="Normal 6 4 3 2 6 2" xfId="29872" xr:uid="{00000000-0005-0000-0000-0000AF740000}"/>
    <cellStyle name="Normal 6 4 3 2 7" xfId="29873" xr:uid="{00000000-0005-0000-0000-0000B0740000}"/>
    <cellStyle name="Normal 6 4 3 2 7 2" xfId="29874" xr:uid="{00000000-0005-0000-0000-0000B1740000}"/>
    <cellStyle name="Normal 6 4 3 2 8" xfId="29875" xr:uid="{00000000-0005-0000-0000-0000B2740000}"/>
    <cellStyle name="Normal 6 4 3 2 8 2" xfId="29876" xr:uid="{00000000-0005-0000-0000-0000B3740000}"/>
    <cellStyle name="Normal 6 4 3 2 9" xfId="29877" xr:uid="{00000000-0005-0000-0000-0000B4740000}"/>
    <cellStyle name="Normal 6 4 3 2 9 2" xfId="29878" xr:uid="{00000000-0005-0000-0000-0000B5740000}"/>
    <cellStyle name="Normal 6 4 3 3" xfId="29879" xr:uid="{00000000-0005-0000-0000-0000B6740000}"/>
    <cellStyle name="Normal 6 4 3 3 2" xfId="29880" xr:uid="{00000000-0005-0000-0000-0000B7740000}"/>
    <cellStyle name="Normal 6 4 3 4" xfId="29881" xr:uid="{00000000-0005-0000-0000-0000B8740000}"/>
    <cellStyle name="Normal 6 4 3 4 2" xfId="29882" xr:uid="{00000000-0005-0000-0000-0000B9740000}"/>
    <cellStyle name="Normal 6 4 3 5" xfId="29883" xr:uid="{00000000-0005-0000-0000-0000BA740000}"/>
    <cellStyle name="Normal 6 4 3 5 2" xfId="29884" xr:uid="{00000000-0005-0000-0000-0000BB740000}"/>
    <cellStyle name="Normal 6 4 3 6" xfId="29885" xr:uid="{00000000-0005-0000-0000-0000BC740000}"/>
    <cellStyle name="Normal 6 4 3 6 2" xfId="29886" xr:uid="{00000000-0005-0000-0000-0000BD740000}"/>
    <cellStyle name="Normal 6 4 3 7" xfId="29887" xr:uid="{00000000-0005-0000-0000-0000BE740000}"/>
    <cellStyle name="Normal 6 4 3 7 2" xfId="29888" xr:uid="{00000000-0005-0000-0000-0000BF740000}"/>
    <cellStyle name="Normal 6 4 3 8" xfId="29889" xr:uid="{00000000-0005-0000-0000-0000C0740000}"/>
    <cellStyle name="Normal 6 4 3 8 2" xfId="29890" xr:uid="{00000000-0005-0000-0000-0000C1740000}"/>
    <cellStyle name="Normal 6 4 3 9" xfId="29891" xr:uid="{00000000-0005-0000-0000-0000C2740000}"/>
    <cellStyle name="Normal 6 4 3 9 2" xfId="29892" xr:uid="{00000000-0005-0000-0000-0000C3740000}"/>
    <cellStyle name="Normal 6 4 4" xfId="29893" xr:uid="{00000000-0005-0000-0000-0000C4740000}"/>
    <cellStyle name="Normal 6 4 4 10" xfId="29894" xr:uid="{00000000-0005-0000-0000-0000C5740000}"/>
    <cellStyle name="Normal 6 4 4 10 2" xfId="29895" xr:uid="{00000000-0005-0000-0000-0000C6740000}"/>
    <cellStyle name="Normal 6 4 4 11" xfId="29896" xr:uid="{00000000-0005-0000-0000-0000C7740000}"/>
    <cellStyle name="Normal 6 4 4 2" xfId="29897" xr:uid="{00000000-0005-0000-0000-0000C8740000}"/>
    <cellStyle name="Normal 6 4 4 2 2" xfId="29898" xr:uid="{00000000-0005-0000-0000-0000C9740000}"/>
    <cellStyle name="Normal 6 4 4 3" xfId="29899" xr:uid="{00000000-0005-0000-0000-0000CA740000}"/>
    <cellStyle name="Normal 6 4 4 3 2" xfId="29900" xr:uid="{00000000-0005-0000-0000-0000CB740000}"/>
    <cellStyle name="Normal 6 4 4 4" xfId="29901" xr:uid="{00000000-0005-0000-0000-0000CC740000}"/>
    <cellStyle name="Normal 6 4 4 4 2" xfId="29902" xr:uid="{00000000-0005-0000-0000-0000CD740000}"/>
    <cellStyle name="Normal 6 4 4 5" xfId="29903" xr:uid="{00000000-0005-0000-0000-0000CE740000}"/>
    <cellStyle name="Normal 6 4 4 5 2" xfId="29904" xr:uid="{00000000-0005-0000-0000-0000CF740000}"/>
    <cellStyle name="Normal 6 4 4 6" xfId="29905" xr:uid="{00000000-0005-0000-0000-0000D0740000}"/>
    <cellStyle name="Normal 6 4 4 6 2" xfId="29906" xr:uid="{00000000-0005-0000-0000-0000D1740000}"/>
    <cellStyle name="Normal 6 4 4 7" xfId="29907" xr:uid="{00000000-0005-0000-0000-0000D2740000}"/>
    <cellStyle name="Normal 6 4 4 7 2" xfId="29908" xr:uid="{00000000-0005-0000-0000-0000D3740000}"/>
    <cellStyle name="Normal 6 4 4 8" xfId="29909" xr:uid="{00000000-0005-0000-0000-0000D4740000}"/>
    <cellStyle name="Normal 6 4 4 8 2" xfId="29910" xr:uid="{00000000-0005-0000-0000-0000D5740000}"/>
    <cellStyle name="Normal 6 4 4 9" xfId="29911" xr:uid="{00000000-0005-0000-0000-0000D6740000}"/>
    <cellStyle name="Normal 6 4 4 9 2" xfId="29912" xr:uid="{00000000-0005-0000-0000-0000D7740000}"/>
    <cellStyle name="Normal 6 4 5" xfId="29913" xr:uid="{00000000-0005-0000-0000-0000D8740000}"/>
    <cellStyle name="Normal 6 4 5 2" xfId="29914" xr:uid="{00000000-0005-0000-0000-0000D9740000}"/>
    <cellStyle name="Normal 6 4 6" xfId="29915" xr:uid="{00000000-0005-0000-0000-0000DA740000}"/>
    <cellStyle name="Normal 6 4 6 2" xfId="29916" xr:uid="{00000000-0005-0000-0000-0000DB740000}"/>
    <cellStyle name="Normal 6 4 7" xfId="29917" xr:uid="{00000000-0005-0000-0000-0000DC740000}"/>
    <cellStyle name="Normal 6 4 7 2" xfId="29918" xr:uid="{00000000-0005-0000-0000-0000DD740000}"/>
    <cellStyle name="Normal 6 4 8" xfId="29919" xr:uid="{00000000-0005-0000-0000-0000DE740000}"/>
    <cellStyle name="Normal 6 4 8 2" xfId="29920" xr:uid="{00000000-0005-0000-0000-0000DF740000}"/>
    <cellStyle name="Normal 6 4 9" xfId="29921" xr:uid="{00000000-0005-0000-0000-0000E0740000}"/>
    <cellStyle name="Normal 6 4 9 2" xfId="29922" xr:uid="{00000000-0005-0000-0000-0000E1740000}"/>
    <cellStyle name="Normal 6 5" xfId="29923" xr:uid="{00000000-0005-0000-0000-0000E2740000}"/>
    <cellStyle name="Normal 6 5 10" xfId="29924" xr:uid="{00000000-0005-0000-0000-0000E3740000}"/>
    <cellStyle name="Normal 6 5 10 2" xfId="29925" xr:uid="{00000000-0005-0000-0000-0000E4740000}"/>
    <cellStyle name="Normal 6 5 11" xfId="29926" xr:uid="{00000000-0005-0000-0000-0000E5740000}"/>
    <cellStyle name="Normal 6 5 11 2" xfId="29927" xr:uid="{00000000-0005-0000-0000-0000E6740000}"/>
    <cellStyle name="Normal 6 5 12" xfId="29928" xr:uid="{00000000-0005-0000-0000-0000E7740000}"/>
    <cellStyle name="Normal 6 5 12 2" xfId="29929" xr:uid="{00000000-0005-0000-0000-0000E8740000}"/>
    <cellStyle name="Normal 6 5 13" xfId="29930" xr:uid="{00000000-0005-0000-0000-0000E9740000}"/>
    <cellStyle name="Normal 6 5 13 2" xfId="29931" xr:uid="{00000000-0005-0000-0000-0000EA740000}"/>
    <cellStyle name="Normal 6 5 14" xfId="29932" xr:uid="{00000000-0005-0000-0000-0000EB740000}"/>
    <cellStyle name="Normal 6 5 2" xfId="29933" xr:uid="{00000000-0005-0000-0000-0000EC740000}"/>
    <cellStyle name="Normal 6 5 3" xfId="29934" xr:uid="{00000000-0005-0000-0000-0000ED740000}"/>
    <cellStyle name="Normal 6 5 3 10" xfId="29935" xr:uid="{00000000-0005-0000-0000-0000EE740000}"/>
    <cellStyle name="Normal 6 5 3 10 2" xfId="29936" xr:uid="{00000000-0005-0000-0000-0000EF740000}"/>
    <cellStyle name="Normal 6 5 3 11" xfId="29937" xr:uid="{00000000-0005-0000-0000-0000F0740000}"/>
    <cellStyle name="Normal 6 5 3 11 2" xfId="29938" xr:uid="{00000000-0005-0000-0000-0000F1740000}"/>
    <cellStyle name="Normal 6 5 3 12" xfId="29939" xr:uid="{00000000-0005-0000-0000-0000F2740000}"/>
    <cellStyle name="Normal 6 5 3 2" xfId="29940" xr:uid="{00000000-0005-0000-0000-0000F3740000}"/>
    <cellStyle name="Normal 6 5 3 2 10" xfId="29941" xr:uid="{00000000-0005-0000-0000-0000F4740000}"/>
    <cellStyle name="Normal 6 5 3 2 10 2" xfId="29942" xr:uid="{00000000-0005-0000-0000-0000F5740000}"/>
    <cellStyle name="Normal 6 5 3 2 11" xfId="29943" xr:uid="{00000000-0005-0000-0000-0000F6740000}"/>
    <cellStyle name="Normal 6 5 3 2 2" xfId="29944" xr:uid="{00000000-0005-0000-0000-0000F7740000}"/>
    <cellStyle name="Normal 6 5 3 2 2 2" xfId="29945" xr:uid="{00000000-0005-0000-0000-0000F8740000}"/>
    <cellStyle name="Normal 6 5 3 2 3" xfId="29946" xr:uid="{00000000-0005-0000-0000-0000F9740000}"/>
    <cellStyle name="Normal 6 5 3 2 3 2" xfId="29947" xr:uid="{00000000-0005-0000-0000-0000FA740000}"/>
    <cellStyle name="Normal 6 5 3 2 4" xfId="29948" xr:uid="{00000000-0005-0000-0000-0000FB740000}"/>
    <cellStyle name="Normal 6 5 3 2 4 2" xfId="29949" xr:uid="{00000000-0005-0000-0000-0000FC740000}"/>
    <cellStyle name="Normal 6 5 3 2 5" xfId="29950" xr:uid="{00000000-0005-0000-0000-0000FD740000}"/>
    <cellStyle name="Normal 6 5 3 2 5 2" xfId="29951" xr:uid="{00000000-0005-0000-0000-0000FE740000}"/>
    <cellStyle name="Normal 6 5 3 2 6" xfId="29952" xr:uid="{00000000-0005-0000-0000-0000FF740000}"/>
    <cellStyle name="Normal 6 5 3 2 6 2" xfId="29953" xr:uid="{00000000-0005-0000-0000-000000750000}"/>
    <cellStyle name="Normal 6 5 3 2 7" xfId="29954" xr:uid="{00000000-0005-0000-0000-000001750000}"/>
    <cellStyle name="Normal 6 5 3 2 7 2" xfId="29955" xr:uid="{00000000-0005-0000-0000-000002750000}"/>
    <cellStyle name="Normal 6 5 3 2 8" xfId="29956" xr:uid="{00000000-0005-0000-0000-000003750000}"/>
    <cellStyle name="Normal 6 5 3 2 8 2" xfId="29957" xr:uid="{00000000-0005-0000-0000-000004750000}"/>
    <cellStyle name="Normal 6 5 3 2 9" xfId="29958" xr:uid="{00000000-0005-0000-0000-000005750000}"/>
    <cellStyle name="Normal 6 5 3 2 9 2" xfId="29959" xr:uid="{00000000-0005-0000-0000-000006750000}"/>
    <cellStyle name="Normal 6 5 3 3" xfId="29960" xr:uid="{00000000-0005-0000-0000-000007750000}"/>
    <cellStyle name="Normal 6 5 3 3 2" xfId="29961" xr:uid="{00000000-0005-0000-0000-000008750000}"/>
    <cellStyle name="Normal 6 5 3 4" xfId="29962" xr:uid="{00000000-0005-0000-0000-000009750000}"/>
    <cellStyle name="Normal 6 5 3 4 2" xfId="29963" xr:uid="{00000000-0005-0000-0000-00000A750000}"/>
    <cellStyle name="Normal 6 5 3 5" xfId="29964" xr:uid="{00000000-0005-0000-0000-00000B750000}"/>
    <cellStyle name="Normal 6 5 3 5 2" xfId="29965" xr:uid="{00000000-0005-0000-0000-00000C750000}"/>
    <cellStyle name="Normal 6 5 3 6" xfId="29966" xr:uid="{00000000-0005-0000-0000-00000D750000}"/>
    <cellStyle name="Normal 6 5 3 6 2" xfId="29967" xr:uid="{00000000-0005-0000-0000-00000E750000}"/>
    <cellStyle name="Normal 6 5 3 7" xfId="29968" xr:uid="{00000000-0005-0000-0000-00000F750000}"/>
    <cellStyle name="Normal 6 5 3 7 2" xfId="29969" xr:uid="{00000000-0005-0000-0000-000010750000}"/>
    <cellStyle name="Normal 6 5 3 8" xfId="29970" xr:uid="{00000000-0005-0000-0000-000011750000}"/>
    <cellStyle name="Normal 6 5 3 8 2" xfId="29971" xr:uid="{00000000-0005-0000-0000-000012750000}"/>
    <cellStyle name="Normal 6 5 3 9" xfId="29972" xr:uid="{00000000-0005-0000-0000-000013750000}"/>
    <cellStyle name="Normal 6 5 3 9 2" xfId="29973" xr:uid="{00000000-0005-0000-0000-000014750000}"/>
    <cellStyle name="Normal 6 5 4" xfId="29974" xr:uid="{00000000-0005-0000-0000-000015750000}"/>
    <cellStyle name="Normal 6 5 4 10" xfId="29975" xr:uid="{00000000-0005-0000-0000-000016750000}"/>
    <cellStyle name="Normal 6 5 4 10 2" xfId="29976" xr:uid="{00000000-0005-0000-0000-000017750000}"/>
    <cellStyle name="Normal 6 5 4 11" xfId="29977" xr:uid="{00000000-0005-0000-0000-000018750000}"/>
    <cellStyle name="Normal 6 5 4 2" xfId="29978" xr:uid="{00000000-0005-0000-0000-000019750000}"/>
    <cellStyle name="Normal 6 5 4 2 2" xfId="29979" xr:uid="{00000000-0005-0000-0000-00001A750000}"/>
    <cellStyle name="Normal 6 5 4 3" xfId="29980" xr:uid="{00000000-0005-0000-0000-00001B750000}"/>
    <cellStyle name="Normal 6 5 4 3 2" xfId="29981" xr:uid="{00000000-0005-0000-0000-00001C750000}"/>
    <cellStyle name="Normal 6 5 4 4" xfId="29982" xr:uid="{00000000-0005-0000-0000-00001D750000}"/>
    <cellStyle name="Normal 6 5 4 4 2" xfId="29983" xr:uid="{00000000-0005-0000-0000-00001E750000}"/>
    <cellStyle name="Normal 6 5 4 5" xfId="29984" xr:uid="{00000000-0005-0000-0000-00001F750000}"/>
    <cellStyle name="Normal 6 5 4 5 2" xfId="29985" xr:uid="{00000000-0005-0000-0000-000020750000}"/>
    <cellStyle name="Normal 6 5 4 6" xfId="29986" xr:uid="{00000000-0005-0000-0000-000021750000}"/>
    <cellStyle name="Normal 6 5 4 6 2" xfId="29987" xr:uid="{00000000-0005-0000-0000-000022750000}"/>
    <cellStyle name="Normal 6 5 4 7" xfId="29988" xr:uid="{00000000-0005-0000-0000-000023750000}"/>
    <cellStyle name="Normal 6 5 4 7 2" xfId="29989" xr:uid="{00000000-0005-0000-0000-000024750000}"/>
    <cellStyle name="Normal 6 5 4 8" xfId="29990" xr:uid="{00000000-0005-0000-0000-000025750000}"/>
    <cellStyle name="Normal 6 5 4 8 2" xfId="29991" xr:uid="{00000000-0005-0000-0000-000026750000}"/>
    <cellStyle name="Normal 6 5 4 9" xfId="29992" xr:uid="{00000000-0005-0000-0000-000027750000}"/>
    <cellStyle name="Normal 6 5 4 9 2" xfId="29993" xr:uid="{00000000-0005-0000-0000-000028750000}"/>
    <cellStyle name="Normal 6 5 5" xfId="29994" xr:uid="{00000000-0005-0000-0000-000029750000}"/>
    <cellStyle name="Normal 6 5 5 2" xfId="29995" xr:uid="{00000000-0005-0000-0000-00002A750000}"/>
    <cellStyle name="Normal 6 5 6" xfId="29996" xr:uid="{00000000-0005-0000-0000-00002B750000}"/>
    <cellStyle name="Normal 6 5 6 2" xfId="29997" xr:uid="{00000000-0005-0000-0000-00002C750000}"/>
    <cellStyle name="Normal 6 5 7" xfId="29998" xr:uid="{00000000-0005-0000-0000-00002D750000}"/>
    <cellStyle name="Normal 6 5 7 2" xfId="29999" xr:uid="{00000000-0005-0000-0000-00002E750000}"/>
    <cellStyle name="Normal 6 5 8" xfId="30000" xr:uid="{00000000-0005-0000-0000-00002F750000}"/>
    <cellStyle name="Normal 6 5 8 2" xfId="30001" xr:uid="{00000000-0005-0000-0000-000030750000}"/>
    <cellStyle name="Normal 6 5 9" xfId="30002" xr:uid="{00000000-0005-0000-0000-000031750000}"/>
    <cellStyle name="Normal 6 5 9 2" xfId="30003" xr:uid="{00000000-0005-0000-0000-000032750000}"/>
    <cellStyle name="Normal 6 6" xfId="30004" xr:uid="{00000000-0005-0000-0000-000033750000}"/>
    <cellStyle name="Normal 6 7" xfId="30005" xr:uid="{00000000-0005-0000-0000-000034750000}"/>
    <cellStyle name="Normal 6 8" xfId="30006" xr:uid="{00000000-0005-0000-0000-000035750000}"/>
    <cellStyle name="Normal 6 8 10" xfId="30007" xr:uid="{00000000-0005-0000-0000-000036750000}"/>
    <cellStyle name="Normal 6 8 10 2" xfId="30008" xr:uid="{00000000-0005-0000-0000-000037750000}"/>
    <cellStyle name="Normal 6 8 11" xfId="30009" xr:uid="{00000000-0005-0000-0000-000038750000}"/>
    <cellStyle name="Normal 6 8 11 2" xfId="30010" xr:uid="{00000000-0005-0000-0000-000039750000}"/>
    <cellStyle name="Normal 6 8 12" xfId="30011" xr:uid="{00000000-0005-0000-0000-00003A750000}"/>
    <cellStyle name="Normal 6 8 12 2" xfId="30012" xr:uid="{00000000-0005-0000-0000-00003B750000}"/>
    <cellStyle name="Normal 6 8 13" xfId="30013" xr:uid="{00000000-0005-0000-0000-00003C750000}"/>
    <cellStyle name="Normal 6 8 2" xfId="30014" xr:uid="{00000000-0005-0000-0000-00003D750000}"/>
    <cellStyle name="Normal 6 8 2 10" xfId="30015" xr:uid="{00000000-0005-0000-0000-00003E750000}"/>
    <cellStyle name="Normal 6 8 2 10 2" xfId="30016" xr:uid="{00000000-0005-0000-0000-00003F750000}"/>
    <cellStyle name="Normal 6 8 2 11" xfId="30017" xr:uid="{00000000-0005-0000-0000-000040750000}"/>
    <cellStyle name="Normal 6 8 2 11 2" xfId="30018" xr:uid="{00000000-0005-0000-0000-000041750000}"/>
    <cellStyle name="Normal 6 8 2 12" xfId="30019" xr:uid="{00000000-0005-0000-0000-000042750000}"/>
    <cellStyle name="Normal 6 8 2 2" xfId="30020" xr:uid="{00000000-0005-0000-0000-000043750000}"/>
    <cellStyle name="Normal 6 8 2 2 10" xfId="30021" xr:uid="{00000000-0005-0000-0000-000044750000}"/>
    <cellStyle name="Normal 6 8 2 2 10 2" xfId="30022" xr:uid="{00000000-0005-0000-0000-000045750000}"/>
    <cellStyle name="Normal 6 8 2 2 11" xfId="30023" xr:uid="{00000000-0005-0000-0000-000046750000}"/>
    <cellStyle name="Normal 6 8 2 2 2" xfId="30024" xr:uid="{00000000-0005-0000-0000-000047750000}"/>
    <cellStyle name="Normal 6 8 2 2 2 2" xfId="30025" xr:uid="{00000000-0005-0000-0000-000048750000}"/>
    <cellStyle name="Normal 6 8 2 2 3" xfId="30026" xr:uid="{00000000-0005-0000-0000-000049750000}"/>
    <cellStyle name="Normal 6 8 2 2 3 2" xfId="30027" xr:uid="{00000000-0005-0000-0000-00004A750000}"/>
    <cellStyle name="Normal 6 8 2 2 4" xfId="30028" xr:uid="{00000000-0005-0000-0000-00004B750000}"/>
    <cellStyle name="Normal 6 8 2 2 4 2" xfId="30029" xr:uid="{00000000-0005-0000-0000-00004C750000}"/>
    <cellStyle name="Normal 6 8 2 2 5" xfId="30030" xr:uid="{00000000-0005-0000-0000-00004D750000}"/>
    <cellStyle name="Normal 6 8 2 2 5 2" xfId="30031" xr:uid="{00000000-0005-0000-0000-00004E750000}"/>
    <cellStyle name="Normal 6 8 2 2 6" xfId="30032" xr:uid="{00000000-0005-0000-0000-00004F750000}"/>
    <cellStyle name="Normal 6 8 2 2 6 2" xfId="30033" xr:uid="{00000000-0005-0000-0000-000050750000}"/>
    <cellStyle name="Normal 6 8 2 2 7" xfId="30034" xr:uid="{00000000-0005-0000-0000-000051750000}"/>
    <cellStyle name="Normal 6 8 2 2 7 2" xfId="30035" xr:uid="{00000000-0005-0000-0000-000052750000}"/>
    <cellStyle name="Normal 6 8 2 2 8" xfId="30036" xr:uid="{00000000-0005-0000-0000-000053750000}"/>
    <cellStyle name="Normal 6 8 2 2 8 2" xfId="30037" xr:uid="{00000000-0005-0000-0000-000054750000}"/>
    <cellStyle name="Normal 6 8 2 2 9" xfId="30038" xr:uid="{00000000-0005-0000-0000-000055750000}"/>
    <cellStyle name="Normal 6 8 2 2 9 2" xfId="30039" xr:uid="{00000000-0005-0000-0000-000056750000}"/>
    <cellStyle name="Normal 6 8 2 3" xfId="30040" xr:uid="{00000000-0005-0000-0000-000057750000}"/>
    <cellStyle name="Normal 6 8 2 3 2" xfId="30041" xr:uid="{00000000-0005-0000-0000-000058750000}"/>
    <cellStyle name="Normal 6 8 2 4" xfId="30042" xr:uid="{00000000-0005-0000-0000-000059750000}"/>
    <cellStyle name="Normal 6 8 2 4 2" xfId="30043" xr:uid="{00000000-0005-0000-0000-00005A750000}"/>
    <cellStyle name="Normal 6 8 2 5" xfId="30044" xr:uid="{00000000-0005-0000-0000-00005B750000}"/>
    <cellStyle name="Normal 6 8 2 5 2" xfId="30045" xr:uid="{00000000-0005-0000-0000-00005C750000}"/>
    <cellStyle name="Normal 6 8 2 6" xfId="30046" xr:uid="{00000000-0005-0000-0000-00005D750000}"/>
    <cellStyle name="Normal 6 8 2 6 2" xfId="30047" xr:uid="{00000000-0005-0000-0000-00005E750000}"/>
    <cellStyle name="Normal 6 8 2 7" xfId="30048" xr:uid="{00000000-0005-0000-0000-00005F750000}"/>
    <cellStyle name="Normal 6 8 2 7 2" xfId="30049" xr:uid="{00000000-0005-0000-0000-000060750000}"/>
    <cellStyle name="Normal 6 8 2 8" xfId="30050" xr:uid="{00000000-0005-0000-0000-000061750000}"/>
    <cellStyle name="Normal 6 8 2 8 2" xfId="30051" xr:uid="{00000000-0005-0000-0000-000062750000}"/>
    <cellStyle name="Normal 6 8 2 9" xfId="30052" xr:uid="{00000000-0005-0000-0000-000063750000}"/>
    <cellStyle name="Normal 6 8 2 9 2" xfId="30053" xr:uid="{00000000-0005-0000-0000-000064750000}"/>
    <cellStyle name="Normal 6 8 3" xfId="30054" xr:uid="{00000000-0005-0000-0000-000065750000}"/>
    <cellStyle name="Normal 6 8 3 10" xfId="30055" xr:uid="{00000000-0005-0000-0000-000066750000}"/>
    <cellStyle name="Normal 6 8 3 10 2" xfId="30056" xr:uid="{00000000-0005-0000-0000-000067750000}"/>
    <cellStyle name="Normal 6 8 3 11" xfId="30057" xr:uid="{00000000-0005-0000-0000-000068750000}"/>
    <cellStyle name="Normal 6 8 3 2" xfId="30058" xr:uid="{00000000-0005-0000-0000-000069750000}"/>
    <cellStyle name="Normal 6 8 3 2 2" xfId="30059" xr:uid="{00000000-0005-0000-0000-00006A750000}"/>
    <cellStyle name="Normal 6 8 3 3" xfId="30060" xr:uid="{00000000-0005-0000-0000-00006B750000}"/>
    <cellStyle name="Normal 6 8 3 3 2" xfId="30061" xr:uid="{00000000-0005-0000-0000-00006C750000}"/>
    <cellStyle name="Normal 6 8 3 4" xfId="30062" xr:uid="{00000000-0005-0000-0000-00006D750000}"/>
    <cellStyle name="Normal 6 8 3 4 2" xfId="30063" xr:uid="{00000000-0005-0000-0000-00006E750000}"/>
    <cellStyle name="Normal 6 8 3 5" xfId="30064" xr:uid="{00000000-0005-0000-0000-00006F750000}"/>
    <cellStyle name="Normal 6 8 3 5 2" xfId="30065" xr:uid="{00000000-0005-0000-0000-000070750000}"/>
    <cellStyle name="Normal 6 8 3 6" xfId="30066" xr:uid="{00000000-0005-0000-0000-000071750000}"/>
    <cellStyle name="Normal 6 8 3 6 2" xfId="30067" xr:uid="{00000000-0005-0000-0000-000072750000}"/>
    <cellStyle name="Normal 6 8 3 7" xfId="30068" xr:uid="{00000000-0005-0000-0000-000073750000}"/>
    <cellStyle name="Normal 6 8 3 7 2" xfId="30069" xr:uid="{00000000-0005-0000-0000-000074750000}"/>
    <cellStyle name="Normal 6 8 3 8" xfId="30070" xr:uid="{00000000-0005-0000-0000-000075750000}"/>
    <cellStyle name="Normal 6 8 3 8 2" xfId="30071" xr:uid="{00000000-0005-0000-0000-000076750000}"/>
    <cellStyle name="Normal 6 8 3 9" xfId="30072" xr:uid="{00000000-0005-0000-0000-000077750000}"/>
    <cellStyle name="Normal 6 8 3 9 2" xfId="30073" xr:uid="{00000000-0005-0000-0000-000078750000}"/>
    <cellStyle name="Normal 6 8 4" xfId="30074" xr:uid="{00000000-0005-0000-0000-000079750000}"/>
    <cellStyle name="Normal 6 8 4 2" xfId="30075" xr:uid="{00000000-0005-0000-0000-00007A750000}"/>
    <cellStyle name="Normal 6 8 5" xfId="30076" xr:uid="{00000000-0005-0000-0000-00007B750000}"/>
    <cellStyle name="Normal 6 8 5 2" xfId="30077" xr:uid="{00000000-0005-0000-0000-00007C750000}"/>
    <cellStyle name="Normal 6 8 6" xfId="30078" xr:uid="{00000000-0005-0000-0000-00007D750000}"/>
    <cellStyle name="Normal 6 8 6 2" xfId="30079" xr:uid="{00000000-0005-0000-0000-00007E750000}"/>
    <cellStyle name="Normal 6 8 7" xfId="30080" xr:uid="{00000000-0005-0000-0000-00007F750000}"/>
    <cellStyle name="Normal 6 8 7 2" xfId="30081" xr:uid="{00000000-0005-0000-0000-000080750000}"/>
    <cellStyle name="Normal 6 8 8" xfId="30082" xr:uid="{00000000-0005-0000-0000-000081750000}"/>
    <cellStyle name="Normal 6 8 8 2" xfId="30083" xr:uid="{00000000-0005-0000-0000-000082750000}"/>
    <cellStyle name="Normal 6 8 9" xfId="30084" xr:uid="{00000000-0005-0000-0000-000083750000}"/>
    <cellStyle name="Normal 6 8 9 2" xfId="30085" xr:uid="{00000000-0005-0000-0000-000084750000}"/>
    <cellStyle name="Normal 6 9" xfId="30086" xr:uid="{00000000-0005-0000-0000-000085750000}"/>
    <cellStyle name="Normal 6 9 10" xfId="30087" xr:uid="{00000000-0005-0000-0000-000086750000}"/>
    <cellStyle name="Normal 6 9 10 2" xfId="30088" xr:uid="{00000000-0005-0000-0000-000087750000}"/>
    <cellStyle name="Normal 6 9 11" xfId="30089" xr:uid="{00000000-0005-0000-0000-000088750000}"/>
    <cellStyle name="Normal 6 9 11 2" xfId="30090" xr:uid="{00000000-0005-0000-0000-000089750000}"/>
    <cellStyle name="Normal 6 9 12" xfId="30091" xr:uid="{00000000-0005-0000-0000-00008A750000}"/>
    <cellStyle name="Normal 6 9 2" xfId="30092" xr:uid="{00000000-0005-0000-0000-00008B750000}"/>
    <cellStyle name="Normal 6 9 2 10" xfId="30093" xr:uid="{00000000-0005-0000-0000-00008C750000}"/>
    <cellStyle name="Normal 6 9 2 10 2" xfId="30094" xr:uid="{00000000-0005-0000-0000-00008D750000}"/>
    <cellStyle name="Normal 6 9 2 11" xfId="30095" xr:uid="{00000000-0005-0000-0000-00008E750000}"/>
    <cellStyle name="Normal 6 9 2 2" xfId="30096" xr:uid="{00000000-0005-0000-0000-00008F750000}"/>
    <cellStyle name="Normal 6 9 2 2 2" xfId="30097" xr:uid="{00000000-0005-0000-0000-000090750000}"/>
    <cellStyle name="Normal 6 9 2 3" xfId="30098" xr:uid="{00000000-0005-0000-0000-000091750000}"/>
    <cellStyle name="Normal 6 9 2 3 2" xfId="30099" xr:uid="{00000000-0005-0000-0000-000092750000}"/>
    <cellStyle name="Normal 6 9 2 4" xfId="30100" xr:uid="{00000000-0005-0000-0000-000093750000}"/>
    <cellStyle name="Normal 6 9 2 4 2" xfId="30101" xr:uid="{00000000-0005-0000-0000-000094750000}"/>
    <cellStyle name="Normal 6 9 2 5" xfId="30102" xr:uid="{00000000-0005-0000-0000-000095750000}"/>
    <cellStyle name="Normal 6 9 2 5 2" xfId="30103" xr:uid="{00000000-0005-0000-0000-000096750000}"/>
    <cellStyle name="Normal 6 9 2 6" xfId="30104" xr:uid="{00000000-0005-0000-0000-000097750000}"/>
    <cellStyle name="Normal 6 9 2 6 2" xfId="30105" xr:uid="{00000000-0005-0000-0000-000098750000}"/>
    <cellStyle name="Normal 6 9 2 7" xfId="30106" xr:uid="{00000000-0005-0000-0000-000099750000}"/>
    <cellStyle name="Normal 6 9 2 7 2" xfId="30107" xr:uid="{00000000-0005-0000-0000-00009A750000}"/>
    <cellStyle name="Normal 6 9 2 8" xfId="30108" xr:uid="{00000000-0005-0000-0000-00009B750000}"/>
    <cellStyle name="Normal 6 9 2 8 2" xfId="30109" xr:uid="{00000000-0005-0000-0000-00009C750000}"/>
    <cellStyle name="Normal 6 9 2 9" xfId="30110" xr:uid="{00000000-0005-0000-0000-00009D750000}"/>
    <cellStyle name="Normal 6 9 2 9 2" xfId="30111" xr:uid="{00000000-0005-0000-0000-00009E750000}"/>
    <cellStyle name="Normal 6 9 3" xfId="30112" xr:uid="{00000000-0005-0000-0000-00009F750000}"/>
    <cellStyle name="Normal 6 9 3 2" xfId="30113" xr:uid="{00000000-0005-0000-0000-0000A0750000}"/>
    <cellStyle name="Normal 6 9 4" xfId="30114" xr:uid="{00000000-0005-0000-0000-0000A1750000}"/>
    <cellStyle name="Normal 6 9 4 2" xfId="30115" xr:uid="{00000000-0005-0000-0000-0000A2750000}"/>
    <cellStyle name="Normal 6 9 5" xfId="30116" xr:uid="{00000000-0005-0000-0000-0000A3750000}"/>
    <cellStyle name="Normal 6 9 5 2" xfId="30117" xr:uid="{00000000-0005-0000-0000-0000A4750000}"/>
    <cellStyle name="Normal 6 9 6" xfId="30118" xr:uid="{00000000-0005-0000-0000-0000A5750000}"/>
    <cellStyle name="Normal 6 9 6 2" xfId="30119" xr:uid="{00000000-0005-0000-0000-0000A6750000}"/>
    <cellStyle name="Normal 6 9 7" xfId="30120" xr:uid="{00000000-0005-0000-0000-0000A7750000}"/>
    <cellStyle name="Normal 6 9 7 2" xfId="30121" xr:uid="{00000000-0005-0000-0000-0000A8750000}"/>
    <cellStyle name="Normal 6 9 8" xfId="30122" xr:uid="{00000000-0005-0000-0000-0000A9750000}"/>
    <cellStyle name="Normal 6 9 8 2" xfId="30123" xr:uid="{00000000-0005-0000-0000-0000AA750000}"/>
    <cellStyle name="Normal 6 9 9" xfId="30124" xr:uid="{00000000-0005-0000-0000-0000AB750000}"/>
    <cellStyle name="Normal 6 9 9 2" xfId="30125" xr:uid="{00000000-0005-0000-0000-0000AC750000}"/>
    <cellStyle name="Normal 7" xfId="30126" xr:uid="{00000000-0005-0000-0000-0000AD750000}"/>
    <cellStyle name="Normal 7 10" xfId="30127" xr:uid="{00000000-0005-0000-0000-0000AE750000}"/>
    <cellStyle name="Normal 7 10 2" xfId="30128" xr:uid="{00000000-0005-0000-0000-0000AF750000}"/>
    <cellStyle name="Normal 7 11" xfId="30129" xr:uid="{00000000-0005-0000-0000-0000B0750000}"/>
    <cellStyle name="Normal 7 11 2" xfId="30130" xr:uid="{00000000-0005-0000-0000-0000B1750000}"/>
    <cellStyle name="Normal 7 12" xfId="30131" xr:uid="{00000000-0005-0000-0000-0000B2750000}"/>
    <cellStyle name="Normal 7 12 2" xfId="30132" xr:uid="{00000000-0005-0000-0000-0000B3750000}"/>
    <cellStyle name="Normal 7 13" xfId="30133" xr:uid="{00000000-0005-0000-0000-0000B4750000}"/>
    <cellStyle name="Normal 7 13 2" xfId="30134" xr:uid="{00000000-0005-0000-0000-0000B5750000}"/>
    <cellStyle name="Normal 7 14" xfId="30135" xr:uid="{00000000-0005-0000-0000-0000B6750000}"/>
    <cellStyle name="Normal 7 14 2" xfId="30136" xr:uid="{00000000-0005-0000-0000-0000B7750000}"/>
    <cellStyle name="Normal 7 15" xfId="30137" xr:uid="{00000000-0005-0000-0000-0000B8750000}"/>
    <cellStyle name="Normal 7 15 2" xfId="30138" xr:uid="{00000000-0005-0000-0000-0000B9750000}"/>
    <cellStyle name="Normal 7 16" xfId="30139" xr:uid="{00000000-0005-0000-0000-0000BA750000}"/>
    <cellStyle name="Normal 7 16 2" xfId="30140" xr:uid="{00000000-0005-0000-0000-0000BB750000}"/>
    <cellStyle name="Normal 7 17" xfId="30141" xr:uid="{00000000-0005-0000-0000-0000BC750000}"/>
    <cellStyle name="Normal 7 17 2" xfId="30142" xr:uid="{00000000-0005-0000-0000-0000BD750000}"/>
    <cellStyle name="Normal 7 18" xfId="30143" xr:uid="{00000000-0005-0000-0000-0000BE750000}"/>
    <cellStyle name="Normal 7 18 2" xfId="30144" xr:uid="{00000000-0005-0000-0000-0000BF750000}"/>
    <cellStyle name="Normal 7 19" xfId="30145" xr:uid="{00000000-0005-0000-0000-0000C0750000}"/>
    <cellStyle name="Normal 7 2" xfId="30146" xr:uid="{00000000-0005-0000-0000-0000C1750000}"/>
    <cellStyle name="Normal 7 2 10" xfId="30147" xr:uid="{00000000-0005-0000-0000-0000C2750000}"/>
    <cellStyle name="Normal 7 2 10 2" xfId="30148" xr:uid="{00000000-0005-0000-0000-0000C3750000}"/>
    <cellStyle name="Normal 7 2 11" xfId="30149" xr:uid="{00000000-0005-0000-0000-0000C4750000}"/>
    <cellStyle name="Normal 7 2 11 2" xfId="30150" xr:uid="{00000000-0005-0000-0000-0000C5750000}"/>
    <cellStyle name="Normal 7 2 12" xfId="30151" xr:uid="{00000000-0005-0000-0000-0000C6750000}"/>
    <cellStyle name="Normal 7 2 12 2" xfId="30152" xr:uid="{00000000-0005-0000-0000-0000C7750000}"/>
    <cellStyle name="Normal 7 2 13" xfId="30153" xr:uid="{00000000-0005-0000-0000-0000C8750000}"/>
    <cellStyle name="Normal 7 2 13 2" xfId="30154" xr:uid="{00000000-0005-0000-0000-0000C9750000}"/>
    <cellStyle name="Normal 7 2 14" xfId="30155" xr:uid="{00000000-0005-0000-0000-0000CA750000}"/>
    <cellStyle name="Normal 7 2 14 2" xfId="30156" xr:uid="{00000000-0005-0000-0000-0000CB750000}"/>
    <cellStyle name="Normal 7 2 15" xfId="30157" xr:uid="{00000000-0005-0000-0000-0000CC750000}"/>
    <cellStyle name="Normal 7 2 15 2" xfId="30158" xr:uid="{00000000-0005-0000-0000-0000CD750000}"/>
    <cellStyle name="Normal 7 2 16" xfId="30159" xr:uid="{00000000-0005-0000-0000-0000CE750000}"/>
    <cellStyle name="Normal 7 2 16 2" xfId="30160" xr:uid="{00000000-0005-0000-0000-0000CF750000}"/>
    <cellStyle name="Normal 7 2 17" xfId="30161" xr:uid="{00000000-0005-0000-0000-0000D0750000}"/>
    <cellStyle name="Normal 7 2 18" xfId="30162" xr:uid="{00000000-0005-0000-0000-0000D1750000}"/>
    <cellStyle name="Normal 7 2 19" xfId="30163" xr:uid="{00000000-0005-0000-0000-0000D2750000}"/>
    <cellStyle name="Normal 7 2 2" xfId="30164" xr:uid="{00000000-0005-0000-0000-0000D3750000}"/>
    <cellStyle name="Normal 7 2 2 10" xfId="30165" xr:uid="{00000000-0005-0000-0000-0000D4750000}"/>
    <cellStyle name="Normal 7 2 2 10 2" xfId="30166" xr:uid="{00000000-0005-0000-0000-0000D5750000}"/>
    <cellStyle name="Normal 7 2 2 11" xfId="30167" xr:uid="{00000000-0005-0000-0000-0000D6750000}"/>
    <cellStyle name="Normal 7 2 2 11 2" xfId="30168" xr:uid="{00000000-0005-0000-0000-0000D7750000}"/>
    <cellStyle name="Normal 7 2 2 12" xfId="30169" xr:uid="{00000000-0005-0000-0000-0000D8750000}"/>
    <cellStyle name="Normal 7 2 2 12 2" xfId="30170" xr:uid="{00000000-0005-0000-0000-0000D9750000}"/>
    <cellStyle name="Normal 7 2 2 13" xfId="30171" xr:uid="{00000000-0005-0000-0000-0000DA750000}"/>
    <cellStyle name="Normal 7 2 2 2" xfId="30172" xr:uid="{00000000-0005-0000-0000-0000DB750000}"/>
    <cellStyle name="Normal 7 2 2 2 10" xfId="30173" xr:uid="{00000000-0005-0000-0000-0000DC750000}"/>
    <cellStyle name="Normal 7 2 2 2 10 2" xfId="30174" xr:uid="{00000000-0005-0000-0000-0000DD750000}"/>
    <cellStyle name="Normal 7 2 2 2 11" xfId="30175" xr:uid="{00000000-0005-0000-0000-0000DE750000}"/>
    <cellStyle name="Normal 7 2 2 2 11 2" xfId="30176" xr:uid="{00000000-0005-0000-0000-0000DF750000}"/>
    <cellStyle name="Normal 7 2 2 2 12" xfId="30177" xr:uid="{00000000-0005-0000-0000-0000E0750000}"/>
    <cellStyle name="Normal 7 2 2 2 2" xfId="30178" xr:uid="{00000000-0005-0000-0000-0000E1750000}"/>
    <cellStyle name="Normal 7 2 2 2 2 10" xfId="30179" xr:uid="{00000000-0005-0000-0000-0000E2750000}"/>
    <cellStyle name="Normal 7 2 2 2 2 10 2" xfId="30180" xr:uid="{00000000-0005-0000-0000-0000E3750000}"/>
    <cellStyle name="Normal 7 2 2 2 2 11" xfId="30181" xr:uid="{00000000-0005-0000-0000-0000E4750000}"/>
    <cellStyle name="Normal 7 2 2 2 2 2" xfId="30182" xr:uid="{00000000-0005-0000-0000-0000E5750000}"/>
    <cellStyle name="Normal 7 2 2 2 2 2 2" xfId="30183" xr:uid="{00000000-0005-0000-0000-0000E6750000}"/>
    <cellStyle name="Normal 7 2 2 2 2 3" xfId="30184" xr:uid="{00000000-0005-0000-0000-0000E7750000}"/>
    <cellStyle name="Normal 7 2 2 2 2 3 2" xfId="30185" xr:uid="{00000000-0005-0000-0000-0000E8750000}"/>
    <cellStyle name="Normal 7 2 2 2 2 4" xfId="30186" xr:uid="{00000000-0005-0000-0000-0000E9750000}"/>
    <cellStyle name="Normal 7 2 2 2 2 4 2" xfId="30187" xr:uid="{00000000-0005-0000-0000-0000EA750000}"/>
    <cellStyle name="Normal 7 2 2 2 2 5" xfId="30188" xr:uid="{00000000-0005-0000-0000-0000EB750000}"/>
    <cellStyle name="Normal 7 2 2 2 2 5 2" xfId="30189" xr:uid="{00000000-0005-0000-0000-0000EC750000}"/>
    <cellStyle name="Normal 7 2 2 2 2 6" xfId="30190" xr:uid="{00000000-0005-0000-0000-0000ED750000}"/>
    <cellStyle name="Normal 7 2 2 2 2 6 2" xfId="30191" xr:uid="{00000000-0005-0000-0000-0000EE750000}"/>
    <cellStyle name="Normal 7 2 2 2 2 7" xfId="30192" xr:uid="{00000000-0005-0000-0000-0000EF750000}"/>
    <cellStyle name="Normal 7 2 2 2 2 7 2" xfId="30193" xr:uid="{00000000-0005-0000-0000-0000F0750000}"/>
    <cellStyle name="Normal 7 2 2 2 2 8" xfId="30194" xr:uid="{00000000-0005-0000-0000-0000F1750000}"/>
    <cellStyle name="Normal 7 2 2 2 2 8 2" xfId="30195" xr:uid="{00000000-0005-0000-0000-0000F2750000}"/>
    <cellStyle name="Normal 7 2 2 2 2 9" xfId="30196" xr:uid="{00000000-0005-0000-0000-0000F3750000}"/>
    <cellStyle name="Normal 7 2 2 2 2 9 2" xfId="30197" xr:uid="{00000000-0005-0000-0000-0000F4750000}"/>
    <cellStyle name="Normal 7 2 2 2 3" xfId="30198" xr:uid="{00000000-0005-0000-0000-0000F5750000}"/>
    <cellStyle name="Normal 7 2 2 2 3 2" xfId="30199" xr:uid="{00000000-0005-0000-0000-0000F6750000}"/>
    <cellStyle name="Normal 7 2 2 2 4" xfId="30200" xr:uid="{00000000-0005-0000-0000-0000F7750000}"/>
    <cellStyle name="Normal 7 2 2 2 4 2" xfId="30201" xr:uid="{00000000-0005-0000-0000-0000F8750000}"/>
    <cellStyle name="Normal 7 2 2 2 5" xfId="30202" xr:uid="{00000000-0005-0000-0000-0000F9750000}"/>
    <cellStyle name="Normal 7 2 2 2 5 2" xfId="30203" xr:uid="{00000000-0005-0000-0000-0000FA750000}"/>
    <cellStyle name="Normal 7 2 2 2 6" xfId="30204" xr:uid="{00000000-0005-0000-0000-0000FB750000}"/>
    <cellStyle name="Normal 7 2 2 2 6 2" xfId="30205" xr:uid="{00000000-0005-0000-0000-0000FC750000}"/>
    <cellStyle name="Normal 7 2 2 2 7" xfId="30206" xr:uid="{00000000-0005-0000-0000-0000FD750000}"/>
    <cellStyle name="Normal 7 2 2 2 7 2" xfId="30207" xr:uid="{00000000-0005-0000-0000-0000FE750000}"/>
    <cellStyle name="Normal 7 2 2 2 8" xfId="30208" xr:uid="{00000000-0005-0000-0000-0000FF750000}"/>
    <cellStyle name="Normal 7 2 2 2 8 2" xfId="30209" xr:uid="{00000000-0005-0000-0000-000000760000}"/>
    <cellStyle name="Normal 7 2 2 2 9" xfId="30210" xr:uid="{00000000-0005-0000-0000-000001760000}"/>
    <cellStyle name="Normal 7 2 2 2 9 2" xfId="30211" xr:uid="{00000000-0005-0000-0000-000002760000}"/>
    <cellStyle name="Normal 7 2 2 3" xfId="30212" xr:uid="{00000000-0005-0000-0000-000003760000}"/>
    <cellStyle name="Normal 7 2 2 3 10" xfId="30213" xr:uid="{00000000-0005-0000-0000-000004760000}"/>
    <cellStyle name="Normal 7 2 2 3 10 2" xfId="30214" xr:uid="{00000000-0005-0000-0000-000005760000}"/>
    <cellStyle name="Normal 7 2 2 3 11" xfId="30215" xr:uid="{00000000-0005-0000-0000-000006760000}"/>
    <cellStyle name="Normal 7 2 2 3 2" xfId="30216" xr:uid="{00000000-0005-0000-0000-000007760000}"/>
    <cellStyle name="Normal 7 2 2 3 2 2" xfId="30217" xr:uid="{00000000-0005-0000-0000-000008760000}"/>
    <cellStyle name="Normal 7 2 2 3 3" xfId="30218" xr:uid="{00000000-0005-0000-0000-000009760000}"/>
    <cellStyle name="Normal 7 2 2 3 3 2" xfId="30219" xr:uid="{00000000-0005-0000-0000-00000A760000}"/>
    <cellStyle name="Normal 7 2 2 3 4" xfId="30220" xr:uid="{00000000-0005-0000-0000-00000B760000}"/>
    <cellStyle name="Normal 7 2 2 3 4 2" xfId="30221" xr:uid="{00000000-0005-0000-0000-00000C760000}"/>
    <cellStyle name="Normal 7 2 2 3 5" xfId="30222" xr:uid="{00000000-0005-0000-0000-00000D760000}"/>
    <cellStyle name="Normal 7 2 2 3 5 2" xfId="30223" xr:uid="{00000000-0005-0000-0000-00000E760000}"/>
    <cellStyle name="Normal 7 2 2 3 6" xfId="30224" xr:uid="{00000000-0005-0000-0000-00000F760000}"/>
    <cellStyle name="Normal 7 2 2 3 6 2" xfId="30225" xr:uid="{00000000-0005-0000-0000-000010760000}"/>
    <cellStyle name="Normal 7 2 2 3 7" xfId="30226" xr:uid="{00000000-0005-0000-0000-000011760000}"/>
    <cellStyle name="Normal 7 2 2 3 7 2" xfId="30227" xr:uid="{00000000-0005-0000-0000-000012760000}"/>
    <cellStyle name="Normal 7 2 2 3 8" xfId="30228" xr:uid="{00000000-0005-0000-0000-000013760000}"/>
    <cellStyle name="Normal 7 2 2 3 8 2" xfId="30229" xr:uid="{00000000-0005-0000-0000-000014760000}"/>
    <cellStyle name="Normal 7 2 2 3 9" xfId="30230" xr:uid="{00000000-0005-0000-0000-000015760000}"/>
    <cellStyle name="Normal 7 2 2 3 9 2" xfId="30231" xr:uid="{00000000-0005-0000-0000-000016760000}"/>
    <cellStyle name="Normal 7 2 2 4" xfId="30232" xr:uid="{00000000-0005-0000-0000-000017760000}"/>
    <cellStyle name="Normal 7 2 2 4 2" xfId="30233" xr:uid="{00000000-0005-0000-0000-000018760000}"/>
    <cellStyle name="Normal 7 2 2 5" xfId="30234" xr:uid="{00000000-0005-0000-0000-000019760000}"/>
    <cellStyle name="Normal 7 2 2 5 2" xfId="30235" xr:uid="{00000000-0005-0000-0000-00001A760000}"/>
    <cellStyle name="Normal 7 2 2 6" xfId="30236" xr:uid="{00000000-0005-0000-0000-00001B760000}"/>
    <cellStyle name="Normal 7 2 2 6 2" xfId="30237" xr:uid="{00000000-0005-0000-0000-00001C760000}"/>
    <cellStyle name="Normal 7 2 2 7" xfId="30238" xr:uid="{00000000-0005-0000-0000-00001D760000}"/>
    <cellStyle name="Normal 7 2 2 7 2" xfId="30239" xr:uid="{00000000-0005-0000-0000-00001E760000}"/>
    <cellStyle name="Normal 7 2 2 8" xfId="30240" xr:uid="{00000000-0005-0000-0000-00001F760000}"/>
    <cellStyle name="Normal 7 2 2 8 2" xfId="30241" xr:uid="{00000000-0005-0000-0000-000020760000}"/>
    <cellStyle name="Normal 7 2 2 9" xfId="30242" xr:uid="{00000000-0005-0000-0000-000021760000}"/>
    <cellStyle name="Normal 7 2 2 9 2" xfId="30243" xr:uid="{00000000-0005-0000-0000-000022760000}"/>
    <cellStyle name="Normal 7 2 3" xfId="30244" xr:uid="{00000000-0005-0000-0000-000023760000}"/>
    <cellStyle name="Normal 7 2 3 10" xfId="30245" xr:uid="{00000000-0005-0000-0000-000024760000}"/>
    <cellStyle name="Normal 7 2 3 10 2" xfId="30246" xr:uid="{00000000-0005-0000-0000-000025760000}"/>
    <cellStyle name="Normal 7 2 3 11" xfId="30247" xr:uid="{00000000-0005-0000-0000-000026760000}"/>
    <cellStyle name="Normal 7 2 3 11 2" xfId="30248" xr:uid="{00000000-0005-0000-0000-000027760000}"/>
    <cellStyle name="Normal 7 2 3 12" xfId="30249" xr:uid="{00000000-0005-0000-0000-000028760000}"/>
    <cellStyle name="Normal 7 2 3 12 2" xfId="30250" xr:uid="{00000000-0005-0000-0000-000029760000}"/>
    <cellStyle name="Normal 7 2 3 13" xfId="30251" xr:uid="{00000000-0005-0000-0000-00002A760000}"/>
    <cellStyle name="Normal 7 2 3 2" xfId="30252" xr:uid="{00000000-0005-0000-0000-00002B760000}"/>
    <cellStyle name="Normal 7 2 3 2 10" xfId="30253" xr:uid="{00000000-0005-0000-0000-00002C760000}"/>
    <cellStyle name="Normal 7 2 3 2 10 2" xfId="30254" xr:uid="{00000000-0005-0000-0000-00002D760000}"/>
    <cellStyle name="Normal 7 2 3 2 11" xfId="30255" xr:uid="{00000000-0005-0000-0000-00002E760000}"/>
    <cellStyle name="Normal 7 2 3 2 11 2" xfId="30256" xr:uid="{00000000-0005-0000-0000-00002F760000}"/>
    <cellStyle name="Normal 7 2 3 2 12" xfId="30257" xr:uid="{00000000-0005-0000-0000-000030760000}"/>
    <cellStyle name="Normal 7 2 3 2 2" xfId="30258" xr:uid="{00000000-0005-0000-0000-000031760000}"/>
    <cellStyle name="Normal 7 2 3 2 2 10" xfId="30259" xr:uid="{00000000-0005-0000-0000-000032760000}"/>
    <cellStyle name="Normal 7 2 3 2 2 10 2" xfId="30260" xr:uid="{00000000-0005-0000-0000-000033760000}"/>
    <cellStyle name="Normal 7 2 3 2 2 11" xfId="30261" xr:uid="{00000000-0005-0000-0000-000034760000}"/>
    <cellStyle name="Normal 7 2 3 2 2 2" xfId="30262" xr:uid="{00000000-0005-0000-0000-000035760000}"/>
    <cellStyle name="Normal 7 2 3 2 2 2 2" xfId="30263" xr:uid="{00000000-0005-0000-0000-000036760000}"/>
    <cellStyle name="Normal 7 2 3 2 2 3" xfId="30264" xr:uid="{00000000-0005-0000-0000-000037760000}"/>
    <cellStyle name="Normal 7 2 3 2 2 3 2" xfId="30265" xr:uid="{00000000-0005-0000-0000-000038760000}"/>
    <cellStyle name="Normal 7 2 3 2 2 4" xfId="30266" xr:uid="{00000000-0005-0000-0000-000039760000}"/>
    <cellStyle name="Normal 7 2 3 2 2 4 2" xfId="30267" xr:uid="{00000000-0005-0000-0000-00003A760000}"/>
    <cellStyle name="Normal 7 2 3 2 2 5" xfId="30268" xr:uid="{00000000-0005-0000-0000-00003B760000}"/>
    <cellStyle name="Normal 7 2 3 2 2 5 2" xfId="30269" xr:uid="{00000000-0005-0000-0000-00003C760000}"/>
    <cellStyle name="Normal 7 2 3 2 2 6" xfId="30270" xr:uid="{00000000-0005-0000-0000-00003D760000}"/>
    <cellStyle name="Normal 7 2 3 2 2 6 2" xfId="30271" xr:uid="{00000000-0005-0000-0000-00003E760000}"/>
    <cellStyle name="Normal 7 2 3 2 2 7" xfId="30272" xr:uid="{00000000-0005-0000-0000-00003F760000}"/>
    <cellStyle name="Normal 7 2 3 2 2 7 2" xfId="30273" xr:uid="{00000000-0005-0000-0000-000040760000}"/>
    <cellStyle name="Normal 7 2 3 2 2 8" xfId="30274" xr:uid="{00000000-0005-0000-0000-000041760000}"/>
    <cellStyle name="Normal 7 2 3 2 2 8 2" xfId="30275" xr:uid="{00000000-0005-0000-0000-000042760000}"/>
    <cellStyle name="Normal 7 2 3 2 2 9" xfId="30276" xr:uid="{00000000-0005-0000-0000-000043760000}"/>
    <cellStyle name="Normal 7 2 3 2 2 9 2" xfId="30277" xr:uid="{00000000-0005-0000-0000-000044760000}"/>
    <cellStyle name="Normal 7 2 3 2 3" xfId="30278" xr:uid="{00000000-0005-0000-0000-000045760000}"/>
    <cellStyle name="Normal 7 2 3 2 3 2" xfId="30279" xr:uid="{00000000-0005-0000-0000-000046760000}"/>
    <cellStyle name="Normal 7 2 3 2 4" xfId="30280" xr:uid="{00000000-0005-0000-0000-000047760000}"/>
    <cellStyle name="Normal 7 2 3 2 4 2" xfId="30281" xr:uid="{00000000-0005-0000-0000-000048760000}"/>
    <cellStyle name="Normal 7 2 3 2 5" xfId="30282" xr:uid="{00000000-0005-0000-0000-000049760000}"/>
    <cellStyle name="Normal 7 2 3 2 5 2" xfId="30283" xr:uid="{00000000-0005-0000-0000-00004A760000}"/>
    <cellStyle name="Normal 7 2 3 2 6" xfId="30284" xr:uid="{00000000-0005-0000-0000-00004B760000}"/>
    <cellStyle name="Normal 7 2 3 2 6 2" xfId="30285" xr:uid="{00000000-0005-0000-0000-00004C760000}"/>
    <cellStyle name="Normal 7 2 3 2 7" xfId="30286" xr:uid="{00000000-0005-0000-0000-00004D760000}"/>
    <cellStyle name="Normal 7 2 3 2 7 2" xfId="30287" xr:uid="{00000000-0005-0000-0000-00004E760000}"/>
    <cellStyle name="Normal 7 2 3 2 8" xfId="30288" xr:uid="{00000000-0005-0000-0000-00004F760000}"/>
    <cellStyle name="Normal 7 2 3 2 8 2" xfId="30289" xr:uid="{00000000-0005-0000-0000-000050760000}"/>
    <cellStyle name="Normal 7 2 3 2 9" xfId="30290" xr:uid="{00000000-0005-0000-0000-000051760000}"/>
    <cellStyle name="Normal 7 2 3 2 9 2" xfId="30291" xr:uid="{00000000-0005-0000-0000-000052760000}"/>
    <cellStyle name="Normal 7 2 3 3" xfId="30292" xr:uid="{00000000-0005-0000-0000-000053760000}"/>
    <cellStyle name="Normal 7 2 3 3 10" xfId="30293" xr:uid="{00000000-0005-0000-0000-000054760000}"/>
    <cellStyle name="Normal 7 2 3 3 10 2" xfId="30294" xr:uid="{00000000-0005-0000-0000-000055760000}"/>
    <cellStyle name="Normal 7 2 3 3 11" xfId="30295" xr:uid="{00000000-0005-0000-0000-000056760000}"/>
    <cellStyle name="Normal 7 2 3 3 2" xfId="30296" xr:uid="{00000000-0005-0000-0000-000057760000}"/>
    <cellStyle name="Normal 7 2 3 3 2 2" xfId="30297" xr:uid="{00000000-0005-0000-0000-000058760000}"/>
    <cellStyle name="Normal 7 2 3 3 3" xfId="30298" xr:uid="{00000000-0005-0000-0000-000059760000}"/>
    <cellStyle name="Normal 7 2 3 3 3 2" xfId="30299" xr:uid="{00000000-0005-0000-0000-00005A760000}"/>
    <cellStyle name="Normal 7 2 3 3 4" xfId="30300" xr:uid="{00000000-0005-0000-0000-00005B760000}"/>
    <cellStyle name="Normal 7 2 3 3 4 2" xfId="30301" xr:uid="{00000000-0005-0000-0000-00005C760000}"/>
    <cellStyle name="Normal 7 2 3 3 5" xfId="30302" xr:uid="{00000000-0005-0000-0000-00005D760000}"/>
    <cellStyle name="Normal 7 2 3 3 5 2" xfId="30303" xr:uid="{00000000-0005-0000-0000-00005E760000}"/>
    <cellStyle name="Normal 7 2 3 3 6" xfId="30304" xr:uid="{00000000-0005-0000-0000-00005F760000}"/>
    <cellStyle name="Normal 7 2 3 3 6 2" xfId="30305" xr:uid="{00000000-0005-0000-0000-000060760000}"/>
    <cellStyle name="Normal 7 2 3 3 7" xfId="30306" xr:uid="{00000000-0005-0000-0000-000061760000}"/>
    <cellStyle name="Normal 7 2 3 3 7 2" xfId="30307" xr:uid="{00000000-0005-0000-0000-000062760000}"/>
    <cellStyle name="Normal 7 2 3 3 8" xfId="30308" xr:uid="{00000000-0005-0000-0000-000063760000}"/>
    <cellStyle name="Normal 7 2 3 3 8 2" xfId="30309" xr:uid="{00000000-0005-0000-0000-000064760000}"/>
    <cellStyle name="Normal 7 2 3 3 9" xfId="30310" xr:uid="{00000000-0005-0000-0000-000065760000}"/>
    <cellStyle name="Normal 7 2 3 3 9 2" xfId="30311" xr:uid="{00000000-0005-0000-0000-000066760000}"/>
    <cellStyle name="Normal 7 2 3 4" xfId="30312" xr:uid="{00000000-0005-0000-0000-000067760000}"/>
    <cellStyle name="Normal 7 2 3 4 2" xfId="30313" xr:uid="{00000000-0005-0000-0000-000068760000}"/>
    <cellStyle name="Normal 7 2 3 5" xfId="30314" xr:uid="{00000000-0005-0000-0000-000069760000}"/>
    <cellStyle name="Normal 7 2 3 5 2" xfId="30315" xr:uid="{00000000-0005-0000-0000-00006A760000}"/>
    <cellStyle name="Normal 7 2 3 6" xfId="30316" xr:uid="{00000000-0005-0000-0000-00006B760000}"/>
    <cellStyle name="Normal 7 2 3 6 2" xfId="30317" xr:uid="{00000000-0005-0000-0000-00006C760000}"/>
    <cellStyle name="Normal 7 2 3 7" xfId="30318" xr:uid="{00000000-0005-0000-0000-00006D760000}"/>
    <cellStyle name="Normal 7 2 3 7 2" xfId="30319" xr:uid="{00000000-0005-0000-0000-00006E760000}"/>
    <cellStyle name="Normal 7 2 3 8" xfId="30320" xr:uid="{00000000-0005-0000-0000-00006F760000}"/>
    <cellStyle name="Normal 7 2 3 8 2" xfId="30321" xr:uid="{00000000-0005-0000-0000-000070760000}"/>
    <cellStyle name="Normal 7 2 3 9" xfId="30322" xr:uid="{00000000-0005-0000-0000-000071760000}"/>
    <cellStyle name="Normal 7 2 3 9 2" xfId="30323" xr:uid="{00000000-0005-0000-0000-000072760000}"/>
    <cellStyle name="Normal 7 2 4" xfId="30324" xr:uid="{00000000-0005-0000-0000-000073760000}"/>
    <cellStyle name="Normal 7 2 4 10" xfId="30325" xr:uid="{00000000-0005-0000-0000-000074760000}"/>
    <cellStyle name="Normal 7 2 4 10 2" xfId="30326" xr:uid="{00000000-0005-0000-0000-000075760000}"/>
    <cellStyle name="Normal 7 2 4 11" xfId="30327" xr:uid="{00000000-0005-0000-0000-000076760000}"/>
    <cellStyle name="Normal 7 2 4 11 2" xfId="30328" xr:uid="{00000000-0005-0000-0000-000077760000}"/>
    <cellStyle name="Normal 7 2 4 12" xfId="30329" xr:uid="{00000000-0005-0000-0000-000078760000}"/>
    <cellStyle name="Normal 7 2 4 12 2" xfId="30330" xr:uid="{00000000-0005-0000-0000-000079760000}"/>
    <cellStyle name="Normal 7 2 4 13" xfId="30331" xr:uid="{00000000-0005-0000-0000-00007A760000}"/>
    <cellStyle name="Normal 7 2 4 2" xfId="30332" xr:uid="{00000000-0005-0000-0000-00007B760000}"/>
    <cellStyle name="Normal 7 2 4 2 10" xfId="30333" xr:uid="{00000000-0005-0000-0000-00007C760000}"/>
    <cellStyle name="Normal 7 2 4 2 10 2" xfId="30334" xr:uid="{00000000-0005-0000-0000-00007D760000}"/>
    <cellStyle name="Normal 7 2 4 2 11" xfId="30335" xr:uid="{00000000-0005-0000-0000-00007E760000}"/>
    <cellStyle name="Normal 7 2 4 2 11 2" xfId="30336" xr:uid="{00000000-0005-0000-0000-00007F760000}"/>
    <cellStyle name="Normal 7 2 4 2 12" xfId="30337" xr:uid="{00000000-0005-0000-0000-000080760000}"/>
    <cellStyle name="Normal 7 2 4 2 2" xfId="30338" xr:uid="{00000000-0005-0000-0000-000081760000}"/>
    <cellStyle name="Normal 7 2 4 2 2 10" xfId="30339" xr:uid="{00000000-0005-0000-0000-000082760000}"/>
    <cellStyle name="Normal 7 2 4 2 2 10 2" xfId="30340" xr:uid="{00000000-0005-0000-0000-000083760000}"/>
    <cellStyle name="Normal 7 2 4 2 2 11" xfId="30341" xr:uid="{00000000-0005-0000-0000-000084760000}"/>
    <cellStyle name="Normal 7 2 4 2 2 2" xfId="30342" xr:uid="{00000000-0005-0000-0000-000085760000}"/>
    <cellStyle name="Normal 7 2 4 2 2 2 2" xfId="30343" xr:uid="{00000000-0005-0000-0000-000086760000}"/>
    <cellStyle name="Normal 7 2 4 2 2 3" xfId="30344" xr:uid="{00000000-0005-0000-0000-000087760000}"/>
    <cellStyle name="Normal 7 2 4 2 2 3 2" xfId="30345" xr:uid="{00000000-0005-0000-0000-000088760000}"/>
    <cellStyle name="Normal 7 2 4 2 2 4" xfId="30346" xr:uid="{00000000-0005-0000-0000-000089760000}"/>
    <cellStyle name="Normal 7 2 4 2 2 4 2" xfId="30347" xr:uid="{00000000-0005-0000-0000-00008A760000}"/>
    <cellStyle name="Normal 7 2 4 2 2 5" xfId="30348" xr:uid="{00000000-0005-0000-0000-00008B760000}"/>
    <cellStyle name="Normal 7 2 4 2 2 5 2" xfId="30349" xr:uid="{00000000-0005-0000-0000-00008C760000}"/>
    <cellStyle name="Normal 7 2 4 2 2 6" xfId="30350" xr:uid="{00000000-0005-0000-0000-00008D760000}"/>
    <cellStyle name="Normal 7 2 4 2 2 6 2" xfId="30351" xr:uid="{00000000-0005-0000-0000-00008E760000}"/>
    <cellStyle name="Normal 7 2 4 2 2 7" xfId="30352" xr:uid="{00000000-0005-0000-0000-00008F760000}"/>
    <cellStyle name="Normal 7 2 4 2 2 7 2" xfId="30353" xr:uid="{00000000-0005-0000-0000-000090760000}"/>
    <cellStyle name="Normal 7 2 4 2 2 8" xfId="30354" xr:uid="{00000000-0005-0000-0000-000091760000}"/>
    <cellStyle name="Normal 7 2 4 2 2 8 2" xfId="30355" xr:uid="{00000000-0005-0000-0000-000092760000}"/>
    <cellStyle name="Normal 7 2 4 2 2 9" xfId="30356" xr:uid="{00000000-0005-0000-0000-000093760000}"/>
    <cellStyle name="Normal 7 2 4 2 2 9 2" xfId="30357" xr:uid="{00000000-0005-0000-0000-000094760000}"/>
    <cellStyle name="Normal 7 2 4 2 3" xfId="30358" xr:uid="{00000000-0005-0000-0000-000095760000}"/>
    <cellStyle name="Normal 7 2 4 2 3 2" xfId="30359" xr:uid="{00000000-0005-0000-0000-000096760000}"/>
    <cellStyle name="Normal 7 2 4 2 4" xfId="30360" xr:uid="{00000000-0005-0000-0000-000097760000}"/>
    <cellStyle name="Normal 7 2 4 2 4 2" xfId="30361" xr:uid="{00000000-0005-0000-0000-000098760000}"/>
    <cellStyle name="Normal 7 2 4 2 5" xfId="30362" xr:uid="{00000000-0005-0000-0000-000099760000}"/>
    <cellStyle name="Normal 7 2 4 2 5 2" xfId="30363" xr:uid="{00000000-0005-0000-0000-00009A760000}"/>
    <cellStyle name="Normal 7 2 4 2 6" xfId="30364" xr:uid="{00000000-0005-0000-0000-00009B760000}"/>
    <cellStyle name="Normal 7 2 4 2 6 2" xfId="30365" xr:uid="{00000000-0005-0000-0000-00009C760000}"/>
    <cellStyle name="Normal 7 2 4 2 7" xfId="30366" xr:uid="{00000000-0005-0000-0000-00009D760000}"/>
    <cellStyle name="Normal 7 2 4 2 7 2" xfId="30367" xr:uid="{00000000-0005-0000-0000-00009E760000}"/>
    <cellStyle name="Normal 7 2 4 2 8" xfId="30368" xr:uid="{00000000-0005-0000-0000-00009F760000}"/>
    <cellStyle name="Normal 7 2 4 2 8 2" xfId="30369" xr:uid="{00000000-0005-0000-0000-0000A0760000}"/>
    <cellStyle name="Normal 7 2 4 2 9" xfId="30370" xr:uid="{00000000-0005-0000-0000-0000A1760000}"/>
    <cellStyle name="Normal 7 2 4 2 9 2" xfId="30371" xr:uid="{00000000-0005-0000-0000-0000A2760000}"/>
    <cellStyle name="Normal 7 2 4 3" xfId="30372" xr:uid="{00000000-0005-0000-0000-0000A3760000}"/>
    <cellStyle name="Normal 7 2 4 3 10" xfId="30373" xr:uid="{00000000-0005-0000-0000-0000A4760000}"/>
    <cellStyle name="Normal 7 2 4 3 10 2" xfId="30374" xr:uid="{00000000-0005-0000-0000-0000A5760000}"/>
    <cellStyle name="Normal 7 2 4 3 11" xfId="30375" xr:uid="{00000000-0005-0000-0000-0000A6760000}"/>
    <cellStyle name="Normal 7 2 4 3 2" xfId="30376" xr:uid="{00000000-0005-0000-0000-0000A7760000}"/>
    <cellStyle name="Normal 7 2 4 3 2 2" xfId="30377" xr:uid="{00000000-0005-0000-0000-0000A8760000}"/>
    <cellStyle name="Normal 7 2 4 3 3" xfId="30378" xr:uid="{00000000-0005-0000-0000-0000A9760000}"/>
    <cellStyle name="Normal 7 2 4 3 3 2" xfId="30379" xr:uid="{00000000-0005-0000-0000-0000AA760000}"/>
    <cellStyle name="Normal 7 2 4 3 4" xfId="30380" xr:uid="{00000000-0005-0000-0000-0000AB760000}"/>
    <cellStyle name="Normal 7 2 4 3 4 2" xfId="30381" xr:uid="{00000000-0005-0000-0000-0000AC760000}"/>
    <cellStyle name="Normal 7 2 4 3 5" xfId="30382" xr:uid="{00000000-0005-0000-0000-0000AD760000}"/>
    <cellStyle name="Normal 7 2 4 3 5 2" xfId="30383" xr:uid="{00000000-0005-0000-0000-0000AE760000}"/>
    <cellStyle name="Normal 7 2 4 3 6" xfId="30384" xr:uid="{00000000-0005-0000-0000-0000AF760000}"/>
    <cellStyle name="Normal 7 2 4 3 6 2" xfId="30385" xr:uid="{00000000-0005-0000-0000-0000B0760000}"/>
    <cellStyle name="Normal 7 2 4 3 7" xfId="30386" xr:uid="{00000000-0005-0000-0000-0000B1760000}"/>
    <cellStyle name="Normal 7 2 4 3 7 2" xfId="30387" xr:uid="{00000000-0005-0000-0000-0000B2760000}"/>
    <cellStyle name="Normal 7 2 4 3 8" xfId="30388" xr:uid="{00000000-0005-0000-0000-0000B3760000}"/>
    <cellStyle name="Normal 7 2 4 3 8 2" xfId="30389" xr:uid="{00000000-0005-0000-0000-0000B4760000}"/>
    <cellStyle name="Normal 7 2 4 3 9" xfId="30390" xr:uid="{00000000-0005-0000-0000-0000B5760000}"/>
    <cellStyle name="Normal 7 2 4 3 9 2" xfId="30391" xr:uid="{00000000-0005-0000-0000-0000B6760000}"/>
    <cellStyle name="Normal 7 2 4 4" xfId="30392" xr:uid="{00000000-0005-0000-0000-0000B7760000}"/>
    <cellStyle name="Normal 7 2 4 4 2" xfId="30393" xr:uid="{00000000-0005-0000-0000-0000B8760000}"/>
    <cellStyle name="Normal 7 2 4 5" xfId="30394" xr:uid="{00000000-0005-0000-0000-0000B9760000}"/>
    <cellStyle name="Normal 7 2 4 5 2" xfId="30395" xr:uid="{00000000-0005-0000-0000-0000BA760000}"/>
    <cellStyle name="Normal 7 2 4 6" xfId="30396" xr:uid="{00000000-0005-0000-0000-0000BB760000}"/>
    <cellStyle name="Normal 7 2 4 6 2" xfId="30397" xr:uid="{00000000-0005-0000-0000-0000BC760000}"/>
    <cellStyle name="Normal 7 2 4 7" xfId="30398" xr:uid="{00000000-0005-0000-0000-0000BD760000}"/>
    <cellStyle name="Normal 7 2 4 7 2" xfId="30399" xr:uid="{00000000-0005-0000-0000-0000BE760000}"/>
    <cellStyle name="Normal 7 2 4 8" xfId="30400" xr:uid="{00000000-0005-0000-0000-0000BF760000}"/>
    <cellStyle name="Normal 7 2 4 8 2" xfId="30401" xr:uid="{00000000-0005-0000-0000-0000C0760000}"/>
    <cellStyle name="Normal 7 2 4 9" xfId="30402" xr:uid="{00000000-0005-0000-0000-0000C1760000}"/>
    <cellStyle name="Normal 7 2 4 9 2" xfId="30403" xr:uid="{00000000-0005-0000-0000-0000C2760000}"/>
    <cellStyle name="Normal 7 2 5" xfId="30404" xr:uid="{00000000-0005-0000-0000-0000C3760000}"/>
    <cellStyle name="Normal 7 2 5 10" xfId="30405" xr:uid="{00000000-0005-0000-0000-0000C4760000}"/>
    <cellStyle name="Normal 7 2 5 10 2" xfId="30406" xr:uid="{00000000-0005-0000-0000-0000C5760000}"/>
    <cellStyle name="Normal 7 2 5 11" xfId="30407" xr:uid="{00000000-0005-0000-0000-0000C6760000}"/>
    <cellStyle name="Normal 7 2 5 11 2" xfId="30408" xr:uid="{00000000-0005-0000-0000-0000C7760000}"/>
    <cellStyle name="Normal 7 2 5 12" xfId="30409" xr:uid="{00000000-0005-0000-0000-0000C8760000}"/>
    <cellStyle name="Normal 7 2 5 12 2" xfId="30410" xr:uid="{00000000-0005-0000-0000-0000C9760000}"/>
    <cellStyle name="Normal 7 2 5 13" xfId="30411" xr:uid="{00000000-0005-0000-0000-0000CA760000}"/>
    <cellStyle name="Normal 7 2 5 2" xfId="30412" xr:uid="{00000000-0005-0000-0000-0000CB760000}"/>
    <cellStyle name="Normal 7 2 5 2 10" xfId="30413" xr:uid="{00000000-0005-0000-0000-0000CC760000}"/>
    <cellStyle name="Normal 7 2 5 2 10 2" xfId="30414" xr:uid="{00000000-0005-0000-0000-0000CD760000}"/>
    <cellStyle name="Normal 7 2 5 2 11" xfId="30415" xr:uid="{00000000-0005-0000-0000-0000CE760000}"/>
    <cellStyle name="Normal 7 2 5 2 11 2" xfId="30416" xr:uid="{00000000-0005-0000-0000-0000CF760000}"/>
    <cellStyle name="Normal 7 2 5 2 12" xfId="30417" xr:uid="{00000000-0005-0000-0000-0000D0760000}"/>
    <cellStyle name="Normal 7 2 5 2 2" xfId="30418" xr:uid="{00000000-0005-0000-0000-0000D1760000}"/>
    <cellStyle name="Normal 7 2 5 2 2 10" xfId="30419" xr:uid="{00000000-0005-0000-0000-0000D2760000}"/>
    <cellStyle name="Normal 7 2 5 2 2 10 2" xfId="30420" xr:uid="{00000000-0005-0000-0000-0000D3760000}"/>
    <cellStyle name="Normal 7 2 5 2 2 11" xfId="30421" xr:uid="{00000000-0005-0000-0000-0000D4760000}"/>
    <cellStyle name="Normal 7 2 5 2 2 2" xfId="30422" xr:uid="{00000000-0005-0000-0000-0000D5760000}"/>
    <cellStyle name="Normal 7 2 5 2 2 2 2" xfId="30423" xr:uid="{00000000-0005-0000-0000-0000D6760000}"/>
    <cellStyle name="Normal 7 2 5 2 2 3" xfId="30424" xr:uid="{00000000-0005-0000-0000-0000D7760000}"/>
    <cellStyle name="Normal 7 2 5 2 2 3 2" xfId="30425" xr:uid="{00000000-0005-0000-0000-0000D8760000}"/>
    <cellStyle name="Normal 7 2 5 2 2 4" xfId="30426" xr:uid="{00000000-0005-0000-0000-0000D9760000}"/>
    <cellStyle name="Normal 7 2 5 2 2 4 2" xfId="30427" xr:uid="{00000000-0005-0000-0000-0000DA760000}"/>
    <cellStyle name="Normal 7 2 5 2 2 5" xfId="30428" xr:uid="{00000000-0005-0000-0000-0000DB760000}"/>
    <cellStyle name="Normal 7 2 5 2 2 5 2" xfId="30429" xr:uid="{00000000-0005-0000-0000-0000DC760000}"/>
    <cellStyle name="Normal 7 2 5 2 2 6" xfId="30430" xr:uid="{00000000-0005-0000-0000-0000DD760000}"/>
    <cellStyle name="Normal 7 2 5 2 2 6 2" xfId="30431" xr:uid="{00000000-0005-0000-0000-0000DE760000}"/>
    <cellStyle name="Normal 7 2 5 2 2 7" xfId="30432" xr:uid="{00000000-0005-0000-0000-0000DF760000}"/>
    <cellStyle name="Normal 7 2 5 2 2 7 2" xfId="30433" xr:uid="{00000000-0005-0000-0000-0000E0760000}"/>
    <cellStyle name="Normal 7 2 5 2 2 8" xfId="30434" xr:uid="{00000000-0005-0000-0000-0000E1760000}"/>
    <cellStyle name="Normal 7 2 5 2 2 8 2" xfId="30435" xr:uid="{00000000-0005-0000-0000-0000E2760000}"/>
    <cellStyle name="Normal 7 2 5 2 2 9" xfId="30436" xr:uid="{00000000-0005-0000-0000-0000E3760000}"/>
    <cellStyle name="Normal 7 2 5 2 2 9 2" xfId="30437" xr:uid="{00000000-0005-0000-0000-0000E4760000}"/>
    <cellStyle name="Normal 7 2 5 2 3" xfId="30438" xr:uid="{00000000-0005-0000-0000-0000E5760000}"/>
    <cellStyle name="Normal 7 2 5 2 3 2" xfId="30439" xr:uid="{00000000-0005-0000-0000-0000E6760000}"/>
    <cellStyle name="Normal 7 2 5 2 4" xfId="30440" xr:uid="{00000000-0005-0000-0000-0000E7760000}"/>
    <cellStyle name="Normal 7 2 5 2 4 2" xfId="30441" xr:uid="{00000000-0005-0000-0000-0000E8760000}"/>
    <cellStyle name="Normal 7 2 5 2 5" xfId="30442" xr:uid="{00000000-0005-0000-0000-0000E9760000}"/>
    <cellStyle name="Normal 7 2 5 2 5 2" xfId="30443" xr:uid="{00000000-0005-0000-0000-0000EA760000}"/>
    <cellStyle name="Normal 7 2 5 2 6" xfId="30444" xr:uid="{00000000-0005-0000-0000-0000EB760000}"/>
    <cellStyle name="Normal 7 2 5 2 6 2" xfId="30445" xr:uid="{00000000-0005-0000-0000-0000EC760000}"/>
    <cellStyle name="Normal 7 2 5 2 7" xfId="30446" xr:uid="{00000000-0005-0000-0000-0000ED760000}"/>
    <cellStyle name="Normal 7 2 5 2 7 2" xfId="30447" xr:uid="{00000000-0005-0000-0000-0000EE760000}"/>
    <cellStyle name="Normal 7 2 5 2 8" xfId="30448" xr:uid="{00000000-0005-0000-0000-0000EF760000}"/>
    <cellStyle name="Normal 7 2 5 2 8 2" xfId="30449" xr:uid="{00000000-0005-0000-0000-0000F0760000}"/>
    <cellStyle name="Normal 7 2 5 2 9" xfId="30450" xr:uid="{00000000-0005-0000-0000-0000F1760000}"/>
    <cellStyle name="Normal 7 2 5 2 9 2" xfId="30451" xr:uid="{00000000-0005-0000-0000-0000F2760000}"/>
    <cellStyle name="Normal 7 2 5 3" xfId="30452" xr:uid="{00000000-0005-0000-0000-0000F3760000}"/>
    <cellStyle name="Normal 7 2 5 3 10" xfId="30453" xr:uid="{00000000-0005-0000-0000-0000F4760000}"/>
    <cellStyle name="Normal 7 2 5 3 10 2" xfId="30454" xr:uid="{00000000-0005-0000-0000-0000F5760000}"/>
    <cellStyle name="Normal 7 2 5 3 11" xfId="30455" xr:uid="{00000000-0005-0000-0000-0000F6760000}"/>
    <cellStyle name="Normal 7 2 5 3 2" xfId="30456" xr:uid="{00000000-0005-0000-0000-0000F7760000}"/>
    <cellStyle name="Normal 7 2 5 3 2 2" xfId="30457" xr:uid="{00000000-0005-0000-0000-0000F8760000}"/>
    <cellStyle name="Normal 7 2 5 3 3" xfId="30458" xr:uid="{00000000-0005-0000-0000-0000F9760000}"/>
    <cellStyle name="Normal 7 2 5 3 3 2" xfId="30459" xr:uid="{00000000-0005-0000-0000-0000FA760000}"/>
    <cellStyle name="Normal 7 2 5 3 4" xfId="30460" xr:uid="{00000000-0005-0000-0000-0000FB760000}"/>
    <cellStyle name="Normal 7 2 5 3 4 2" xfId="30461" xr:uid="{00000000-0005-0000-0000-0000FC760000}"/>
    <cellStyle name="Normal 7 2 5 3 5" xfId="30462" xr:uid="{00000000-0005-0000-0000-0000FD760000}"/>
    <cellStyle name="Normal 7 2 5 3 5 2" xfId="30463" xr:uid="{00000000-0005-0000-0000-0000FE760000}"/>
    <cellStyle name="Normal 7 2 5 3 6" xfId="30464" xr:uid="{00000000-0005-0000-0000-0000FF760000}"/>
    <cellStyle name="Normal 7 2 5 3 6 2" xfId="30465" xr:uid="{00000000-0005-0000-0000-000000770000}"/>
    <cellStyle name="Normal 7 2 5 3 7" xfId="30466" xr:uid="{00000000-0005-0000-0000-000001770000}"/>
    <cellStyle name="Normal 7 2 5 3 7 2" xfId="30467" xr:uid="{00000000-0005-0000-0000-000002770000}"/>
    <cellStyle name="Normal 7 2 5 3 8" xfId="30468" xr:uid="{00000000-0005-0000-0000-000003770000}"/>
    <cellStyle name="Normal 7 2 5 3 8 2" xfId="30469" xr:uid="{00000000-0005-0000-0000-000004770000}"/>
    <cellStyle name="Normal 7 2 5 3 9" xfId="30470" xr:uid="{00000000-0005-0000-0000-000005770000}"/>
    <cellStyle name="Normal 7 2 5 3 9 2" xfId="30471" xr:uid="{00000000-0005-0000-0000-000006770000}"/>
    <cellStyle name="Normal 7 2 5 4" xfId="30472" xr:uid="{00000000-0005-0000-0000-000007770000}"/>
    <cellStyle name="Normal 7 2 5 4 2" xfId="30473" xr:uid="{00000000-0005-0000-0000-000008770000}"/>
    <cellStyle name="Normal 7 2 5 5" xfId="30474" xr:uid="{00000000-0005-0000-0000-000009770000}"/>
    <cellStyle name="Normal 7 2 5 5 2" xfId="30475" xr:uid="{00000000-0005-0000-0000-00000A770000}"/>
    <cellStyle name="Normal 7 2 5 6" xfId="30476" xr:uid="{00000000-0005-0000-0000-00000B770000}"/>
    <cellStyle name="Normal 7 2 5 6 2" xfId="30477" xr:uid="{00000000-0005-0000-0000-00000C770000}"/>
    <cellStyle name="Normal 7 2 5 7" xfId="30478" xr:uid="{00000000-0005-0000-0000-00000D770000}"/>
    <cellStyle name="Normal 7 2 5 7 2" xfId="30479" xr:uid="{00000000-0005-0000-0000-00000E770000}"/>
    <cellStyle name="Normal 7 2 5 8" xfId="30480" xr:uid="{00000000-0005-0000-0000-00000F770000}"/>
    <cellStyle name="Normal 7 2 5 8 2" xfId="30481" xr:uid="{00000000-0005-0000-0000-000010770000}"/>
    <cellStyle name="Normal 7 2 5 9" xfId="30482" xr:uid="{00000000-0005-0000-0000-000011770000}"/>
    <cellStyle name="Normal 7 2 5 9 2" xfId="30483" xr:uid="{00000000-0005-0000-0000-000012770000}"/>
    <cellStyle name="Normal 7 2 6" xfId="30484" xr:uid="{00000000-0005-0000-0000-000013770000}"/>
    <cellStyle name="Normal 7 2 6 10" xfId="30485" xr:uid="{00000000-0005-0000-0000-000014770000}"/>
    <cellStyle name="Normal 7 2 6 10 2" xfId="30486" xr:uid="{00000000-0005-0000-0000-000015770000}"/>
    <cellStyle name="Normal 7 2 6 11" xfId="30487" xr:uid="{00000000-0005-0000-0000-000016770000}"/>
    <cellStyle name="Normal 7 2 6 11 2" xfId="30488" xr:uid="{00000000-0005-0000-0000-000017770000}"/>
    <cellStyle name="Normal 7 2 6 12" xfId="30489" xr:uid="{00000000-0005-0000-0000-000018770000}"/>
    <cellStyle name="Normal 7 2 6 2" xfId="30490" xr:uid="{00000000-0005-0000-0000-000019770000}"/>
    <cellStyle name="Normal 7 2 6 2 10" xfId="30491" xr:uid="{00000000-0005-0000-0000-00001A770000}"/>
    <cellStyle name="Normal 7 2 6 2 10 2" xfId="30492" xr:uid="{00000000-0005-0000-0000-00001B770000}"/>
    <cellStyle name="Normal 7 2 6 2 11" xfId="30493" xr:uid="{00000000-0005-0000-0000-00001C770000}"/>
    <cellStyle name="Normal 7 2 6 2 2" xfId="30494" xr:uid="{00000000-0005-0000-0000-00001D770000}"/>
    <cellStyle name="Normal 7 2 6 2 2 2" xfId="30495" xr:uid="{00000000-0005-0000-0000-00001E770000}"/>
    <cellStyle name="Normal 7 2 6 2 3" xfId="30496" xr:uid="{00000000-0005-0000-0000-00001F770000}"/>
    <cellStyle name="Normal 7 2 6 2 3 2" xfId="30497" xr:uid="{00000000-0005-0000-0000-000020770000}"/>
    <cellStyle name="Normal 7 2 6 2 4" xfId="30498" xr:uid="{00000000-0005-0000-0000-000021770000}"/>
    <cellStyle name="Normal 7 2 6 2 4 2" xfId="30499" xr:uid="{00000000-0005-0000-0000-000022770000}"/>
    <cellStyle name="Normal 7 2 6 2 5" xfId="30500" xr:uid="{00000000-0005-0000-0000-000023770000}"/>
    <cellStyle name="Normal 7 2 6 2 5 2" xfId="30501" xr:uid="{00000000-0005-0000-0000-000024770000}"/>
    <cellStyle name="Normal 7 2 6 2 6" xfId="30502" xr:uid="{00000000-0005-0000-0000-000025770000}"/>
    <cellStyle name="Normal 7 2 6 2 6 2" xfId="30503" xr:uid="{00000000-0005-0000-0000-000026770000}"/>
    <cellStyle name="Normal 7 2 6 2 7" xfId="30504" xr:uid="{00000000-0005-0000-0000-000027770000}"/>
    <cellStyle name="Normal 7 2 6 2 7 2" xfId="30505" xr:uid="{00000000-0005-0000-0000-000028770000}"/>
    <cellStyle name="Normal 7 2 6 2 8" xfId="30506" xr:uid="{00000000-0005-0000-0000-000029770000}"/>
    <cellStyle name="Normal 7 2 6 2 8 2" xfId="30507" xr:uid="{00000000-0005-0000-0000-00002A770000}"/>
    <cellStyle name="Normal 7 2 6 2 9" xfId="30508" xr:uid="{00000000-0005-0000-0000-00002B770000}"/>
    <cellStyle name="Normal 7 2 6 2 9 2" xfId="30509" xr:uid="{00000000-0005-0000-0000-00002C770000}"/>
    <cellStyle name="Normal 7 2 6 3" xfId="30510" xr:uid="{00000000-0005-0000-0000-00002D770000}"/>
    <cellStyle name="Normal 7 2 6 3 2" xfId="30511" xr:uid="{00000000-0005-0000-0000-00002E770000}"/>
    <cellStyle name="Normal 7 2 6 4" xfId="30512" xr:uid="{00000000-0005-0000-0000-00002F770000}"/>
    <cellStyle name="Normal 7 2 6 4 2" xfId="30513" xr:uid="{00000000-0005-0000-0000-000030770000}"/>
    <cellStyle name="Normal 7 2 6 5" xfId="30514" xr:uid="{00000000-0005-0000-0000-000031770000}"/>
    <cellStyle name="Normal 7 2 6 5 2" xfId="30515" xr:uid="{00000000-0005-0000-0000-000032770000}"/>
    <cellStyle name="Normal 7 2 6 6" xfId="30516" xr:uid="{00000000-0005-0000-0000-000033770000}"/>
    <cellStyle name="Normal 7 2 6 6 2" xfId="30517" xr:uid="{00000000-0005-0000-0000-000034770000}"/>
    <cellStyle name="Normal 7 2 6 7" xfId="30518" xr:uid="{00000000-0005-0000-0000-000035770000}"/>
    <cellStyle name="Normal 7 2 6 7 2" xfId="30519" xr:uid="{00000000-0005-0000-0000-000036770000}"/>
    <cellStyle name="Normal 7 2 6 8" xfId="30520" xr:uid="{00000000-0005-0000-0000-000037770000}"/>
    <cellStyle name="Normal 7 2 6 8 2" xfId="30521" xr:uid="{00000000-0005-0000-0000-000038770000}"/>
    <cellStyle name="Normal 7 2 6 9" xfId="30522" xr:uid="{00000000-0005-0000-0000-000039770000}"/>
    <cellStyle name="Normal 7 2 6 9 2" xfId="30523" xr:uid="{00000000-0005-0000-0000-00003A770000}"/>
    <cellStyle name="Normal 7 2 7" xfId="30524" xr:uid="{00000000-0005-0000-0000-00003B770000}"/>
    <cellStyle name="Normal 7 2 7 10" xfId="30525" xr:uid="{00000000-0005-0000-0000-00003C770000}"/>
    <cellStyle name="Normal 7 2 7 10 2" xfId="30526" xr:uid="{00000000-0005-0000-0000-00003D770000}"/>
    <cellStyle name="Normal 7 2 7 11" xfId="30527" xr:uid="{00000000-0005-0000-0000-00003E770000}"/>
    <cellStyle name="Normal 7 2 7 2" xfId="30528" xr:uid="{00000000-0005-0000-0000-00003F770000}"/>
    <cellStyle name="Normal 7 2 7 2 2" xfId="30529" xr:uid="{00000000-0005-0000-0000-000040770000}"/>
    <cellStyle name="Normal 7 2 7 3" xfId="30530" xr:uid="{00000000-0005-0000-0000-000041770000}"/>
    <cellStyle name="Normal 7 2 7 3 2" xfId="30531" xr:uid="{00000000-0005-0000-0000-000042770000}"/>
    <cellStyle name="Normal 7 2 7 4" xfId="30532" xr:uid="{00000000-0005-0000-0000-000043770000}"/>
    <cellStyle name="Normal 7 2 7 4 2" xfId="30533" xr:uid="{00000000-0005-0000-0000-000044770000}"/>
    <cellStyle name="Normal 7 2 7 5" xfId="30534" xr:uid="{00000000-0005-0000-0000-000045770000}"/>
    <cellStyle name="Normal 7 2 7 5 2" xfId="30535" xr:uid="{00000000-0005-0000-0000-000046770000}"/>
    <cellStyle name="Normal 7 2 7 6" xfId="30536" xr:uid="{00000000-0005-0000-0000-000047770000}"/>
    <cellStyle name="Normal 7 2 7 6 2" xfId="30537" xr:uid="{00000000-0005-0000-0000-000048770000}"/>
    <cellStyle name="Normal 7 2 7 7" xfId="30538" xr:uid="{00000000-0005-0000-0000-000049770000}"/>
    <cellStyle name="Normal 7 2 7 7 2" xfId="30539" xr:uid="{00000000-0005-0000-0000-00004A770000}"/>
    <cellStyle name="Normal 7 2 7 8" xfId="30540" xr:uid="{00000000-0005-0000-0000-00004B770000}"/>
    <cellStyle name="Normal 7 2 7 8 2" xfId="30541" xr:uid="{00000000-0005-0000-0000-00004C770000}"/>
    <cellStyle name="Normal 7 2 7 9" xfId="30542" xr:uid="{00000000-0005-0000-0000-00004D770000}"/>
    <cellStyle name="Normal 7 2 7 9 2" xfId="30543" xr:uid="{00000000-0005-0000-0000-00004E770000}"/>
    <cellStyle name="Normal 7 2 8" xfId="30544" xr:uid="{00000000-0005-0000-0000-00004F770000}"/>
    <cellStyle name="Normal 7 2 8 2" xfId="30545" xr:uid="{00000000-0005-0000-0000-000050770000}"/>
    <cellStyle name="Normal 7 2 9" xfId="30546" xr:uid="{00000000-0005-0000-0000-000051770000}"/>
    <cellStyle name="Normal 7 2 9 2" xfId="30547" xr:uid="{00000000-0005-0000-0000-000052770000}"/>
    <cellStyle name="Normal 7 20" xfId="30548" xr:uid="{00000000-0005-0000-0000-000053770000}"/>
    <cellStyle name="Normal 7 21" xfId="30549" xr:uid="{00000000-0005-0000-0000-000054770000}"/>
    <cellStyle name="Normal 7 3" xfId="30550" xr:uid="{00000000-0005-0000-0000-000055770000}"/>
    <cellStyle name="Normal 7 3 10" xfId="30551" xr:uid="{00000000-0005-0000-0000-000056770000}"/>
    <cellStyle name="Normal 7 3 10 2" xfId="30552" xr:uid="{00000000-0005-0000-0000-000057770000}"/>
    <cellStyle name="Normal 7 3 11" xfId="30553" xr:uid="{00000000-0005-0000-0000-000058770000}"/>
    <cellStyle name="Normal 7 3 11 2" xfId="30554" xr:uid="{00000000-0005-0000-0000-000059770000}"/>
    <cellStyle name="Normal 7 3 12" xfId="30555" xr:uid="{00000000-0005-0000-0000-00005A770000}"/>
    <cellStyle name="Normal 7 3 12 2" xfId="30556" xr:uid="{00000000-0005-0000-0000-00005B770000}"/>
    <cellStyle name="Normal 7 3 13" xfId="30557" xr:uid="{00000000-0005-0000-0000-00005C770000}"/>
    <cellStyle name="Normal 7 3 2" xfId="30558" xr:uid="{00000000-0005-0000-0000-00005D770000}"/>
    <cellStyle name="Normal 7 3 2 10" xfId="30559" xr:uid="{00000000-0005-0000-0000-00005E770000}"/>
    <cellStyle name="Normal 7 3 2 10 2" xfId="30560" xr:uid="{00000000-0005-0000-0000-00005F770000}"/>
    <cellStyle name="Normal 7 3 2 11" xfId="30561" xr:uid="{00000000-0005-0000-0000-000060770000}"/>
    <cellStyle name="Normal 7 3 2 11 2" xfId="30562" xr:uid="{00000000-0005-0000-0000-000061770000}"/>
    <cellStyle name="Normal 7 3 2 12" xfId="30563" xr:uid="{00000000-0005-0000-0000-000062770000}"/>
    <cellStyle name="Normal 7 3 2 2" xfId="30564" xr:uid="{00000000-0005-0000-0000-000063770000}"/>
    <cellStyle name="Normal 7 3 2 2 10" xfId="30565" xr:uid="{00000000-0005-0000-0000-000064770000}"/>
    <cellStyle name="Normal 7 3 2 2 10 2" xfId="30566" xr:uid="{00000000-0005-0000-0000-000065770000}"/>
    <cellStyle name="Normal 7 3 2 2 11" xfId="30567" xr:uid="{00000000-0005-0000-0000-000066770000}"/>
    <cellStyle name="Normal 7 3 2 2 2" xfId="30568" xr:uid="{00000000-0005-0000-0000-000067770000}"/>
    <cellStyle name="Normal 7 3 2 2 2 2" xfId="30569" xr:uid="{00000000-0005-0000-0000-000068770000}"/>
    <cellStyle name="Normal 7 3 2 2 3" xfId="30570" xr:uid="{00000000-0005-0000-0000-000069770000}"/>
    <cellStyle name="Normal 7 3 2 2 3 2" xfId="30571" xr:uid="{00000000-0005-0000-0000-00006A770000}"/>
    <cellStyle name="Normal 7 3 2 2 4" xfId="30572" xr:uid="{00000000-0005-0000-0000-00006B770000}"/>
    <cellStyle name="Normal 7 3 2 2 4 2" xfId="30573" xr:uid="{00000000-0005-0000-0000-00006C770000}"/>
    <cellStyle name="Normal 7 3 2 2 5" xfId="30574" xr:uid="{00000000-0005-0000-0000-00006D770000}"/>
    <cellStyle name="Normal 7 3 2 2 5 2" xfId="30575" xr:uid="{00000000-0005-0000-0000-00006E770000}"/>
    <cellStyle name="Normal 7 3 2 2 6" xfId="30576" xr:uid="{00000000-0005-0000-0000-00006F770000}"/>
    <cellStyle name="Normal 7 3 2 2 6 2" xfId="30577" xr:uid="{00000000-0005-0000-0000-000070770000}"/>
    <cellStyle name="Normal 7 3 2 2 7" xfId="30578" xr:uid="{00000000-0005-0000-0000-000071770000}"/>
    <cellStyle name="Normal 7 3 2 2 7 2" xfId="30579" xr:uid="{00000000-0005-0000-0000-000072770000}"/>
    <cellStyle name="Normal 7 3 2 2 8" xfId="30580" xr:uid="{00000000-0005-0000-0000-000073770000}"/>
    <cellStyle name="Normal 7 3 2 2 8 2" xfId="30581" xr:uid="{00000000-0005-0000-0000-000074770000}"/>
    <cellStyle name="Normal 7 3 2 2 9" xfId="30582" xr:uid="{00000000-0005-0000-0000-000075770000}"/>
    <cellStyle name="Normal 7 3 2 2 9 2" xfId="30583" xr:uid="{00000000-0005-0000-0000-000076770000}"/>
    <cellStyle name="Normal 7 3 2 3" xfId="30584" xr:uid="{00000000-0005-0000-0000-000077770000}"/>
    <cellStyle name="Normal 7 3 2 3 2" xfId="30585" xr:uid="{00000000-0005-0000-0000-000078770000}"/>
    <cellStyle name="Normal 7 3 2 4" xfId="30586" xr:uid="{00000000-0005-0000-0000-000079770000}"/>
    <cellStyle name="Normal 7 3 2 4 2" xfId="30587" xr:uid="{00000000-0005-0000-0000-00007A770000}"/>
    <cellStyle name="Normal 7 3 2 5" xfId="30588" xr:uid="{00000000-0005-0000-0000-00007B770000}"/>
    <cellStyle name="Normal 7 3 2 5 2" xfId="30589" xr:uid="{00000000-0005-0000-0000-00007C770000}"/>
    <cellStyle name="Normal 7 3 2 6" xfId="30590" xr:uid="{00000000-0005-0000-0000-00007D770000}"/>
    <cellStyle name="Normal 7 3 2 6 2" xfId="30591" xr:uid="{00000000-0005-0000-0000-00007E770000}"/>
    <cellStyle name="Normal 7 3 2 7" xfId="30592" xr:uid="{00000000-0005-0000-0000-00007F770000}"/>
    <cellStyle name="Normal 7 3 2 7 2" xfId="30593" xr:uid="{00000000-0005-0000-0000-000080770000}"/>
    <cellStyle name="Normal 7 3 2 8" xfId="30594" xr:uid="{00000000-0005-0000-0000-000081770000}"/>
    <cellStyle name="Normal 7 3 2 8 2" xfId="30595" xr:uid="{00000000-0005-0000-0000-000082770000}"/>
    <cellStyle name="Normal 7 3 2 9" xfId="30596" xr:uid="{00000000-0005-0000-0000-000083770000}"/>
    <cellStyle name="Normal 7 3 2 9 2" xfId="30597" xr:uid="{00000000-0005-0000-0000-000084770000}"/>
    <cellStyle name="Normal 7 3 3" xfId="30598" xr:uid="{00000000-0005-0000-0000-000085770000}"/>
    <cellStyle name="Normal 7 3 3 10" xfId="30599" xr:uid="{00000000-0005-0000-0000-000086770000}"/>
    <cellStyle name="Normal 7 3 3 10 2" xfId="30600" xr:uid="{00000000-0005-0000-0000-000087770000}"/>
    <cellStyle name="Normal 7 3 3 11" xfId="30601" xr:uid="{00000000-0005-0000-0000-000088770000}"/>
    <cellStyle name="Normal 7 3 3 2" xfId="30602" xr:uid="{00000000-0005-0000-0000-000089770000}"/>
    <cellStyle name="Normal 7 3 3 2 2" xfId="30603" xr:uid="{00000000-0005-0000-0000-00008A770000}"/>
    <cellStyle name="Normal 7 3 3 3" xfId="30604" xr:uid="{00000000-0005-0000-0000-00008B770000}"/>
    <cellStyle name="Normal 7 3 3 3 2" xfId="30605" xr:uid="{00000000-0005-0000-0000-00008C770000}"/>
    <cellStyle name="Normal 7 3 3 4" xfId="30606" xr:uid="{00000000-0005-0000-0000-00008D770000}"/>
    <cellStyle name="Normal 7 3 3 4 2" xfId="30607" xr:uid="{00000000-0005-0000-0000-00008E770000}"/>
    <cellStyle name="Normal 7 3 3 5" xfId="30608" xr:uid="{00000000-0005-0000-0000-00008F770000}"/>
    <cellStyle name="Normal 7 3 3 5 2" xfId="30609" xr:uid="{00000000-0005-0000-0000-000090770000}"/>
    <cellStyle name="Normal 7 3 3 6" xfId="30610" xr:uid="{00000000-0005-0000-0000-000091770000}"/>
    <cellStyle name="Normal 7 3 3 6 2" xfId="30611" xr:uid="{00000000-0005-0000-0000-000092770000}"/>
    <cellStyle name="Normal 7 3 3 7" xfId="30612" xr:uid="{00000000-0005-0000-0000-000093770000}"/>
    <cellStyle name="Normal 7 3 3 7 2" xfId="30613" xr:uid="{00000000-0005-0000-0000-000094770000}"/>
    <cellStyle name="Normal 7 3 3 8" xfId="30614" xr:uid="{00000000-0005-0000-0000-000095770000}"/>
    <cellStyle name="Normal 7 3 3 8 2" xfId="30615" xr:uid="{00000000-0005-0000-0000-000096770000}"/>
    <cellStyle name="Normal 7 3 3 9" xfId="30616" xr:uid="{00000000-0005-0000-0000-000097770000}"/>
    <cellStyle name="Normal 7 3 3 9 2" xfId="30617" xr:uid="{00000000-0005-0000-0000-000098770000}"/>
    <cellStyle name="Normal 7 3 4" xfId="30618" xr:uid="{00000000-0005-0000-0000-000099770000}"/>
    <cellStyle name="Normal 7 3 4 2" xfId="30619" xr:uid="{00000000-0005-0000-0000-00009A770000}"/>
    <cellStyle name="Normal 7 3 5" xfId="30620" xr:uid="{00000000-0005-0000-0000-00009B770000}"/>
    <cellStyle name="Normal 7 3 5 2" xfId="30621" xr:uid="{00000000-0005-0000-0000-00009C770000}"/>
    <cellStyle name="Normal 7 3 6" xfId="30622" xr:uid="{00000000-0005-0000-0000-00009D770000}"/>
    <cellStyle name="Normal 7 3 6 2" xfId="30623" xr:uid="{00000000-0005-0000-0000-00009E770000}"/>
    <cellStyle name="Normal 7 3 7" xfId="30624" xr:uid="{00000000-0005-0000-0000-00009F770000}"/>
    <cellStyle name="Normal 7 3 7 2" xfId="30625" xr:uid="{00000000-0005-0000-0000-0000A0770000}"/>
    <cellStyle name="Normal 7 3 8" xfId="30626" xr:uid="{00000000-0005-0000-0000-0000A1770000}"/>
    <cellStyle name="Normal 7 3 8 2" xfId="30627" xr:uid="{00000000-0005-0000-0000-0000A2770000}"/>
    <cellStyle name="Normal 7 3 9" xfId="30628" xr:uid="{00000000-0005-0000-0000-0000A3770000}"/>
    <cellStyle name="Normal 7 3 9 2" xfId="30629" xr:uid="{00000000-0005-0000-0000-0000A4770000}"/>
    <cellStyle name="Normal 7 4" xfId="30630" xr:uid="{00000000-0005-0000-0000-0000A5770000}"/>
    <cellStyle name="Normal 7 4 10" xfId="30631" xr:uid="{00000000-0005-0000-0000-0000A6770000}"/>
    <cellStyle name="Normal 7 4 10 2" xfId="30632" xr:uid="{00000000-0005-0000-0000-0000A7770000}"/>
    <cellStyle name="Normal 7 4 11" xfId="30633" xr:uid="{00000000-0005-0000-0000-0000A8770000}"/>
    <cellStyle name="Normal 7 4 11 2" xfId="30634" xr:uid="{00000000-0005-0000-0000-0000A9770000}"/>
    <cellStyle name="Normal 7 4 12" xfId="30635" xr:uid="{00000000-0005-0000-0000-0000AA770000}"/>
    <cellStyle name="Normal 7 4 12 2" xfId="30636" xr:uid="{00000000-0005-0000-0000-0000AB770000}"/>
    <cellStyle name="Normal 7 4 13" xfId="30637" xr:uid="{00000000-0005-0000-0000-0000AC770000}"/>
    <cellStyle name="Normal 7 4 2" xfId="30638" xr:uid="{00000000-0005-0000-0000-0000AD770000}"/>
    <cellStyle name="Normal 7 4 2 10" xfId="30639" xr:uid="{00000000-0005-0000-0000-0000AE770000}"/>
    <cellStyle name="Normal 7 4 2 10 2" xfId="30640" xr:uid="{00000000-0005-0000-0000-0000AF770000}"/>
    <cellStyle name="Normal 7 4 2 11" xfId="30641" xr:uid="{00000000-0005-0000-0000-0000B0770000}"/>
    <cellStyle name="Normal 7 4 2 11 2" xfId="30642" xr:uid="{00000000-0005-0000-0000-0000B1770000}"/>
    <cellStyle name="Normal 7 4 2 12" xfId="30643" xr:uid="{00000000-0005-0000-0000-0000B2770000}"/>
    <cellStyle name="Normal 7 4 2 2" xfId="30644" xr:uid="{00000000-0005-0000-0000-0000B3770000}"/>
    <cellStyle name="Normal 7 4 2 2 10" xfId="30645" xr:uid="{00000000-0005-0000-0000-0000B4770000}"/>
    <cellStyle name="Normal 7 4 2 2 10 2" xfId="30646" xr:uid="{00000000-0005-0000-0000-0000B5770000}"/>
    <cellStyle name="Normal 7 4 2 2 11" xfId="30647" xr:uid="{00000000-0005-0000-0000-0000B6770000}"/>
    <cellStyle name="Normal 7 4 2 2 2" xfId="30648" xr:uid="{00000000-0005-0000-0000-0000B7770000}"/>
    <cellStyle name="Normal 7 4 2 2 2 2" xfId="30649" xr:uid="{00000000-0005-0000-0000-0000B8770000}"/>
    <cellStyle name="Normal 7 4 2 2 3" xfId="30650" xr:uid="{00000000-0005-0000-0000-0000B9770000}"/>
    <cellStyle name="Normal 7 4 2 2 3 2" xfId="30651" xr:uid="{00000000-0005-0000-0000-0000BA770000}"/>
    <cellStyle name="Normal 7 4 2 2 4" xfId="30652" xr:uid="{00000000-0005-0000-0000-0000BB770000}"/>
    <cellStyle name="Normal 7 4 2 2 4 2" xfId="30653" xr:uid="{00000000-0005-0000-0000-0000BC770000}"/>
    <cellStyle name="Normal 7 4 2 2 5" xfId="30654" xr:uid="{00000000-0005-0000-0000-0000BD770000}"/>
    <cellStyle name="Normal 7 4 2 2 5 2" xfId="30655" xr:uid="{00000000-0005-0000-0000-0000BE770000}"/>
    <cellStyle name="Normal 7 4 2 2 6" xfId="30656" xr:uid="{00000000-0005-0000-0000-0000BF770000}"/>
    <cellStyle name="Normal 7 4 2 2 6 2" xfId="30657" xr:uid="{00000000-0005-0000-0000-0000C0770000}"/>
    <cellStyle name="Normal 7 4 2 2 7" xfId="30658" xr:uid="{00000000-0005-0000-0000-0000C1770000}"/>
    <cellStyle name="Normal 7 4 2 2 7 2" xfId="30659" xr:uid="{00000000-0005-0000-0000-0000C2770000}"/>
    <cellStyle name="Normal 7 4 2 2 8" xfId="30660" xr:uid="{00000000-0005-0000-0000-0000C3770000}"/>
    <cellStyle name="Normal 7 4 2 2 8 2" xfId="30661" xr:uid="{00000000-0005-0000-0000-0000C4770000}"/>
    <cellStyle name="Normal 7 4 2 2 9" xfId="30662" xr:uid="{00000000-0005-0000-0000-0000C5770000}"/>
    <cellStyle name="Normal 7 4 2 2 9 2" xfId="30663" xr:uid="{00000000-0005-0000-0000-0000C6770000}"/>
    <cellStyle name="Normal 7 4 2 3" xfId="30664" xr:uid="{00000000-0005-0000-0000-0000C7770000}"/>
    <cellStyle name="Normal 7 4 2 3 2" xfId="30665" xr:uid="{00000000-0005-0000-0000-0000C8770000}"/>
    <cellStyle name="Normal 7 4 2 4" xfId="30666" xr:uid="{00000000-0005-0000-0000-0000C9770000}"/>
    <cellStyle name="Normal 7 4 2 4 2" xfId="30667" xr:uid="{00000000-0005-0000-0000-0000CA770000}"/>
    <cellStyle name="Normal 7 4 2 5" xfId="30668" xr:uid="{00000000-0005-0000-0000-0000CB770000}"/>
    <cellStyle name="Normal 7 4 2 5 2" xfId="30669" xr:uid="{00000000-0005-0000-0000-0000CC770000}"/>
    <cellStyle name="Normal 7 4 2 6" xfId="30670" xr:uid="{00000000-0005-0000-0000-0000CD770000}"/>
    <cellStyle name="Normal 7 4 2 6 2" xfId="30671" xr:uid="{00000000-0005-0000-0000-0000CE770000}"/>
    <cellStyle name="Normal 7 4 2 7" xfId="30672" xr:uid="{00000000-0005-0000-0000-0000CF770000}"/>
    <cellStyle name="Normal 7 4 2 7 2" xfId="30673" xr:uid="{00000000-0005-0000-0000-0000D0770000}"/>
    <cellStyle name="Normal 7 4 2 8" xfId="30674" xr:uid="{00000000-0005-0000-0000-0000D1770000}"/>
    <cellStyle name="Normal 7 4 2 8 2" xfId="30675" xr:uid="{00000000-0005-0000-0000-0000D2770000}"/>
    <cellStyle name="Normal 7 4 2 9" xfId="30676" xr:uid="{00000000-0005-0000-0000-0000D3770000}"/>
    <cellStyle name="Normal 7 4 2 9 2" xfId="30677" xr:uid="{00000000-0005-0000-0000-0000D4770000}"/>
    <cellStyle name="Normal 7 4 3" xfId="30678" xr:uid="{00000000-0005-0000-0000-0000D5770000}"/>
    <cellStyle name="Normal 7 4 3 10" xfId="30679" xr:uid="{00000000-0005-0000-0000-0000D6770000}"/>
    <cellStyle name="Normal 7 4 3 10 2" xfId="30680" xr:uid="{00000000-0005-0000-0000-0000D7770000}"/>
    <cellStyle name="Normal 7 4 3 11" xfId="30681" xr:uid="{00000000-0005-0000-0000-0000D8770000}"/>
    <cellStyle name="Normal 7 4 3 2" xfId="30682" xr:uid="{00000000-0005-0000-0000-0000D9770000}"/>
    <cellStyle name="Normal 7 4 3 2 2" xfId="30683" xr:uid="{00000000-0005-0000-0000-0000DA770000}"/>
    <cellStyle name="Normal 7 4 3 3" xfId="30684" xr:uid="{00000000-0005-0000-0000-0000DB770000}"/>
    <cellStyle name="Normal 7 4 3 3 2" xfId="30685" xr:uid="{00000000-0005-0000-0000-0000DC770000}"/>
    <cellStyle name="Normal 7 4 3 4" xfId="30686" xr:uid="{00000000-0005-0000-0000-0000DD770000}"/>
    <cellStyle name="Normal 7 4 3 4 2" xfId="30687" xr:uid="{00000000-0005-0000-0000-0000DE770000}"/>
    <cellStyle name="Normal 7 4 3 5" xfId="30688" xr:uid="{00000000-0005-0000-0000-0000DF770000}"/>
    <cellStyle name="Normal 7 4 3 5 2" xfId="30689" xr:uid="{00000000-0005-0000-0000-0000E0770000}"/>
    <cellStyle name="Normal 7 4 3 6" xfId="30690" xr:uid="{00000000-0005-0000-0000-0000E1770000}"/>
    <cellStyle name="Normal 7 4 3 6 2" xfId="30691" xr:uid="{00000000-0005-0000-0000-0000E2770000}"/>
    <cellStyle name="Normal 7 4 3 7" xfId="30692" xr:uid="{00000000-0005-0000-0000-0000E3770000}"/>
    <cellStyle name="Normal 7 4 3 7 2" xfId="30693" xr:uid="{00000000-0005-0000-0000-0000E4770000}"/>
    <cellStyle name="Normal 7 4 3 8" xfId="30694" xr:uid="{00000000-0005-0000-0000-0000E5770000}"/>
    <cellStyle name="Normal 7 4 3 8 2" xfId="30695" xr:uid="{00000000-0005-0000-0000-0000E6770000}"/>
    <cellStyle name="Normal 7 4 3 9" xfId="30696" xr:uid="{00000000-0005-0000-0000-0000E7770000}"/>
    <cellStyle name="Normal 7 4 3 9 2" xfId="30697" xr:uid="{00000000-0005-0000-0000-0000E8770000}"/>
    <cellStyle name="Normal 7 4 4" xfId="30698" xr:uid="{00000000-0005-0000-0000-0000E9770000}"/>
    <cellStyle name="Normal 7 4 4 2" xfId="30699" xr:uid="{00000000-0005-0000-0000-0000EA770000}"/>
    <cellStyle name="Normal 7 4 5" xfId="30700" xr:uid="{00000000-0005-0000-0000-0000EB770000}"/>
    <cellStyle name="Normal 7 4 5 2" xfId="30701" xr:uid="{00000000-0005-0000-0000-0000EC770000}"/>
    <cellStyle name="Normal 7 4 6" xfId="30702" xr:uid="{00000000-0005-0000-0000-0000ED770000}"/>
    <cellStyle name="Normal 7 4 6 2" xfId="30703" xr:uid="{00000000-0005-0000-0000-0000EE770000}"/>
    <cellStyle name="Normal 7 4 7" xfId="30704" xr:uid="{00000000-0005-0000-0000-0000EF770000}"/>
    <cellStyle name="Normal 7 4 7 2" xfId="30705" xr:uid="{00000000-0005-0000-0000-0000F0770000}"/>
    <cellStyle name="Normal 7 4 8" xfId="30706" xr:uid="{00000000-0005-0000-0000-0000F1770000}"/>
    <cellStyle name="Normal 7 4 8 2" xfId="30707" xr:uid="{00000000-0005-0000-0000-0000F2770000}"/>
    <cellStyle name="Normal 7 4 9" xfId="30708" xr:uid="{00000000-0005-0000-0000-0000F3770000}"/>
    <cellStyle name="Normal 7 4 9 2" xfId="30709" xr:uid="{00000000-0005-0000-0000-0000F4770000}"/>
    <cellStyle name="Normal 7 5" xfId="30710" xr:uid="{00000000-0005-0000-0000-0000F5770000}"/>
    <cellStyle name="Normal 7 5 10" xfId="30711" xr:uid="{00000000-0005-0000-0000-0000F6770000}"/>
    <cellStyle name="Normal 7 5 10 2" xfId="30712" xr:uid="{00000000-0005-0000-0000-0000F7770000}"/>
    <cellStyle name="Normal 7 5 11" xfId="30713" xr:uid="{00000000-0005-0000-0000-0000F8770000}"/>
    <cellStyle name="Normal 7 5 11 2" xfId="30714" xr:uid="{00000000-0005-0000-0000-0000F9770000}"/>
    <cellStyle name="Normal 7 5 12" xfId="30715" xr:uid="{00000000-0005-0000-0000-0000FA770000}"/>
    <cellStyle name="Normal 7 5 12 2" xfId="30716" xr:uid="{00000000-0005-0000-0000-0000FB770000}"/>
    <cellStyle name="Normal 7 5 13" xfId="30717" xr:uid="{00000000-0005-0000-0000-0000FC770000}"/>
    <cellStyle name="Normal 7 5 2" xfId="30718" xr:uid="{00000000-0005-0000-0000-0000FD770000}"/>
    <cellStyle name="Normal 7 5 2 10" xfId="30719" xr:uid="{00000000-0005-0000-0000-0000FE770000}"/>
    <cellStyle name="Normal 7 5 2 10 2" xfId="30720" xr:uid="{00000000-0005-0000-0000-0000FF770000}"/>
    <cellStyle name="Normal 7 5 2 11" xfId="30721" xr:uid="{00000000-0005-0000-0000-000000780000}"/>
    <cellStyle name="Normal 7 5 2 11 2" xfId="30722" xr:uid="{00000000-0005-0000-0000-000001780000}"/>
    <cellStyle name="Normal 7 5 2 12" xfId="30723" xr:uid="{00000000-0005-0000-0000-000002780000}"/>
    <cellStyle name="Normal 7 5 2 2" xfId="30724" xr:uid="{00000000-0005-0000-0000-000003780000}"/>
    <cellStyle name="Normal 7 5 2 2 10" xfId="30725" xr:uid="{00000000-0005-0000-0000-000004780000}"/>
    <cellStyle name="Normal 7 5 2 2 10 2" xfId="30726" xr:uid="{00000000-0005-0000-0000-000005780000}"/>
    <cellStyle name="Normal 7 5 2 2 11" xfId="30727" xr:uid="{00000000-0005-0000-0000-000006780000}"/>
    <cellStyle name="Normal 7 5 2 2 2" xfId="30728" xr:uid="{00000000-0005-0000-0000-000007780000}"/>
    <cellStyle name="Normal 7 5 2 2 2 2" xfId="30729" xr:uid="{00000000-0005-0000-0000-000008780000}"/>
    <cellStyle name="Normal 7 5 2 2 3" xfId="30730" xr:uid="{00000000-0005-0000-0000-000009780000}"/>
    <cellStyle name="Normal 7 5 2 2 3 2" xfId="30731" xr:uid="{00000000-0005-0000-0000-00000A780000}"/>
    <cellStyle name="Normal 7 5 2 2 4" xfId="30732" xr:uid="{00000000-0005-0000-0000-00000B780000}"/>
    <cellStyle name="Normal 7 5 2 2 4 2" xfId="30733" xr:uid="{00000000-0005-0000-0000-00000C780000}"/>
    <cellStyle name="Normal 7 5 2 2 5" xfId="30734" xr:uid="{00000000-0005-0000-0000-00000D780000}"/>
    <cellStyle name="Normal 7 5 2 2 5 2" xfId="30735" xr:uid="{00000000-0005-0000-0000-00000E780000}"/>
    <cellStyle name="Normal 7 5 2 2 6" xfId="30736" xr:uid="{00000000-0005-0000-0000-00000F780000}"/>
    <cellStyle name="Normal 7 5 2 2 6 2" xfId="30737" xr:uid="{00000000-0005-0000-0000-000010780000}"/>
    <cellStyle name="Normal 7 5 2 2 7" xfId="30738" xr:uid="{00000000-0005-0000-0000-000011780000}"/>
    <cellStyle name="Normal 7 5 2 2 7 2" xfId="30739" xr:uid="{00000000-0005-0000-0000-000012780000}"/>
    <cellStyle name="Normal 7 5 2 2 8" xfId="30740" xr:uid="{00000000-0005-0000-0000-000013780000}"/>
    <cellStyle name="Normal 7 5 2 2 8 2" xfId="30741" xr:uid="{00000000-0005-0000-0000-000014780000}"/>
    <cellStyle name="Normal 7 5 2 2 9" xfId="30742" xr:uid="{00000000-0005-0000-0000-000015780000}"/>
    <cellStyle name="Normal 7 5 2 2 9 2" xfId="30743" xr:uid="{00000000-0005-0000-0000-000016780000}"/>
    <cellStyle name="Normal 7 5 2 3" xfId="30744" xr:uid="{00000000-0005-0000-0000-000017780000}"/>
    <cellStyle name="Normal 7 5 2 3 2" xfId="30745" xr:uid="{00000000-0005-0000-0000-000018780000}"/>
    <cellStyle name="Normal 7 5 2 4" xfId="30746" xr:uid="{00000000-0005-0000-0000-000019780000}"/>
    <cellStyle name="Normal 7 5 2 4 2" xfId="30747" xr:uid="{00000000-0005-0000-0000-00001A780000}"/>
    <cellStyle name="Normal 7 5 2 5" xfId="30748" xr:uid="{00000000-0005-0000-0000-00001B780000}"/>
    <cellStyle name="Normal 7 5 2 5 2" xfId="30749" xr:uid="{00000000-0005-0000-0000-00001C780000}"/>
    <cellStyle name="Normal 7 5 2 6" xfId="30750" xr:uid="{00000000-0005-0000-0000-00001D780000}"/>
    <cellStyle name="Normal 7 5 2 6 2" xfId="30751" xr:uid="{00000000-0005-0000-0000-00001E780000}"/>
    <cellStyle name="Normal 7 5 2 7" xfId="30752" xr:uid="{00000000-0005-0000-0000-00001F780000}"/>
    <cellStyle name="Normal 7 5 2 7 2" xfId="30753" xr:uid="{00000000-0005-0000-0000-000020780000}"/>
    <cellStyle name="Normal 7 5 2 8" xfId="30754" xr:uid="{00000000-0005-0000-0000-000021780000}"/>
    <cellStyle name="Normal 7 5 2 8 2" xfId="30755" xr:uid="{00000000-0005-0000-0000-000022780000}"/>
    <cellStyle name="Normal 7 5 2 9" xfId="30756" xr:uid="{00000000-0005-0000-0000-000023780000}"/>
    <cellStyle name="Normal 7 5 2 9 2" xfId="30757" xr:uid="{00000000-0005-0000-0000-000024780000}"/>
    <cellStyle name="Normal 7 5 3" xfId="30758" xr:uid="{00000000-0005-0000-0000-000025780000}"/>
    <cellStyle name="Normal 7 5 3 10" xfId="30759" xr:uid="{00000000-0005-0000-0000-000026780000}"/>
    <cellStyle name="Normal 7 5 3 10 2" xfId="30760" xr:uid="{00000000-0005-0000-0000-000027780000}"/>
    <cellStyle name="Normal 7 5 3 11" xfId="30761" xr:uid="{00000000-0005-0000-0000-000028780000}"/>
    <cellStyle name="Normal 7 5 3 2" xfId="30762" xr:uid="{00000000-0005-0000-0000-000029780000}"/>
    <cellStyle name="Normal 7 5 3 2 2" xfId="30763" xr:uid="{00000000-0005-0000-0000-00002A780000}"/>
    <cellStyle name="Normal 7 5 3 3" xfId="30764" xr:uid="{00000000-0005-0000-0000-00002B780000}"/>
    <cellStyle name="Normal 7 5 3 3 2" xfId="30765" xr:uid="{00000000-0005-0000-0000-00002C780000}"/>
    <cellStyle name="Normal 7 5 3 4" xfId="30766" xr:uid="{00000000-0005-0000-0000-00002D780000}"/>
    <cellStyle name="Normal 7 5 3 4 2" xfId="30767" xr:uid="{00000000-0005-0000-0000-00002E780000}"/>
    <cellStyle name="Normal 7 5 3 5" xfId="30768" xr:uid="{00000000-0005-0000-0000-00002F780000}"/>
    <cellStyle name="Normal 7 5 3 5 2" xfId="30769" xr:uid="{00000000-0005-0000-0000-000030780000}"/>
    <cellStyle name="Normal 7 5 3 6" xfId="30770" xr:uid="{00000000-0005-0000-0000-000031780000}"/>
    <cellStyle name="Normal 7 5 3 6 2" xfId="30771" xr:uid="{00000000-0005-0000-0000-000032780000}"/>
    <cellStyle name="Normal 7 5 3 7" xfId="30772" xr:uid="{00000000-0005-0000-0000-000033780000}"/>
    <cellStyle name="Normal 7 5 3 7 2" xfId="30773" xr:uid="{00000000-0005-0000-0000-000034780000}"/>
    <cellStyle name="Normal 7 5 3 8" xfId="30774" xr:uid="{00000000-0005-0000-0000-000035780000}"/>
    <cellStyle name="Normal 7 5 3 8 2" xfId="30775" xr:uid="{00000000-0005-0000-0000-000036780000}"/>
    <cellStyle name="Normal 7 5 3 9" xfId="30776" xr:uid="{00000000-0005-0000-0000-000037780000}"/>
    <cellStyle name="Normal 7 5 3 9 2" xfId="30777" xr:uid="{00000000-0005-0000-0000-000038780000}"/>
    <cellStyle name="Normal 7 5 4" xfId="30778" xr:uid="{00000000-0005-0000-0000-000039780000}"/>
    <cellStyle name="Normal 7 5 4 2" xfId="30779" xr:uid="{00000000-0005-0000-0000-00003A780000}"/>
    <cellStyle name="Normal 7 5 5" xfId="30780" xr:uid="{00000000-0005-0000-0000-00003B780000}"/>
    <cellStyle name="Normal 7 5 5 2" xfId="30781" xr:uid="{00000000-0005-0000-0000-00003C780000}"/>
    <cellStyle name="Normal 7 5 6" xfId="30782" xr:uid="{00000000-0005-0000-0000-00003D780000}"/>
    <cellStyle name="Normal 7 5 6 2" xfId="30783" xr:uid="{00000000-0005-0000-0000-00003E780000}"/>
    <cellStyle name="Normal 7 5 7" xfId="30784" xr:uid="{00000000-0005-0000-0000-00003F780000}"/>
    <cellStyle name="Normal 7 5 7 2" xfId="30785" xr:uid="{00000000-0005-0000-0000-000040780000}"/>
    <cellStyle name="Normal 7 5 8" xfId="30786" xr:uid="{00000000-0005-0000-0000-000041780000}"/>
    <cellStyle name="Normal 7 5 8 2" xfId="30787" xr:uid="{00000000-0005-0000-0000-000042780000}"/>
    <cellStyle name="Normal 7 5 9" xfId="30788" xr:uid="{00000000-0005-0000-0000-000043780000}"/>
    <cellStyle name="Normal 7 5 9 2" xfId="30789" xr:uid="{00000000-0005-0000-0000-000044780000}"/>
    <cellStyle name="Normal 7 6" xfId="30790" xr:uid="{00000000-0005-0000-0000-000045780000}"/>
    <cellStyle name="Normal 7 6 10" xfId="30791" xr:uid="{00000000-0005-0000-0000-000046780000}"/>
    <cellStyle name="Normal 7 6 10 2" xfId="30792" xr:uid="{00000000-0005-0000-0000-000047780000}"/>
    <cellStyle name="Normal 7 6 11" xfId="30793" xr:uid="{00000000-0005-0000-0000-000048780000}"/>
    <cellStyle name="Normal 7 6 11 2" xfId="30794" xr:uid="{00000000-0005-0000-0000-000049780000}"/>
    <cellStyle name="Normal 7 6 12" xfId="30795" xr:uid="{00000000-0005-0000-0000-00004A780000}"/>
    <cellStyle name="Normal 7 6 12 2" xfId="30796" xr:uid="{00000000-0005-0000-0000-00004B780000}"/>
    <cellStyle name="Normal 7 6 13" xfId="30797" xr:uid="{00000000-0005-0000-0000-00004C780000}"/>
    <cellStyle name="Normal 7 6 2" xfId="30798" xr:uid="{00000000-0005-0000-0000-00004D780000}"/>
    <cellStyle name="Normal 7 6 2 10" xfId="30799" xr:uid="{00000000-0005-0000-0000-00004E780000}"/>
    <cellStyle name="Normal 7 6 2 10 2" xfId="30800" xr:uid="{00000000-0005-0000-0000-00004F780000}"/>
    <cellStyle name="Normal 7 6 2 11" xfId="30801" xr:uid="{00000000-0005-0000-0000-000050780000}"/>
    <cellStyle name="Normal 7 6 2 11 2" xfId="30802" xr:uid="{00000000-0005-0000-0000-000051780000}"/>
    <cellStyle name="Normal 7 6 2 12" xfId="30803" xr:uid="{00000000-0005-0000-0000-000052780000}"/>
    <cellStyle name="Normal 7 6 2 2" xfId="30804" xr:uid="{00000000-0005-0000-0000-000053780000}"/>
    <cellStyle name="Normal 7 6 2 2 10" xfId="30805" xr:uid="{00000000-0005-0000-0000-000054780000}"/>
    <cellStyle name="Normal 7 6 2 2 10 2" xfId="30806" xr:uid="{00000000-0005-0000-0000-000055780000}"/>
    <cellStyle name="Normal 7 6 2 2 11" xfId="30807" xr:uid="{00000000-0005-0000-0000-000056780000}"/>
    <cellStyle name="Normal 7 6 2 2 2" xfId="30808" xr:uid="{00000000-0005-0000-0000-000057780000}"/>
    <cellStyle name="Normal 7 6 2 2 2 2" xfId="30809" xr:uid="{00000000-0005-0000-0000-000058780000}"/>
    <cellStyle name="Normal 7 6 2 2 3" xfId="30810" xr:uid="{00000000-0005-0000-0000-000059780000}"/>
    <cellStyle name="Normal 7 6 2 2 3 2" xfId="30811" xr:uid="{00000000-0005-0000-0000-00005A780000}"/>
    <cellStyle name="Normal 7 6 2 2 4" xfId="30812" xr:uid="{00000000-0005-0000-0000-00005B780000}"/>
    <cellStyle name="Normal 7 6 2 2 4 2" xfId="30813" xr:uid="{00000000-0005-0000-0000-00005C780000}"/>
    <cellStyle name="Normal 7 6 2 2 5" xfId="30814" xr:uid="{00000000-0005-0000-0000-00005D780000}"/>
    <cellStyle name="Normal 7 6 2 2 5 2" xfId="30815" xr:uid="{00000000-0005-0000-0000-00005E780000}"/>
    <cellStyle name="Normal 7 6 2 2 6" xfId="30816" xr:uid="{00000000-0005-0000-0000-00005F780000}"/>
    <cellStyle name="Normal 7 6 2 2 6 2" xfId="30817" xr:uid="{00000000-0005-0000-0000-000060780000}"/>
    <cellStyle name="Normal 7 6 2 2 7" xfId="30818" xr:uid="{00000000-0005-0000-0000-000061780000}"/>
    <cellStyle name="Normal 7 6 2 2 7 2" xfId="30819" xr:uid="{00000000-0005-0000-0000-000062780000}"/>
    <cellStyle name="Normal 7 6 2 2 8" xfId="30820" xr:uid="{00000000-0005-0000-0000-000063780000}"/>
    <cellStyle name="Normal 7 6 2 2 8 2" xfId="30821" xr:uid="{00000000-0005-0000-0000-000064780000}"/>
    <cellStyle name="Normal 7 6 2 2 9" xfId="30822" xr:uid="{00000000-0005-0000-0000-000065780000}"/>
    <cellStyle name="Normal 7 6 2 2 9 2" xfId="30823" xr:uid="{00000000-0005-0000-0000-000066780000}"/>
    <cellStyle name="Normal 7 6 2 3" xfId="30824" xr:uid="{00000000-0005-0000-0000-000067780000}"/>
    <cellStyle name="Normal 7 6 2 3 2" xfId="30825" xr:uid="{00000000-0005-0000-0000-000068780000}"/>
    <cellStyle name="Normal 7 6 2 4" xfId="30826" xr:uid="{00000000-0005-0000-0000-000069780000}"/>
    <cellStyle name="Normal 7 6 2 4 2" xfId="30827" xr:uid="{00000000-0005-0000-0000-00006A780000}"/>
    <cellStyle name="Normal 7 6 2 5" xfId="30828" xr:uid="{00000000-0005-0000-0000-00006B780000}"/>
    <cellStyle name="Normal 7 6 2 5 2" xfId="30829" xr:uid="{00000000-0005-0000-0000-00006C780000}"/>
    <cellStyle name="Normal 7 6 2 6" xfId="30830" xr:uid="{00000000-0005-0000-0000-00006D780000}"/>
    <cellStyle name="Normal 7 6 2 6 2" xfId="30831" xr:uid="{00000000-0005-0000-0000-00006E780000}"/>
    <cellStyle name="Normal 7 6 2 7" xfId="30832" xr:uid="{00000000-0005-0000-0000-00006F780000}"/>
    <cellStyle name="Normal 7 6 2 7 2" xfId="30833" xr:uid="{00000000-0005-0000-0000-000070780000}"/>
    <cellStyle name="Normal 7 6 2 8" xfId="30834" xr:uid="{00000000-0005-0000-0000-000071780000}"/>
    <cellStyle name="Normal 7 6 2 8 2" xfId="30835" xr:uid="{00000000-0005-0000-0000-000072780000}"/>
    <cellStyle name="Normal 7 6 2 9" xfId="30836" xr:uid="{00000000-0005-0000-0000-000073780000}"/>
    <cellStyle name="Normal 7 6 2 9 2" xfId="30837" xr:uid="{00000000-0005-0000-0000-000074780000}"/>
    <cellStyle name="Normal 7 6 3" xfId="30838" xr:uid="{00000000-0005-0000-0000-000075780000}"/>
    <cellStyle name="Normal 7 6 3 10" xfId="30839" xr:uid="{00000000-0005-0000-0000-000076780000}"/>
    <cellStyle name="Normal 7 6 3 10 2" xfId="30840" xr:uid="{00000000-0005-0000-0000-000077780000}"/>
    <cellStyle name="Normal 7 6 3 11" xfId="30841" xr:uid="{00000000-0005-0000-0000-000078780000}"/>
    <cellStyle name="Normal 7 6 3 2" xfId="30842" xr:uid="{00000000-0005-0000-0000-000079780000}"/>
    <cellStyle name="Normal 7 6 3 2 2" xfId="30843" xr:uid="{00000000-0005-0000-0000-00007A780000}"/>
    <cellStyle name="Normal 7 6 3 3" xfId="30844" xr:uid="{00000000-0005-0000-0000-00007B780000}"/>
    <cellStyle name="Normal 7 6 3 3 2" xfId="30845" xr:uid="{00000000-0005-0000-0000-00007C780000}"/>
    <cellStyle name="Normal 7 6 3 4" xfId="30846" xr:uid="{00000000-0005-0000-0000-00007D780000}"/>
    <cellStyle name="Normal 7 6 3 4 2" xfId="30847" xr:uid="{00000000-0005-0000-0000-00007E780000}"/>
    <cellStyle name="Normal 7 6 3 5" xfId="30848" xr:uid="{00000000-0005-0000-0000-00007F780000}"/>
    <cellStyle name="Normal 7 6 3 5 2" xfId="30849" xr:uid="{00000000-0005-0000-0000-000080780000}"/>
    <cellStyle name="Normal 7 6 3 6" xfId="30850" xr:uid="{00000000-0005-0000-0000-000081780000}"/>
    <cellStyle name="Normal 7 6 3 6 2" xfId="30851" xr:uid="{00000000-0005-0000-0000-000082780000}"/>
    <cellStyle name="Normal 7 6 3 7" xfId="30852" xr:uid="{00000000-0005-0000-0000-000083780000}"/>
    <cellStyle name="Normal 7 6 3 7 2" xfId="30853" xr:uid="{00000000-0005-0000-0000-000084780000}"/>
    <cellStyle name="Normal 7 6 3 8" xfId="30854" xr:uid="{00000000-0005-0000-0000-000085780000}"/>
    <cellStyle name="Normal 7 6 3 8 2" xfId="30855" xr:uid="{00000000-0005-0000-0000-000086780000}"/>
    <cellStyle name="Normal 7 6 3 9" xfId="30856" xr:uid="{00000000-0005-0000-0000-000087780000}"/>
    <cellStyle name="Normal 7 6 3 9 2" xfId="30857" xr:uid="{00000000-0005-0000-0000-000088780000}"/>
    <cellStyle name="Normal 7 6 4" xfId="30858" xr:uid="{00000000-0005-0000-0000-000089780000}"/>
    <cellStyle name="Normal 7 6 4 2" xfId="30859" xr:uid="{00000000-0005-0000-0000-00008A780000}"/>
    <cellStyle name="Normal 7 6 5" xfId="30860" xr:uid="{00000000-0005-0000-0000-00008B780000}"/>
    <cellStyle name="Normal 7 6 5 2" xfId="30861" xr:uid="{00000000-0005-0000-0000-00008C780000}"/>
    <cellStyle name="Normal 7 6 6" xfId="30862" xr:uid="{00000000-0005-0000-0000-00008D780000}"/>
    <cellStyle name="Normal 7 6 6 2" xfId="30863" xr:uid="{00000000-0005-0000-0000-00008E780000}"/>
    <cellStyle name="Normal 7 6 7" xfId="30864" xr:uid="{00000000-0005-0000-0000-00008F780000}"/>
    <cellStyle name="Normal 7 6 7 2" xfId="30865" xr:uid="{00000000-0005-0000-0000-000090780000}"/>
    <cellStyle name="Normal 7 6 8" xfId="30866" xr:uid="{00000000-0005-0000-0000-000091780000}"/>
    <cellStyle name="Normal 7 6 8 2" xfId="30867" xr:uid="{00000000-0005-0000-0000-000092780000}"/>
    <cellStyle name="Normal 7 6 9" xfId="30868" xr:uid="{00000000-0005-0000-0000-000093780000}"/>
    <cellStyle name="Normal 7 6 9 2" xfId="30869" xr:uid="{00000000-0005-0000-0000-000094780000}"/>
    <cellStyle name="Normal 7 7" xfId="30870" xr:uid="{00000000-0005-0000-0000-000095780000}"/>
    <cellStyle name="Normal 7 7 10" xfId="30871" xr:uid="{00000000-0005-0000-0000-000096780000}"/>
    <cellStyle name="Normal 7 7 10 2" xfId="30872" xr:uid="{00000000-0005-0000-0000-000097780000}"/>
    <cellStyle name="Normal 7 7 11" xfId="30873" xr:uid="{00000000-0005-0000-0000-000098780000}"/>
    <cellStyle name="Normal 7 7 11 2" xfId="30874" xr:uid="{00000000-0005-0000-0000-000099780000}"/>
    <cellStyle name="Normal 7 7 12" xfId="30875" xr:uid="{00000000-0005-0000-0000-00009A780000}"/>
    <cellStyle name="Normal 7 7 2" xfId="30876" xr:uid="{00000000-0005-0000-0000-00009B780000}"/>
    <cellStyle name="Normal 7 7 2 10" xfId="30877" xr:uid="{00000000-0005-0000-0000-00009C780000}"/>
    <cellStyle name="Normal 7 7 2 10 2" xfId="30878" xr:uid="{00000000-0005-0000-0000-00009D780000}"/>
    <cellStyle name="Normal 7 7 2 11" xfId="30879" xr:uid="{00000000-0005-0000-0000-00009E780000}"/>
    <cellStyle name="Normal 7 7 2 2" xfId="30880" xr:uid="{00000000-0005-0000-0000-00009F780000}"/>
    <cellStyle name="Normal 7 7 2 2 2" xfId="30881" xr:uid="{00000000-0005-0000-0000-0000A0780000}"/>
    <cellStyle name="Normal 7 7 2 3" xfId="30882" xr:uid="{00000000-0005-0000-0000-0000A1780000}"/>
    <cellStyle name="Normal 7 7 2 3 2" xfId="30883" xr:uid="{00000000-0005-0000-0000-0000A2780000}"/>
    <cellStyle name="Normal 7 7 2 4" xfId="30884" xr:uid="{00000000-0005-0000-0000-0000A3780000}"/>
    <cellStyle name="Normal 7 7 2 4 2" xfId="30885" xr:uid="{00000000-0005-0000-0000-0000A4780000}"/>
    <cellStyle name="Normal 7 7 2 5" xfId="30886" xr:uid="{00000000-0005-0000-0000-0000A5780000}"/>
    <cellStyle name="Normal 7 7 2 5 2" xfId="30887" xr:uid="{00000000-0005-0000-0000-0000A6780000}"/>
    <cellStyle name="Normal 7 7 2 6" xfId="30888" xr:uid="{00000000-0005-0000-0000-0000A7780000}"/>
    <cellStyle name="Normal 7 7 2 6 2" xfId="30889" xr:uid="{00000000-0005-0000-0000-0000A8780000}"/>
    <cellStyle name="Normal 7 7 2 7" xfId="30890" xr:uid="{00000000-0005-0000-0000-0000A9780000}"/>
    <cellStyle name="Normal 7 7 2 7 2" xfId="30891" xr:uid="{00000000-0005-0000-0000-0000AA780000}"/>
    <cellStyle name="Normal 7 7 2 8" xfId="30892" xr:uid="{00000000-0005-0000-0000-0000AB780000}"/>
    <cellStyle name="Normal 7 7 2 8 2" xfId="30893" xr:uid="{00000000-0005-0000-0000-0000AC780000}"/>
    <cellStyle name="Normal 7 7 2 9" xfId="30894" xr:uid="{00000000-0005-0000-0000-0000AD780000}"/>
    <cellStyle name="Normal 7 7 2 9 2" xfId="30895" xr:uid="{00000000-0005-0000-0000-0000AE780000}"/>
    <cellStyle name="Normal 7 7 3" xfId="30896" xr:uid="{00000000-0005-0000-0000-0000AF780000}"/>
    <cellStyle name="Normal 7 7 3 2" xfId="30897" xr:uid="{00000000-0005-0000-0000-0000B0780000}"/>
    <cellStyle name="Normal 7 7 4" xfId="30898" xr:uid="{00000000-0005-0000-0000-0000B1780000}"/>
    <cellStyle name="Normal 7 7 4 2" xfId="30899" xr:uid="{00000000-0005-0000-0000-0000B2780000}"/>
    <cellStyle name="Normal 7 7 5" xfId="30900" xr:uid="{00000000-0005-0000-0000-0000B3780000}"/>
    <cellStyle name="Normal 7 7 5 2" xfId="30901" xr:uid="{00000000-0005-0000-0000-0000B4780000}"/>
    <cellStyle name="Normal 7 7 6" xfId="30902" xr:uid="{00000000-0005-0000-0000-0000B5780000}"/>
    <cellStyle name="Normal 7 7 6 2" xfId="30903" xr:uid="{00000000-0005-0000-0000-0000B6780000}"/>
    <cellStyle name="Normal 7 7 7" xfId="30904" xr:uid="{00000000-0005-0000-0000-0000B7780000}"/>
    <cellStyle name="Normal 7 7 7 2" xfId="30905" xr:uid="{00000000-0005-0000-0000-0000B8780000}"/>
    <cellStyle name="Normal 7 7 8" xfId="30906" xr:uid="{00000000-0005-0000-0000-0000B9780000}"/>
    <cellStyle name="Normal 7 7 8 2" xfId="30907" xr:uid="{00000000-0005-0000-0000-0000BA780000}"/>
    <cellStyle name="Normal 7 7 9" xfId="30908" xr:uid="{00000000-0005-0000-0000-0000BB780000}"/>
    <cellStyle name="Normal 7 7 9 2" xfId="30909" xr:uid="{00000000-0005-0000-0000-0000BC780000}"/>
    <cellStyle name="Normal 7 8" xfId="30910" xr:uid="{00000000-0005-0000-0000-0000BD780000}"/>
    <cellStyle name="Normal 7 8 10" xfId="30911" xr:uid="{00000000-0005-0000-0000-0000BE780000}"/>
    <cellStyle name="Normal 7 8 10 2" xfId="30912" xr:uid="{00000000-0005-0000-0000-0000BF780000}"/>
    <cellStyle name="Normal 7 8 11" xfId="30913" xr:uid="{00000000-0005-0000-0000-0000C0780000}"/>
    <cellStyle name="Normal 7 8 2" xfId="30914" xr:uid="{00000000-0005-0000-0000-0000C1780000}"/>
    <cellStyle name="Normal 7 8 2 2" xfId="30915" xr:uid="{00000000-0005-0000-0000-0000C2780000}"/>
    <cellStyle name="Normal 7 8 3" xfId="30916" xr:uid="{00000000-0005-0000-0000-0000C3780000}"/>
    <cellStyle name="Normal 7 8 3 2" xfId="30917" xr:uid="{00000000-0005-0000-0000-0000C4780000}"/>
    <cellStyle name="Normal 7 8 4" xfId="30918" xr:uid="{00000000-0005-0000-0000-0000C5780000}"/>
    <cellStyle name="Normal 7 8 4 2" xfId="30919" xr:uid="{00000000-0005-0000-0000-0000C6780000}"/>
    <cellStyle name="Normal 7 8 5" xfId="30920" xr:uid="{00000000-0005-0000-0000-0000C7780000}"/>
    <cellStyle name="Normal 7 8 5 2" xfId="30921" xr:uid="{00000000-0005-0000-0000-0000C8780000}"/>
    <cellStyle name="Normal 7 8 6" xfId="30922" xr:uid="{00000000-0005-0000-0000-0000C9780000}"/>
    <cellStyle name="Normal 7 8 6 2" xfId="30923" xr:uid="{00000000-0005-0000-0000-0000CA780000}"/>
    <cellStyle name="Normal 7 8 7" xfId="30924" xr:uid="{00000000-0005-0000-0000-0000CB780000}"/>
    <cellStyle name="Normal 7 8 7 2" xfId="30925" xr:uid="{00000000-0005-0000-0000-0000CC780000}"/>
    <cellStyle name="Normal 7 8 8" xfId="30926" xr:uid="{00000000-0005-0000-0000-0000CD780000}"/>
    <cellStyle name="Normal 7 8 8 2" xfId="30927" xr:uid="{00000000-0005-0000-0000-0000CE780000}"/>
    <cellStyle name="Normal 7 8 9" xfId="30928" xr:uid="{00000000-0005-0000-0000-0000CF780000}"/>
    <cellStyle name="Normal 7 8 9 2" xfId="30929" xr:uid="{00000000-0005-0000-0000-0000D0780000}"/>
    <cellStyle name="Normal 7 9" xfId="30930" xr:uid="{00000000-0005-0000-0000-0000D1780000}"/>
    <cellStyle name="Normal 7 9 2" xfId="30931" xr:uid="{00000000-0005-0000-0000-0000D2780000}"/>
    <cellStyle name="Normal 8" xfId="30932" xr:uid="{00000000-0005-0000-0000-0000D3780000}"/>
    <cellStyle name="Normal 8 10" xfId="30933" xr:uid="{00000000-0005-0000-0000-0000D4780000}"/>
    <cellStyle name="Normal 8 10 2" xfId="30934" xr:uid="{00000000-0005-0000-0000-0000D5780000}"/>
    <cellStyle name="Normal 8 11" xfId="30935" xr:uid="{00000000-0005-0000-0000-0000D6780000}"/>
    <cellStyle name="Normal 8 11 2" xfId="30936" xr:uid="{00000000-0005-0000-0000-0000D7780000}"/>
    <cellStyle name="Normal 8 12" xfId="30937" xr:uid="{00000000-0005-0000-0000-0000D8780000}"/>
    <cellStyle name="Normal 8 12 2" xfId="30938" xr:uid="{00000000-0005-0000-0000-0000D9780000}"/>
    <cellStyle name="Normal 8 13" xfId="30939" xr:uid="{00000000-0005-0000-0000-0000DA780000}"/>
    <cellStyle name="Normal 8 13 2" xfId="30940" xr:uid="{00000000-0005-0000-0000-0000DB780000}"/>
    <cellStyle name="Normal 8 14" xfId="30941" xr:uid="{00000000-0005-0000-0000-0000DC780000}"/>
    <cellStyle name="Normal 8 14 2" xfId="30942" xr:uid="{00000000-0005-0000-0000-0000DD780000}"/>
    <cellStyle name="Normal 8 15" xfId="30943" xr:uid="{00000000-0005-0000-0000-0000DE780000}"/>
    <cellStyle name="Normal 8 15 2" xfId="30944" xr:uid="{00000000-0005-0000-0000-0000DF780000}"/>
    <cellStyle name="Normal 8 16" xfId="30945" xr:uid="{00000000-0005-0000-0000-0000E0780000}"/>
    <cellStyle name="Normal 8 16 2" xfId="30946" xr:uid="{00000000-0005-0000-0000-0000E1780000}"/>
    <cellStyle name="Normal 8 17" xfId="30947" xr:uid="{00000000-0005-0000-0000-0000E2780000}"/>
    <cellStyle name="Normal 8 17 2" xfId="30948" xr:uid="{00000000-0005-0000-0000-0000E3780000}"/>
    <cellStyle name="Normal 8 18" xfId="30949" xr:uid="{00000000-0005-0000-0000-0000E4780000}"/>
    <cellStyle name="Normal 8 19" xfId="30950" xr:uid="{00000000-0005-0000-0000-0000E5780000}"/>
    <cellStyle name="Normal 8 2" xfId="30951" xr:uid="{00000000-0005-0000-0000-0000E6780000}"/>
    <cellStyle name="Normal 8 2 10" xfId="30952" xr:uid="{00000000-0005-0000-0000-0000E7780000}"/>
    <cellStyle name="Normal 8 2 10 2" xfId="30953" xr:uid="{00000000-0005-0000-0000-0000E8780000}"/>
    <cellStyle name="Normal 8 2 11" xfId="30954" xr:uid="{00000000-0005-0000-0000-0000E9780000}"/>
    <cellStyle name="Normal 8 2 11 2" xfId="30955" xr:uid="{00000000-0005-0000-0000-0000EA780000}"/>
    <cellStyle name="Normal 8 2 12" xfId="30956" xr:uid="{00000000-0005-0000-0000-0000EB780000}"/>
    <cellStyle name="Normal 8 2 12 2" xfId="30957" xr:uid="{00000000-0005-0000-0000-0000EC780000}"/>
    <cellStyle name="Normal 8 2 13" xfId="30958" xr:uid="{00000000-0005-0000-0000-0000ED780000}"/>
    <cellStyle name="Normal 8 2 13 2" xfId="30959" xr:uid="{00000000-0005-0000-0000-0000EE780000}"/>
    <cellStyle name="Normal 8 2 14" xfId="30960" xr:uid="{00000000-0005-0000-0000-0000EF780000}"/>
    <cellStyle name="Normal 8 2 2" xfId="30961" xr:uid="{00000000-0005-0000-0000-0000F0780000}"/>
    <cellStyle name="Normal 8 2 3" xfId="30962" xr:uid="{00000000-0005-0000-0000-0000F1780000}"/>
    <cellStyle name="Normal 8 2 3 10" xfId="30963" xr:uid="{00000000-0005-0000-0000-0000F2780000}"/>
    <cellStyle name="Normal 8 2 3 10 2" xfId="30964" xr:uid="{00000000-0005-0000-0000-0000F3780000}"/>
    <cellStyle name="Normal 8 2 3 11" xfId="30965" xr:uid="{00000000-0005-0000-0000-0000F4780000}"/>
    <cellStyle name="Normal 8 2 3 11 2" xfId="30966" xr:uid="{00000000-0005-0000-0000-0000F5780000}"/>
    <cellStyle name="Normal 8 2 3 12" xfId="30967" xr:uid="{00000000-0005-0000-0000-0000F6780000}"/>
    <cellStyle name="Normal 8 2 3 2" xfId="30968" xr:uid="{00000000-0005-0000-0000-0000F7780000}"/>
    <cellStyle name="Normal 8 2 3 2 10" xfId="30969" xr:uid="{00000000-0005-0000-0000-0000F8780000}"/>
    <cellStyle name="Normal 8 2 3 2 10 2" xfId="30970" xr:uid="{00000000-0005-0000-0000-0000F9780000}"/>
    <cellStyle name="Normal 8 2 3 2 11" xfId="30971" xr:uid="{00000000-0005-0000-0000-0000FA780000}"/>
    <cellStyle name="Normal 8 2 3 2 2" xfId="30972" xr:uid="{00000000-0005-0000-0000-0000FB780000}"/>
    <cellStyle name="Normal 8 2 3 2 2 2" xfId="30973" xr:uid="{00000000-0005-0000-0000-0000FC780000}"/>
    <cellStyle name="Normal 8 2 3 2 3" xfId="30974" xr:uid="{00000000-0005-0000-0000-0000FD780000}"/>
    <cellStyle name="Normal 8 2 3 2 3 2" xfId="30975" xr:uid="{00000000-0005-0000-0000-0000FE780000}"/>
    <cellStyle name="Normal 8 2 3 2 4" xfId="30976" xr:uid="{00000000-0005-0000-0000-0000FF780000}"/>
    <cellStyle name="Normal 8 2 3 2 4 2" xfId="30977" xr:uid="{00000000-0005-0000-0000-000000790000}"/>
    <cellStyle name="Normal 8 2 3 2 5" xfId="30978" xr:uid="{00000000-0005-0000-0000-000001790000}"/>
    <cellStyle name="Normal 8 2 3 2 5 2" xfId="30979" xr:uid="{00000000-0005-0000-0000-000002790000}"/>
    <cellStyle name="Normal 8 2 3 2 6" xfId="30980" xr:uid="{00000000-0005-0000-0000-000003790000}"/>
    <cellStyle name="Normal 8 2 3 2 6 2" xfId="30981" xr:uid="{00000000-0005-0000-0000-000004790000}"/>
    <cellStyle name="Normal 8 2 3 2 7" xfId="30982" xr:uid="{00000000-0005-0000-0000-000005790000}"/>
    <cellStyle name="Normal 8 2 3 2 7 2" xfId="30983" xr:uid="{00000000-0005-0000-0000-000006790000}"/>
    <cellStyle name="Normal 8 2 3 2 8" xfId="30984" xr:uid="{00000000-0005-0000-0000-000007790000}"/>
    <cellStyle name="Normal 8 2 3 2 8 2" xfId="30985" xr:uid="{00000000-0005-0000-0000-000008790000}"/>
    <cellStyle name="Normal 8 2 3 2 9" xfId="30986" xr:uid="{00000000-0005-0000-0000-000009790000}"/>
    <cellStyle name="Normal 8 2 3 2 9 2" xfId="30987" xr:uid="{00000000-0005-0000-0000-00000A790000}"/>
    <cellStyle name="Normal 8 2 3 3" xfId="30988" xr:uid="{00000000-0005-0000-0000-00000B790000}"/>
    <cellStyle name="Normal 8 2 3 3 2" xfId="30989" xr:uid="{00000000-0005-0000-0000-00000C790000}"/>
    <cellStyle name="Normal 8 2 3 4" xfId="30990" xr:uid="{00000000-0005-0000-0000-00000D790000}"/>
    <cellStyle name="Normal 8 2 3 4 2" xfId="30991" xr:uid="{00000000-0005-0000-0000-00000E790000}"/>
    <cellStyle name="Normal 8 2 3 5" xfId="30992" xr:uid="{00000000-0005-0000-0000-00000F790000}"/>
    <cellStyle name="Normal 8 2 3 5 2" xfId="30993" xr:uid="{00000000-0005-0000-0000-000010790000}"/>
    <cellStyle name="Normal 8 2 3 6" xfId="30994" xr:uid="{00000000-0005-0000-0000-000011790000}"/>
    <cellStyle name="Normal 8 2 3 6 2" xfId="30995" xr:uid="{00000000-0005-0000-0000-000012790000}"/>
    <cellStyle name="Normal 8 2 3 7" xfId="30996" xr:uid="{00000000-0005-0000-0000-000013790000}"/>
    <cellStyle name="Normal 8 2 3 7 2" xfId="30997" xr:uid="{00000000-0005-0000-0000-000014790000}"/>
    <cellStyle name="Normal 8 2 3 8" xfId="30998" xr:uid="{00000000-0005-0000-0000-000015790000}"/>
    <cellStyle name="Normal 8 2 3 8 2" xfId="30999" xr:uid="{00000000-0005-0000-0000-000016790000}"/>
    <cellStyle name="Normal 8 2 3 9" xfId="31000" xr:uid="{00000000-0005-0000-0000-000017790000}"/>
    <cellStyle name="Normal 8 2 3 9 2" xfId="31001" xr:uid="{00000000-0005-0000-0000-000018790000}"/>
    <cellStyle name="Normal 8 2 4" xfId="31002" xr:uid="{00000000-0005-0000-0000-000019790000}"/>
    <cellStyle name="Normal 8 2 4 10" xfId="31003" xr:uid="{00000000-0005-0000-0000-00001A790000}"/>
    <cellStyle name="Normal 8 2 4 10 2" xfId="31004" xr:uid="{00000000-0005-0000-0000-00001B790000}"/>
    <cellStyle name="Normal 8 2 4 11" xfId="31005" xr:uid="{00000000-0005-0000-0000-00001C790000}"/>
    <cellStyle name="Normal 8 2 4 2" xfId="31006" xr:uid="{00000000-0005-0000-0000-00001D790000}"/>
    <cellStyle name="Normal 8 2 4 2 2" xfId="31007" xr:uid="{00000000-0005-0000-0000-00001E790000}"/>
    <cellStyle name="Normal 8 2 4 3" xfId="31008" xr:uid="{00000000-0005-0000-0000-00001F790000}"/>
    <cellStyle name="Normal 8 2 4 3 2" xfId="31009" xr:uid="{00000000-0005-0000-0000-000020790000}"/>
    <cellStyle name="Normal 8 2 4 4" xfId="31010" xr:uid="{00000000-0005-0000-0000-000021790000}"/>
    <cellStyle name="Normal 8 2 4 4 2" xfId="31011" xr:uid="{00000000-0005-0000-0000-000022790000}"/>
    <cellStyle name="Normal 8 2 4 5" xfId="31012" xr:uid="{00000000-0005-0000-0000-000023790000}"/>
    <cellStyle name="Normal 8 2 4 5 2" xfId="31013" xr:uid="{00000000-0005-0000-0000-000024790000}"/>
    <cellStyle name="Normal 8 2 4 6" xfId="31014" xr:uid="{00000000-0005-0000-0000-000025790000}"/>
    <cellStyle name="Normal 8 2 4 6 2" xfId="31015" xr:uid="{00000000-0005-0000-0000-000026790000}"/>
    <cellStyle name="Normal 8 2 4 7" xfId="31016" xr:uid="{00000000-0005-0000-0000-000027790000}"/>
    <cellStyle name="Normal 8 2 4 7 2" xfId="31017" xr:uid="{00000000-0005-0000-0000-000028790000}"/>
    <cellStyle name="Normal 8 2 4 8" xfId="31018" xr:uid="{00000000-0005-0000-0000-000029790000}"/>
    <cellStyle name="Normal 8 2 4 8 2" xfId="31019" xr:uid="{00000000-0005-0000-0000-00002A790000}"/>
    <cellStyle name="Normal 8 2 4 9" xfId="31020" xr:uid="{00000000-0005-0000-0000-00002B790000}"/>
    <cellStyle name="Normal 8 2 4 9 2" xfId="31021" xr:uid="{00000000-0005-0000-0000-00002C790000}"/>
    <cellStyle name="Normal 8 2 5" xfId="31022" xr:uid="{00000000-0005-0000-0000-00002D790000}"/>
    <cellStyle name="Normal 8 2 5 2" xfId="31023" xr:uid="{00000000-0005-0000-0000-00002E790000}"/>
    <cellStyle name="Normal 8 2 6" xfId="31024" xr:uid="{00000000-0005-0000-0000-00002F790000}"/>
    <cellStyle name="Normal 8 2 6 2" xfId="31025" xr:uid="{00000000-0005-0000-0000-000030790000}"/>
    <cellStyle name="Normal 8 2 7" xfId="31026" xr:uid="{00000000-0005-0000-0000-000031790000}"/>
    <cellStyle name="Normal 8 2 7 2" xfId="31027" xr:uid="{00000000-0005-0000-0000-000032790000}"/>
    <cellStyle name="Normal 8 2 8" xfId="31028" xr:uid="{00000000-0005-0000-0000-000033790000}"/>
    <cellStyle name="Normal 8 2 8 2" xfId="31029" xr:uid="{00000000-0005-0000-0000-000034790000}"/>
    <cellStyle name="Normal 8 2 9" xfId="31030" xr:uid="{00000000-0005-0000-0000-000035790000}"/>
    <cellStyle name="Normal 8 2 9 2" xfId="31031" xr:uid="{00000000-0005-0000-0000-000036790000}"/>
    <cellStyle name="Normal 8 20" xfId="31032" xr:uid="{00000000-0005-0000-0000-000037790000}"/>
    <cellStyle name="Normal 8 21" xfId="31033" xr:uid="{00000000-0005-0000-0000-000038790000}"/>
    <cellStyle name="Normal 8 3" xfId="31034" xr:uid="{00000000-0005-0000-0000-000039790000}"/>
    <cellStyle name="Normal 8 4" xfId="31035" xr:uid="{00000000-0005-0000-0000-00003A790000}"/>
    <cellStyle name="Normal 8 5" xfId="31036" xr:uid="{00000000-0005-0000-0000-00003B790000}"/>
    <cellStyle name="Normal 8 6" xfId="31037" xr:uid="{00000000-0005-0000-0000-00003C790000}"/>
    <cellStyle name="Normal 8 7" xfId="31038" xr:uid="{00000000-0005-0000-0000-00003D790000}"/>
    <cellStyle name="Normal 8 7 10" xfId="31039" xr:uid="{00000000-0005-0000-0000-00003E790000}"/>
    <cellStyle name="Normal 8 7 10 2" xfId="31040" xr:uid="{00000000-0005-0000-0000-00003F790000}"/>
    <cellStyle name="Normal 8 7 11" xfId="31041" xr:uid="{00000000-0005-0000-0000-000040790000}"/>
    <cellStyle name="Normal 8 7 11 2" xfId="31042" xr:uid="{00000000-0005-0000-0000-000041790000}"/>
    <cellStyle name="Normal 8 7 12" xfId="31043" xr:uid="{00000000-0005-0000-0000-000042790000}"/>
    <cellStyle name="Normal 8 7 2" xfId="31044" xr:uid="{00000000-0005-0000-0000-000043790000}"/>
    <cellStyle name="Normal 8 7 2 10" xfId="31045" xr:uid="{00000000-0005-0000-0000-000044790000}"/>
    <cellStyle name="Normal 8 7 2 10 2" xfId="31046" xr:uid="{00000000-0005-0000-0000-000045790000}"/>
    <cellStyle name="Normal 8 7 2 11" xfId="31047" xr:uid="{00000000-0005-0000-0000-000046790000}"/>
    <cellStyle name="Normal 8 7 2 2" xfId="31048" xr:uid="{00000000-0005-0000-0000-000047790000}"/>
    <cellStyle name="Normal 8 7 2 2 2" xfId="31049" xr:uid="{00000000-0005-0000-0000-000048790000}"/>
    <cellStyle name="Normal 8 7 2 3" xfId="31050" xr:uid="{00000000-0005-0000-0000-000049790000}"/>
    <cellStyle name="Normal 8 7 2 3 2" xfId="31051" xr:uid="{00000000-0005-0000-0000-00004A790000}"/>
    <cellStyle name="Normal 8 7 2 4" xfId="31052" xr:uid="{00000000-0005-0000-0000-00004B790000}"/>
    <cellStyle name="Normal 8 7 2 4 2" xfId="31053" xr:uid="{00000000-0005-0000-0000-00004C790000}"/>
    <cellStyle name="Normal 8 7 2 5" xfId="31054" xr:uid="{00000000-0005-0000-0000-00004D790000}"/>
    <cellStyle name="Normal 8 7 2 5 2" xfId="31055" xr:uid="{00000000-0005-0000-0000-00004E790000}"/>
    <cellStyle name="Normal 8 7 2 6" xfId="31056" xr:uid="{00000000-0005-0000-0000-00004F790000}"/>
    <cellStyle name="Normal 8 7 2 6 2" xfId="31057" xr:uid="{00000000-0005-0000-0000-000050790000}"/>
    <cellStyle name="Normal 8 7 2 7" xfId="31058" xr:uid="{00000000-0005-0000-0000-000051790000}"/>
    <cellStyle name="Normal 8 7 2 7 2" xfId="31059" xr:uid="{00000000-0005-0000-0000-000052790000}"/>
    <cellStyle name="Normal 8 7 2 8" xfId="31060" xr:uid="{00000000-0005-0000-0000-000053790000}"/>
    <cellStyle name="Normal 8 7 2 8 2" xfId="31061" xr:uid="{00000000-0005-0000-0000-000054790000}"/>
    <cellStyle name="Normal 8 7 2 9" xfId="31062" xr:uid="{00000000-0005-0000-0000-000055790000}"/>
    <cellStyle name="Normal 8 7 2 9 2" xfId="31063" xr:uid="{00000000-0005-0000-0000-000056790000}"/>
    <cellStyle name="Normal 8 7 3" xfId="31064" xr:uid="{00000000-0005-0000-0000-000057790000}"/>
    <cellStyle name="Normal 8 7 3 2" xfId="31065" xr:uid="{00000000-0005-0000-0000-000058790000}"/>
    <cellStyle name="Normal 8 7 4" xfId="31066" xr:uid="{00000000-0005-0000-0000-000059790000}"/>
    <cellStyle name="Normal 8 7 4 2" xfId="31067" xr:uid="{00000000-0005-0000-0000-00005A790000}"/>
    <cellStyle name="Normal 8 7 5" xfId="31068" xr:uid="{00000000-0005-0000-0000-00005B790000}"/>
    <cellStyle name="Normal 8 7 5 2" xfId="31069" xr:uid="{00000000-0005-0000-0000-00005C790000}"/>
    <cellStyle name="Normal 8 7 6" xfId="31070" xr:uid="{00000000-0005-0000-0000-00005D790000}"/>
    <cellStyle name="Normal 8 7 6 2" xfId="31071" xr:uid="{00000000-0005-0000-0000-00005E790000}"/>
    <cellStyle name="Normal 8 7 7" xfId="31072" xr:uid="{00000000-0005-0000-0000-00005F790000}"/>
    <cellStyle name="Normal 8 7 7 2" xfId="31073" xr:uid="{00000000-0005-0000-0000-000060790000}"/>
    <cellStyle name="Normal 8 7 8" xfId="31074" xr:uid="{00000000-0005-0000-0000-000061790000}"/>
    <cellStyle name="Normal 8 7 8 2" xfId="31075" xr:uid="{00000000-0005-0000-0000-000062790000}"/>
    <cellStyle name="Normal 8 7 9" xfId="31076" xr:uid="{00000000-0005-0000-0000-000063790000}"/>
    <cellStyle name="Normal 8 7 9 2" xfId="31077" xr:uid="{00000000-0005-0000-0000-000064790000}"/>
    <cellStyle name="Normal 8 8" xfId="31078" xr:uid="{00000000-0005-0000-0000-000065790000}"/>
    <cellStyle name="Normal 8 8 10" xfId="31079" xr:uid="{00000000-0005-0000-0000-000066790000}"/>
    <cellStyle name="Normal 8 8 10 2" xfId="31080" xr:uid="{00000000-0005-0000-0000-000067790000}"/>
    <cellStyle name="Normal 8 8 11" xfId="31081" xr:uid="{00000000-0005-0000-0000-000068790000}"/>
    <cellStyle name="Normal 8 8 2" xfId="31082" xr:uid="{00000000-0005-0000-0000-000069790000}"/>
    <cellStyle name="Normal 8 8 2 2" xfId="31083" xr:uid="{00000000-0005-0000-0000-00006A790000}"/>
    <cellStyle name="Normal 8 8 3" xfId="31084" xr:uid="{00000000-0005-0000-0000-00006B790000}"/>
    <cellStyle name="Normal 8 8 3 2" xfId="31085" xr:uid="{00000000-0005-0000-0000-00006C790000}"/>
    <cellStyle name="Normal 8 8 4" xfId="31086" xr:uid="{00000000-0005-0000-0000-00006D790000}"/>
    <cellStyle name="Normal 8 8 4 2" xfId="31087" xr:uid="{00000000-0005-0000-0000-00006E790000}"/>
    <cellStyle name="Normal 8 8 5" xfId="31088" xr:uid="{00000000-0005-0000-0000-00006F790000}"/>
    <cellStyle name="Normal 8 8 5 2" xfId="31089" xr:uid="{00000000-0005-0000-0000-000070790000}"/>
    <cellStyle name="Normal 8 8 6" xfId="31090" xr:uid="{00000000-0005-0000-0000-000071790000}"/>
    <cellStyle name="Normal 8 8 6 2" xfId="31091" xr:uid="{00000000-0005-0000-0000-000072790000}"/>
    <cellStyle name="Normal 8 8 7" xfId="31092" xr:uid="{00000000-0005-0000-0000-000073790000}"/>
    <cellStyle name="Normal 8 8 7 2" xfId="31093" xr:uid="{00000000-0005-0000-0000-000074790000}"/>
    <cellStyle name="Normal 8 8 8" xfId="31094" xr:uid="{00000000-0005-0000-0000-000075790000}"/>
    <cellStyle name="Normal 8 8 8 2" xfId="31095" xr:uid="{00000000-0005-0000-0000-000076790000}"/>
    <cellStyle name="Normal 8 8 9" xfId="31096" xr:uid="{00000000-0005-0000-0000-000077790000}"/>
    <cellStyle name="Normal 8 8 9 2" xfId="31097" xr:uid="{00000000-0005-0000-0000-000078790000}"/>
    <cellStyle name="Normal 8 9" xfId="31098" xr:uid="{00000000-0005-0000-0000-000079790000}"/>
    <cellStyle name="Normal 8 9 2" xfId="31099" xr:uid="{00000000-0005-0000-0000-00007A790000}"/>
    <cellStyle name="Normal 9" xfId="31100" xr:uid="{00000000-0005-0000-0000-00007B790000}"/>
    <cellStyle name="Normal 9 10" xfId="31101" xr:uid="{00000000-0005-0000-0000-00007C790000}"/>
    <cellStyle name="Normal 9 10 2" xfId="31102" xr:uid="{00000000-0005-0000-0000-00007D790000}"/>
    <cellStyle name="Normal 9 11" xfId="31103" xr:uid="{00000000-0005-0000-0000-00007E790000}"/>
    <cellStyle name="Normal 9 11 2" xfId="31104" xr:uid="{00000000-0005-0000-0000-00007F790000}"/>
    <cellStyle name="Normal 9 12" xfId="31105" xr:uid="{00000000-0005-0000-0000-000080790000}"/>
    <cellStyle name="Normal 9 12 2" xfId="31106" xr:uid="{00000000-0005-0000-0000-000081790000}"/>
    <cellStyle name="Normal 9 13" xfId="31107" xr:uid="{00000000-0005-0000-0000-000082790000}"/>
    <cellStyle name="Normal 9 13 2" xfId="31108" xr:uid="{00000000-0005-0000-0000-000083790000}"/>
    <cellStyle name="Normal 9 14" xfId="31109" xr:uid="{00000000-0005-0000-0000-000084790000}"/>
    <cellStyle name="Normal 9 2" xfId="31110" xr:uid="{00000000-0005-0000-0000-000085790000}"/>
    <cellStyle name="Normal 9 2 10" xfId="31111" xr:uid="{00000000-0005-0000-0000-000086790000}"/>
    <cellStyle name="Normal 9 2 10 2" xfId="31112" xr:uid="{00000000-0005-0000-0000-000087790000}"/>
    <cellStyle name="Normal 9 2 11" xfId="31113" xr:uid="{00000000-0005-0000-0000-000088790000}"/>
    <cellStyle name="Normal 9 2 11 2" xfId="31114" xr:uid="{00000000-0005-0000-0000-000089790000}"/>
    <cellStyle name="Normal 9 2 12" xfId="31115" xr:uid="{00000000-0005-0000-0000-00008A790000}"/>
    <cellStyle name="Normal 9 2 12 2" xfId="31116" xr:uid="{00000000-0005-0000-0000-00008B790000}"/>
    <cellStyle name="Normal 9 2 13" xfId="31117" xr:uid="{00000000-0005-0000-0000-00008C790000}"/>
    <cellStyle name="Normal 9 2 2" xfId="31118" xr:uid="{00000000-0005-0000-0000-00008D790000}"/>
    <cellStyle name="Normal 9 2 2 10" xfId="31119" xr:uid="{00000000-0005-0000-0000-00008E790000}"/>
    <cellStyle name="Normal 9 2 2 10 2" xfId="31120" xr:uid="{00000000-0005-0000-0000-00008F790000}"/>
    <cellStyle name="Normal 9 2 2 11" xfId="31121" xr:uid="{00000000-0005-0000-0000-000090790000}"/>
    <cellStyle name="Normal 9 2 2 11 2" xfId="31122" xr:uid="{00000000-0005-0000-0000-000091790000}"/>
    <cellStyle name="Normal 9 2 2 12" xfId="31123" xr:uid="{00000000-0005-0000-0000-000092790000}"/>
    <cellStyle name="Normal 9 2 2 2" xfId="31124" xr:uid="{00000000-0005-0000-0000-000093790000}"/>
    <cellStyle name="Normal 9 2 2 2 10" xfId="31125" xr:uid="{00000000-0005-0000-0000-000094790000}"/>
    <cellStyle name="Normal 9 2 2 2 10 2" xfId="31126" xr:uid="{00000000-0005-0000-0000-000095790000}"/>
    <cellStyle name="Normal 9 2 2 2 11" xfId="31127" xr:uid="{00000000-0005-0000-0000-000096790000}"/>
    <cellStyle name="Normal 9 2 2 2 2" xfId="31128" xr:uid="{00000000-0005-0000-0000-000097790000}"/>
    <cellStyle name="Normal 9 2 2 2 2 2" xfId="31129" xr:uid="{00000000-0005-0000-0000-000098790000}"/>
    <cellStyle name="Normal 9 2 2 2 3" xfId="31130" xr:uid="{00000000-0005-0000-0000-000099790000}"/>
    <cellStyle name="Normal 9 2 2 2 3 2" xfId="31131" xr:uid="{00000000-0005-0000-0000-00009A790000}"/>
    <cellStyle name="Normal 9 2 2 2 4" xfId="31132" xr:uid="{00000000-0005-0000-0000-00009B790000}"/>
    <cellStyle name="Normal 9 2 2 2 4 2" xfId="31133" xr:uid="{00000000-0005-0000-0000-00009C790000}"/>
    <cellStyle name="Normal 9 2 2 2 5" xfId="31134" xr:uid="{00000000-0005-0000-0000-00009D790000}"/>
    <cellStyle name="Normal 9 2 2 2 5 2" xfId="31135" xr:uid="{00000000-0005-0000-0000-00009E790000}"/>
    <cellStyle name="Normal 9 2 2 2 6" xfId="31136" xr:uid="{00000000-0005-0000-0000-00009F790000}"/>
    <cellStyle name="Normal 9 2 2 2 6 2" xfId="31137" xr:uid="{00000000-0005-0000-0000-0000A0790000}"/>
    <cellStyle name="Normal 9 2 2 2 7" xfId="31138" xr:uid="{00000000-0005-0000-0000-0000A1790000}"/>
    <cellStyle name="Normal 9 2 2 2 7 2" xfId="31139" xr:uid="{00000000-0005-0000-0000-0000A2790000}"/>
    <cellStyle name="Normal 9 2 2 2 8" xfId="31140" xr:uid="{00000000-0005-0000-0000-0000A3790000}"/>
    <cellStyle name="Normal 9 2 2 2 8 2" xfId="31141" xr:uid="{00000000-0005-0000-0000-0000A4790000}"/>
    <cellStyle name="Normal 9 2 2 2 9" xfId="31142" xr:uid="{00000000-0005-0000-0000-0000A5790000}"/>
    <cellStyle name="Normal 9 2 2 2 9 2" xfId="31143" xr:uid="{00000000-0005-0000-0000-0000A6790000}"/>
    <cellStyle name="Normal 9 2 2 3" xfId="31144" xr:uid="{00000000-0005-0000-0000-0000A7790000}"/>
    <cellStyle name="Normal 9 2 2 3 2" xfId="31145" xr:uid="{00000000-0005-0000-0000-0000A8790000}"/>
    <cellStyle name="Normal 9 2 2 4" xfId="31146" xr:uid="{00000000-0005-0000-0000-0000A9790000}"/>
    <cellStyle name="Normal 9 2 2 4 2" xfId="31147" xr:uid="{00000000-0005-0000-0000-0000AA790000}"/>
    <cellStyle name="Normal 9 2 2 5" xfId="31148" xr:uid="{00000000-0005-0000-0000-0000AB790000}"/>
    <cellStyle name="Normal 9 2 2 5 2" xfId="31149" xr:uid="{00000000-0005-0000-0000-0000AC790000}"/>
    <cellStyle name="Normal 9 2 2 6" xfId="31150" xr:uid="{00000000-0005-0000-0000-0000AD790000}"/>
    <cellStyle name="Normal 9 2 2 6 2" xfId="31151" xr:uid="{00000000-0005-0000-0000-0000AE790000}"/>
    <cellStyle name="Normal 9 2 2 7" xfId="31152" xr:uid="{00000000-0005-0000-0000-0000AF790000}"/>
    <cellStyle name="Normal 9 2 2 7 2" xfId="31153" xr:uid="{00000000-0005-0000-0000-0000B0790000}"/>
    <cellStyle name="Normal 9 2 2 8" xfId="31154" xr:uid="{00000000-0005-0000-0000-0000B1790000}"/>
    <cellStyle name="Normal 9 2 2 8 2" xfId="31155" xr:uid="{00000000-0005-0000-0000-0000B2790000}"/>
    <cellStyle name="Normal 9 2 2 9" xfId="31156" xr:uid="{00000000-0005-0000-0000-0000B3790000}"/>
    <cellStyle name="Normal 9 2 2 9 2" xfId="31157" xr:uid="{00000000-0005-0000-0000-0000B4790000}"/>
    <cellStyle name="Normal 9 2 3" xfId="31158" xr:uid="{00000000-0005-0000-0000-0000B5790000}"/>
    <cellStyle name="Normal 9 2 3 10" xfId="31159" xr:uid="{00000000-0005-0000-0000-0000B6790000}"/>
    <cellStyle name="Normal 9 2 3 10 2" xfId="31160" xr:uid="{00000000-0005-0000-0000-0000B7790000}"/>
    <cellStyle name="Normal 9 2 3 11" xfId="31161" xr:uid="{00000000-0005-0000-0000-0000B8790000}"/>
    <cellStyle name="Normal 9 2 3 2" xfId="31162" xr:uid="{00000000-0005-0000-0000-0000B9790000}"/>
    <cellStyle name="Normal 9 2 3 2 2" xfId="31163" xr:uid="{00000000-0005-0000-0000-0000BA790000}"/>
    <cellStyle name="Normal 9 2 3 3" xfId="31164" xr:uid="{00000000-0005-0000-0000-0000BB790000}"/>
    <cellStyle name="Normal 9 2 3 3 2" xfId="31165" xr:uid="{00000000-0005-0000-0000-0000BC790000}"/>
    <cellStyle name="Normal 9 2 3 4" xfId="31166" xr:uid="{00000000-0005-0000-0000-0000BD790000}"/>
    <cellStyle name="Normal 9 2 3 4 2" xfId="31167" xr:uid="{00000000-0005-0000-0000-0000BE790000}"/>
    <cellStyle name="Normal 9 2 3 5" xfId="31168" xr:uid="{00000000-0005-0000-0000-0000BF790000}"/>
    <cellStyle name="Normal 9 2 3 5 2" xfId="31169" xr:uid="{00000000-0005-0000-0000-0000C0790000}"/>
    <cellStyle name="Normal 9 2 3 6" xfId="31170" xr:uid="{00000000-0005-0000-0000-0000C1790000}"/>
    <cellStyle name="Normal 9 2 3 6 2" xfId="31171" xr:uid="{00000000-0005-0000-0000-0000C2790000}"/>
    <cellStyle name="Normal 9 2 3 7" xfId="31172" xr:uid="{00000000-0005-0000-0000-0000C3790000}"/>
    <cellStyle name="Normal 9 2 3 7 2" xfId="31173" xr:uid="{00000000-0005-0000-0000-0000C4790000}"/>
    <cellStyle name="Normal 9 2 3 8" xfId="31174" xr:uid="{00000000-0005-0000-0000-0000C5790000}"/>
    <cellStyle name="Normal 9 2 3 8 2" xfId="31175" xr:uid="{00000000-0005-0000-0000-0000C6790000}"/>
    <cellStyle name="Normal 9 2 3 9" xfId="31176" xr:uid="{00000000-0005-0000-0000-0000C7790000}"/>
    <cellStyle name="Normal 9 2 3 9 2" xfId="31177" xr:uid="{00000000-0005-0000-0000-0000C8790000}"/>
    <cellStyle name="Normal 9 2 4" xfId="31178" xr:uid="{00000000-0005-0000-0000-0000C9790000}"/>
    <cellStyle name="Normal 9 2 4 2" xfId="31179" xr:uid="{00000000-0005-0000-0000-0000CA790000}"/>
    <cellStyle name="Normal 9 2 5" xfId="31180" xr:uid="{00000000-0005-0000-0000-0000CB790000}"/>
    <cellStyle name="Normal 9 2 5 2" xfId="31181" xr:uid="{00000000-0005-0000-0000-0000CC790000}"/>
    <cellStyle name="Normal 9 2 6" xfId="31182" xr:uid="{00000000-0005-0000-0000-0000CD790000}"/>
    <cellStyle name="Normal 9 2 6 2" xfId="31183" xr:uid="{00000000-0005-0000-0000-0000CE790000}"/>
    <cellStyle name="Normal 9 2 7" xfId="31184" xr:uid="{00000000-0005-0000-0000-0000CF790000}"/>
    <cellStyle name="Normal 9 2 7 2" xfId="31185" xr:uid="{00000000-0005-0000-0000-0000D0790000}"/>
    <cellStyle name="Normal 9 2 8" xfId="31186" xr:uid="{00000000-0005-0000-0000-0000D1790000}"/>
    <cellStyle name="Normal 9 2 8 2" xfId="31187" xr:uid="{00000000-0005-0000-0000-0000D2790000}"/>
    <cellStyle name="Normal 9 2 9" xfId="31188" xr:uid="{00000000-0005-0000-0000-0000D3790000}"/>
    <cellStyle name="Normal 9 2 9 2" xfId="31189" xr:uid="{00000000-0005-0000-0000-0000D4790000}"/>
    <cellStyle name="Normal 9 3" xfId="31190" xr:uid="{00000000-0005-0000-0000-0000D5790000}"/>
    <cellStyle name="Normal 9 3 10" xfId="31191" xr:uid="{00000000-0005-0000-0000-0000D6790000}"/>
    <cellStyle name="Normal 9 3 10 2" xfId="31192" xr:uid="{00000000-0005-0000-0000-0000D7790000}"/>
    <cellStyle name="Normal 9 3 11" xfId="31193" xr:uid="{00000000-0005-0000-0000-0000D8790000}"/>
    <cellStyle name="Normal 9 3 11 2" xfId="31194" xr:uid="{00000000-0005-0000-0000-0000D9790000}"/>
    <cellStyle name="Normal 9 3 12" xfId="31195" xr:uid="{00000000-0005-0000-0000-0000DA790000}"/>
    <cellStyle name="Normal 9 3 2" xfId="31196" xr:uid="{00000000-0005-0000-0000-0000DB790000}"/>
    <cellStyle name="Normal 9 3 2 10" xfId="31197" xr:uid="{00000000-0005-0000-0000-0000DC790000}"/>
    <cellStyle name="Normal 9 3 2 10 2" xfId="31198" xr:uid="{00000000-0005-0000-0000-0000DD790000}"/>
    <cellStyle name="Normal 9 3 2 11" xfId="31199" xr:uid="{00000000-0005-0000-0000-0000DE790000}"/>
    <cellStyle name="Normal 9 3 2 2" xfId="31200" xr:uid="{00000000-0005-0000-0000-0000DF790000}"/>
    <cellStyle name="Normal 9 3 2 2 2" xfId="31201" xr:uid="{00000000-0005-0000-0000-0000E0790000}"/>
    <cellStyle name="Normal 9 3 2 3" xfId="31202" xr:uid="{00000000-0005-0000-0000-0000E1790000}"/>
    <cellStyle name="Normal 9 3 2 3 2" xfId="31203" xr:uid="{00000000-0005-0000-0000-0000E2790000}"/>
    <cellStyle name="Normal 9 3 2 4" xfId="31204" xr:uid="{00000000-0005-0000-0000-0000E3790000}"/>
    <cellStyle name="Normal 9 3 2 4 2" xfId="31205" xr:uid="{00000000-0005-0000-0000-0000E4790000}"/>
    <cellStyle name="Normal 9 3 2 5" xfId="31206" xr:uid="{00000000-0005-0000-0000-0000E5790000}"/>
    <cellStyle name="Normal 9 3 2 5 2" xfId="31207" xr:uid="{00000000-0005-0000-0000-0000E6790000}"/>
    <cellStyle name="Normal 9 3 2 6" xfId="31208" xr:uid="{00000000-0005-0000-0000-0000E7790000}"/>
    <cellStyle name="Normal 9 3 2 6 2" xfId="31209" xr:uid="{00000000-0005-0000-0000-0000E8790000}"/>
    <cellStyle name="Normal 9 3 2 7" xfId="31210" xr:uid="{00000000-0005-0000-0000-0000E9790000}"/>
    <cellStyle name="Normal 9 3 2 7 2" xfId="31211" xr:uid="{00000000-0005-0000-0000-0000EA790000}"/>
    <cellStyle name="Normal 9 3 2 8" xfId="31212" xr:uid="{00000000-0005-0000-0000-0000EB790000}"/>
    <cellStyle name="Normal 9 3 2 8 2" xfId="31213" xr:uid="{00000000-0005-0000-0000-0000EC790000}"/>
    <cellStyle name="Normal 9 3 2 9" xfId="31214" xr:uid="{00000000-0005-0000-0000-0000ED790000}"/>
    <cellStyle name="Normal 9 3 2 9 2" xfId="31215" xr:uid="{00000000-0005-0000-0000-0000EE790000}"/>
    <cellStyle name="Normal 9 3 3" xfId="31216" xr:uid="{00000000-0005-0000-0000-0000EF790000}"/>
    <cellStyle name="Normal 9 3 3 2" xfId="31217" xr:uid="{00000000-0005-0000-0000-0000F0790000}"/>
    <cellStyle name="Normal 9 3 4" xfId="31218" xr:uid="{00000000-0005-0000-0000-0000F1790000}"/>
    <cellStyle name="Normal 9 3 4 2" xfId="31219" xr:uid="{00000000-0005-0000-0000-0000F2790000}"/>
    <cellStyle name="Normal 9 3 5" xfId="31220" xr:uid="{00000000-0005-0000-0000-0000F3790000}"/>
    <cellStyle name="Normal 9 3 5 2" xfId="31221" xr:uid="{00000000-0005-0000-0000-0000F4790000}"/>
    <cellStyle name="Normal 9 3 6" xfId="31222" xr:uid="{00000000-0005-0000-0000-0000F5790000}"/>
    <cellStyle name="Normal 9 3 6 2" xfId="31223" xr:uid="{00000000-0005-0000-0000-0000F6790000}"/>
    <cellStyle name="Normal 9 3 7" xfId="31224" xr:uid="{00000000-0005-0000-0000-0000F7790000}"/>
    <cellStyle name="Normal 9 3 7 2" xfId="31225" xr:uid="{00000000-0005-0000-0000-0000F8790000}"/>
    <cellStyle name="Normal 9 3 8" xfId="31226" xr:uid="{00000000-0005-0000-0000-0000F9790000}"/>
    <cellStyle name="Normal 9 3 8 2" xfId="31227" xr:uid="{00000000-0005-0000-0000-0000FA790000}"/>
    <cellStyle name="Normal 9 3 9" xfId="31228" xr:uid="{00000000-0005-0000-0000-0000FB790000}"/>
    <cellStyle name="Normal 9 3 9 2" xfId="31229" xr:uid="{00000000-0005-0000-0000-0000FC790000}"/>
    <cellStyle name="Normal 9 4" xfId="31230" xr:uid="{00000000-0005-0000-0000-0000FD790000}"/>
    <cellStyle name="Normal 9 4 10" xfId="31231" xr:uid="{00000000-0005-0000-0000-0000FE790000}"/>
    <cellStyle name="Normal 9 4 10 2" xfId="31232" xr:uid="{00000000-0005-0000-0000-0000FF790000}"/>
    <cellStyle name="Normal 9 4 11" xfId="31233" xr:uid="{00000000-0005-0000-0000-0000007A0000}"/>
    <cellStyle name="Normal 9 4 2" xfId="31234" xr:uid="{00000000-0005-0000-0000-0000017A0000}"/>
    <cellStyle name="Normal 9 4 2 2" xfId="31235" xr:uid="{00000000-0005-0000-0000-0000027A0000}"/>
    <cellStyle name="Normal 9 4 3" xfId="31236" xr:uid="{00000000-0005-0000-0000-0000037A0000}"/>
    <cellStyle name="Normal 9 4 3 2" xfId="31237" xr:uid="{00000000-0005-0000-0000-0000047A0000}"/>
    <cellStyle name="Normal 9 4 4" xfId="31238" xr:uid="{00000000-0005-0000-0000-0000057A0000}"/>
    <cellStyle name="Normal 9 4 4 2" xfId="31239" xr:uid="{00000000-0005-0000-0000-0000067A0000}"/>
    <cellStyle name="Normal 9 4 5" xfId="31240" xr:uid="{00000000-0005-0000-0000-0000077A0000}"/>
    <cellStyle name="Normal 9 4 5 2" xfId="31241" xr:uid="{00000000-0005-0000-0000-0000087A0000}"/>
    <cellStyle name="Normal 9 4 6" xfId="31242" xr:uid="{00000000-0005-0000-0000-0000097A0000}"/>
    <cellStyle name="Normal 9 4 6 2" xfId="31243" xr:uid="{00000000-0005-0000-0000-00000A7A0000}"/>
    <cellStyle name="Normal 9 4 7" xfId="31244" xr:uid="{00000000-0005-0000-0000-00000B7A0000}"/>
    <cellStyle name="Normal 9 4 7 2" xfId="31245" xr:uid="{00000000-0005-0000-0000-00000C7A0000}"/>
    <cellStyle name="Normal 9 4 8" xfId="31246" xr:uid="{00000000-0005-0000-0000-00000D7A0000}"/>
    <cellStyle name="Normal 9 4 8 2" xfId="31247" xr:uid="{00000000-0005-0000-0000-00000E7A0000}"/>
    <cellStyle name="Normal 9 4 9" xfId="31248" xr:uid="{00000000-0005-0000-0000-00000F7A0000}"/>
    <cellStyle name="Normal 9 4 9 2" xfId="31249" xr:uid="{00000000-0005-0000-0000-0000107A0000}"/>
    <cellStyle name="Normal 9 5" xfId="31250" xr:uid="{00000000-0005-0000-0000-0000117A0000}"/>
    <cellStyle name="Normal 9 5 2" xfId="31251" xr:uid="{00000000-0005-0000-0000-0000127A0000}"/>
    <cellStyle name="Normal 9 6" xfId="31252" xr:uid="{00000000-0005-0000-0000-0000137A0000}"/>
    <cellStyle name="Normal 9 6 2" xfId="31253" xr:uid="{00000000-0005-0000-0000-0000147A0000}"/>
    <cellStyle name="Normal 9 7" xfId="31254" xr:uid="{00000000-0005-0000-0000-0000157A0000}"/>
    <cellStyle name="Normal 9 7 2" xfId="31255" xr:uid="{00000000-0005-0000-0000-0000167A0000}"/>
    <cellStyle name="Normal 9 8" xfId="31256" xr:uid="{00000000-0005-0000-0000-0000177A0000}"/>
    <cellStyle name="Normal 9 8 2" xfId="31257" xr:uid="{00000000-0005-0000-0000-0000187A0000}"/>
    <cellStyle name="Normal 9 9" xfId="31258" xr:uid="{00000000-0005-0000-0000-0000197A0000}"/>
    <cellStyle name="Normal 9 9 2" xfId="31259" xr:uid="{00000000-0005-0000-0000-00001A7A0000}"/>
    <cellStyle name="Notas 2" xfId="31260" xr:uid="{00000000-0005-0000-0000-00001B7A0000}"/>
    <cellStyle name="Notas 2 10" xfId="31261" xr:uid="{00000000-0005-0000-0000-00001C7A0000}"/>
    <cellStyle name="Notas 2 10 10" xfId="31262" xr:uid="{00000000-0005-0000-0000-00001D7A0000}"/>
    <cellStyle name="Notas 2 10 10 2" xfId="31263" xr:uid="{00000000-0005-0000-0000-00001E7A0000}"/>
    <cellStyle name="Notas 2 10 11" xfId="31264" xr:uid="{00000000-0005-0000-0000-00001F7A0000}"/>
    <cellStyle name="Notas 2 10 11 2" xfId="31265" xr:uid="{00000000-0005-0000-0000-0000207A0000}"/>
    <cellStyle name="Notas 2 10 12" xfId="31266" xr:uid="{00000000-0005-0000-0000-0000217A0000}"/>
    <cellStyle name="Notas 2 10 12 2" xfId="31267" xr:uid="{00000000-0005-0000-0000-0000227A0000}"/>
    <cellStyle name="Notas 2 10 13" xfId="31268" xr:uid="{00000000-0005-0000-0000-0000237A0000}"/>
    <cellStyle name="Notas 2 10 2" xfId="31269" xr:uid="{00000000-0005-0000-0000-0000247A0000}"/>
    <cellStyle name="Notas 2 10 2 10" xfId="31270" xr:uid="{00000000-0005-0000-0000-0000257A0000}"/>
    <cellStyle name="Notas 2 10 2 10 2" xfId="31271" xr:uid="{00000000-0005-0000-0000-0000267A0000}"/>
    <cellStyle name="Notas 2 10 2 11" xfId="31272" xr:uid="{00000000-0005-0000-0000-0000277A0000}"/>
    <cellStyle name="Notas 2 10 2 2" xfId="31273" xr:uid="{00000000-0005-0000-0000-0000287A0000}"/>
    <cellStyle name="Notas 2 10 2 2 2" xfId="31274" xr:uid="{00000000-0005-0000-0000-0000297A0000}"/>
    <cellStyle name="Notas 2 10 2 3" xfId="31275" xr:uid="{00000000-0005-0000-0000-00002A7A0000}"/>
    <cellStyle name="Notas 2 10 2 3 2" xfId="31276" xr:uid="{00000000-0005-0000-0000-00002B7A0000}"/>
    <cellStyle name="Notas 2 10 2 4" xfId="31277" xr:uid="{00000000-0005-0000-0000-00002C7A0000}"/>
    <cellStyle name="Notas 2 10 2 4 2" xfId="31278" xr:uid="{00000000-0005-0000-0000-00002D7A0000}"/>
    <cellStyle name="Notas 2 10 2 5" xfId="31279" xr:uid="{00000000-0005-0000-0000-00002E7A0000}"/>
    <cellStyle name="Notas 2 10 2 5 2" xfId="31280" xr:uid="{00000000-0005-0000-0000-00002F7A0000}"/>
    <cellStyle name="Notas 2 10 2 6" xfId="31281" xr:uid="{00000000-0005-0000-0000-0000307A0000}"/>
    <cellStyle name="Notas 2 10 2 6 2" xfId="31282" xr:uid="{00000000-0005-0000-0000-0000317A0000}"/>
    <cellStyle name="Notas 2 10 2 7" xfId="31283" xr:uid="{00000000-0005-0000-0000-0000327A0000}"/>
    <cellStyle name="Notas 2 10 2 7 2" xfId="31284" xr:uid="{00000000-0005-0000-0000-0000337A0000}"/>
    <cellStyle name="Notas 2 10 2 8" xfId="31285" xr:uid="{00000000-0005-0000-0000-0000347A0000}"/>
    <cellStyle name="Notas 2 10 2 8 2" xfId="31286" xr:uid="{00000000-0005-0000-0000-0000357A0000}"/>
    <cellStyle name="Notas 2 10 2 9" xfId="31287" xr:uid="{00000000-0005-0000-0000-0000367A0000}"/>
    <cellStyle name="Notas 2 10 2 9 2" xfId="31288" xr:uid="{00000000-0005-0000-0000-0000377A0000}"/>
    <cellStyle name="Notas 2 10 3" xfId="31289" xr:uid="{00000000-0005-0000-0000-0000387A0000}"/>
    <cellStyle name="Notas 2 10 3 10" xfId="31290" xr:uid="{00000000-0005-0000-0000-0000397A0000}"/>
    <cellStyle name="Notas 2 10 3 10 2" xfId="31291" xr:uid="{00000000-0005-0000-0000-00003A7A0000}"/>
    <cellStyle name="Notas 2 10 3 11" xfId="31292" xr:uid="{00000000-0005-0000-0000-00003B7A0000}"/>
    <cellStyle name="Notas 2 10 3 2" xfId="31293" xr:uid="{00000000-0005-0000-0000-00003C7A0000}"/>
    <cellStyle name="Notas 2 10 3 2 2" xfId="31294" xr:uid="{00000000-0005-0000-0000-00003D7A0000}"/>
    <cellStyle name="Notas 2 10 3 3" xfId="31295" xr:uid="{00000000-0005-0000-0000-00003E7A0000}"/>
    <cellStyle name="Notas 2 10 3 3 2" xfId="31296" xr:uid="{00000000-0005-0000-0000-00003F7A0000}"/>
    <cellStyle name="Notas 2 10 3 4" xfId="31297" xr:uid="{00000000-0005-0000-0000-0000407A0000}"/>
    <cellStyle name="Notas 2 10 3 4 2" xfId="31298" xr:uid="{00000000-0005-0000-0000-0000417A0000}"/>
    <cellStyle name="Notas 2 10 3 5" xfId="31299" xr:uid="{00000000-0005-0000-0000-0000427A0000}"/>
    <cellStyle name="Notas 2 10 3 5 2" xfId="31300" xr:uid="{00000000-0005-0000-0000-0000437A0000}"/>
    <cellStyle name="Notas 2 10 3 6" xfId="31301" xr:uid="{00000000-0005-0000-0000-0000447A0000}"/>
    <cellStyle name="Notas 2 10 3 6 2" xfId="31302" xr:uid="{00000000-0005-0000-0000-0000457A0000}"/>
    <cellStyle name="Notas 2 10 3 7" xfId="31303" xr:uid="{00000000-0005-0000-0000-0000467A0000}"/>
    <cellStyle name="Notas 2 10 3 7 2" xfId="31304" xr:uid="{00000000-0005-0000-0000-0000477A0000}"/>
    <cellStyle name="Notas 2 10 3 8" xfId="31305" xr:uid="{00000000-0005-0000-0000-0000487A0000}"/>
    <cellStyle name="Notas 2 10 3 8 2" xfId="31306" xr:uid="{00000000-0005-0000-0000-0000497A0000}"/>
    <cellStyle name="Notas 2 10 3 9" xfId="31307" xr:uid="{00000000-0005-0000-0000-00004A7A0000}"/>
    <cellStyle name="Notas 2 10 3 9 2" xfId="31308" xr:uid="{00000000-0005-0000-0000-00004B7A0000}"/>
    <cellStyle name="Notas 2 10 4" xfId="31309" xr:uid="{00000000-0005-0000-0000-00004C7A0000}"/>
    <cellStyle name="Notas 2 10 4 2" xfId="31310" xr:uid="{00000000-0005-0000-0000-00004D7A0000}"/>
    <cellStyle name="Notas 2 10 5" xfId="31311" xr:uid="{00000000-0005-0000-0000-00004E7A0000}"/>
    <cellStyle name="Notas 2 10 5 2" xfId="31312" xr:uid="{00000000-0005-0000-0000-00004F7A0000}"/>
    <cellStyle name="Notas 2 10 6" xfId="31313" xr:uid="{00000000-0005-0000-0000-0000507A0000}"/>
    <cellStyle name="Notas 2 10 6 2" xfId="31314" xr:uid="{00000000-0005-0000-0000-0000517A0000}"/>
    <cellStyle name="Notas 2 10 7" xfId="31315" xr:uid="{00000000-0005-0000-0000-0000527A0000}"/>
    <cellStyle name="Notas 2 10 7 2" xfId="31316" xr:uid="{00000000-0005-0000-0000-0000537A0000}"/>
    <cellStyle name="Notas 2 10 8" xfId="31317" xr:uid="{00000000-0005-0000-0000-0000547A0000}"/>
    <cellStyle name="Notas 2 10 8 2" xfId="31318" xr:uid="{00000000-0005-0000-0000-0000557A0000}"/>
    <cellStyle name="Notas 2 10 9" xfId="31319" xr:uid="{00000000-0005-0000-0000-0000567A0000}"/>
    <cellStyle name="Notas 2 10 9 2" xfId="31320" xr:uid="{00000000-0005-0000-0000-0000577A0000}"/>
    <cellStyle name="Notas 2 11" xfId="31321" xr:uid="{00000000-0005-0000-0000-0000587A0000}"/>
    <cellStyle name="Notas 2 11 2" xfId="31322" xr:uid="{00000000-0005-0000-0000-0000597A0000}"/>
    <cellStyle name="Notas 2 12" xfId="31323" xr:uid="{00000000-0005-0000-0000-00005A7A0000}"/>
    <cellStyle name="Notas 2 12 2" xfId="31324" xr:uid="{00000000-0005-0000-0000-00005B7A0000}"/>
    <cellStyle name="Notas 2 13" xfId="31325" xr:uid="{00000000-0005-0000-0000-00005C7A0000}"/>
    <cellStyle name="Notas 2 13 2" xfId="31326" xr:uid="{00000000-0005-0000-0000-00005D7A0000}"/>
    <cellStyle name="Notas 2 14" xfId="31327" xr:uid="{00000000-0005-0000-0000-00005E7A0000}"/>
    <cellStyle name="Notas 2 14 2" xfId="31328" xr:uid="{00000000-0005-0000-0000-00005F7A0000}"/>
    <cellStyle name="Notas 2 15" xfId="31329" xr:uid="{00000000-0005-0000-0000-0000607A0000}"/>
    <cellStyle name="Notas 2 15 2" xfId="31330" xr:uid="{00000000-0005-0000-0000-0000617A0000}"/>
    <cellStyle name="Notas 2 16" xfId="31331" xr:uid="{00000000-0005-0000-0000-0000627A0000}"/>
    <cellStyle name="Notas 2 16 2" xfId="31332" xr:uid="{00000000-0005-0000-0000-0000637A0000}"/>
    <cellStyle name="Notas 2 17" xfId="31333" xr:uid="{00000000-0005-0000-0000-0000647A0000}"/>
    <cellStyle name="Notas 2 17 2" xfId="31334" xr:uid="{00000000-0005-0000-0000-0000657A0000}"/>
    <cellStyle name="Notas 2 18" xfId="31335" xr:uid="{00000000-0005-0000-0000-0000667A0000}"/>
    <cellStyle name="Notas 2 18 2" xfId="31336" xr:uid="{00000000-0005-0000-0000-0000677A0000}"/>
    <cellStyle name="Notas 2 19" xfId="31337" xr:uid="{00000000-0005-0000-0000-0000687A0000}"/>
    <cellStyle name="Notas 2 19 2" xfId="31338" xr:uid="{00000000-0005-0000-0000-0000697A0000}"/>
    <cellStyle name="Notas 2 2" xfId="31339" xr:uid="{00000000-0005-0000-0000-00006A7A0000}"/>
    <cellStyle name="Notas 2 2 10" xfId="31340" xr:uid="{00000000-0005-0000-0000-00006B7A0000}"/>
    <cellStyle name="Notas 2 2 10 2" xfId="31341" xr:uid="{00000000-0005-0000-0000-00006C7A0000}"/>
    <cellStyle name="Notas 2 2 11" xfId="31342" xr:uid="{00000000-0005-0000-0000-00006D7A0000}"/>
    <cellStyle name="Notas 2 2 11 2" xfId="31343" xr:uid="{00000000-0005-0000-0000-00006E7A0000}"/>
    <cellStyle name="Notas 2 2 12" xfId="31344" xr:uid="{00000000-0005-0000-0000-00006F7A0000}"/>
    <cellStyle name="Notas 2 2 12 2" xfId="31345" xr:uid="{00000000-0005-0000-0000-0000707A0000}"/>
    <cellStyle name="Notas 2 2 13" xfId="31346" xr:uid="{00000000-0005-0000-0000-0000717A0000}"/>
    <cellStyle name="Notas 2 2 13 2" xfId="31347" xr:uid="{00000000-0005-0000-0000-0000727A0000}"/>
    <cellStyle name="Notas 2 2 14" xfId="31348" xr:uid="{00000000-0005-0000-0000-0000737A0000}"/>
    <cellStyle name="Notas 2 2 14 2" xfId="31349" xr:uid="{00000000-0005-0000-0000-0000747A0000}"/>
    <cellStyle name="Notas 2 2 15" xfId="31350" xr:uid="{00000000-0005-0000-0000-0000757A0000}"/>
    <cellStyle name="Notas 2 2 15 2" xfId="31351" xr:uid="{00000000-0005-0000-0000-0000767A0000}"/>
    <cellStyle name="Notas 2 2 16" xfId="31352" xr:uid="{00000000-0005-0000-0000-0000777A0000}"/>
    <cellStyle name="Notas 2 2 16 2" xfId="31353" xr:uid="{00000000-0005-0000-0000-0000787A0000}"/>
    <cellStyle name="Notas 2 2 17" xfId="31354" xr:uid="{00000000-0005-0000-0000-0000797A0000}"/>
    <cellStyle name="Notas 2 2 17 2" xfId="31355" xr:uid="{00000000-0005-0000-0000-00007A7A0000}"/>
    <cellStyle name="Notas 2 2 18" xfId="31356" xr:uid="{00000000-0005-0000-0000-00007B7A0000}"/>
    <cellStyle name="Notas 2 2 19" xfId="31357" xr:uid="{00000000-0005-0000-0000-00007C7A0000}"/>
    <cellStyle name="Notas 2 2 2" xfId="31358" xr:uid="{00000000-0005-0000-0000-00007D7A0000}"/>
    <cellStyle name="Notas 2 2 2 10" xfId="31359" xr:uid="{00000000-0005-0000-0000-00007E7A0000}"/>
    <cellStyle name="Notas 2 2 2 10 2" xfId="31360" xr:uid="{00000000-0005-0000-0000-00007F7A0000}"/>
    <cellStyle name="Notas 2 2 2 11" xfId="31361" xr:uid="{00000000-0005-0000-0000-0000807A0000}"/>
    <cellStyle name="Notas 2 2 2 11 2" xfId="31362" xr:uid="{00000000-0005-0000-0000-0000817A0000}"/>
    <cellStyle name="Notas 2 2 2 12" xfId="31363" xr:uid="{00000000-0005-0000-0000-0000827A0000}"/>
    <cellStyle name="Notas 2 2 2 12 2" xfId="31364" xr:uid="{00000000-0005-0000-0000-0000837A0000}"/>
    <cellStyle name="Notas 2 2 2 13" xfId="31365" xr:uid="{00000000-0005-0000-0000-0000847A0000}"/>
    <cellStyle name="Notas 2 2 2 13 2" xfId="31366" xr:uid="{00000000-0005-0000-0000-0000857A0000}"/>
    <cellStyle name="Notas 2 2 2 14" xfId="31367" xr:uid="{00000000-0005-0000-0000-0000867A0000}"/>
    <cellStyle name="Notas 2 2 2 14 2" xfId="31368" xr:uid="{00000000-0005-0000-0000-0000877A0000}"/>
    <cellStyle name="Notas 2 2 2 15" xfId="31369" xr:uid="{00000000-0005-0000-0000-0000887A0000}"/>
    <cellStyle name="Notas 2 2 2 16" xfId="31370" xr:uid="{00000000-0005-0000-0000-0000897A0000}"/>
    <cellStyle name="Notas 2 2 2 2" xfId="31371" xr:uid="{00000000-0005-0000-0000-00008A7A0000}"/>
    <cellStyle name="Notas 2 2 2 2 10" xfId="31372" xr:uid="{00000000-0005-0000-0000-00008B7A0000}"/>
    <cellStyle name="Notas 2 2 2 2 10 2" xfId="31373" xr:uid="{00000000-0005-0000-0000-00008C7A0000}"/>
    <cellStyle name="Notas 2 2 2 2 11" xfId="31374" xr:uid="{00000000-0005-0000-0000-00008D7A0000}"/>
    <cellStyle name="Notas 2 2 2 2 11 2" xfId="31375" xr:uid="{00000000-0005-0000-0000-00008E7A0000}"/>
    <cellStyle name="Notas 2 2 2 2 12" xfId="31376" xr:uid="{00000000-0005-0000-0000-00008F7A0000}"/>
    <cellStyle name="Notas 2 2 2 2 12 2" xfId="31377" xr:uid="{00000000-0005-0000-0000-0000907A0000}"/>
    <cellStyle name="Notas 2 2 2 2 13" xfId="31378" xr:uid="{00000000-0005-0000-0000-0000917A0000}"/>
    <cellStyle name="Notas 2 2 2 2 2" xfId="31379" xr:uid="{00000000-0005-0000-0000-0000927A0000}"/>
    <cellStyle name="Notas 2 2 2 2 2 10" xfId="31380" xr:uid="{00000000-0005-0000-0000-0000937A0000}"/>
    <cellStyle name="Notas 2 2 2 2 2 10 2" xfId="31381" xr:uid="{00000000-0005-0000-0000-0000947A0000}"/>
    <cellStyle name="Notas 2 2 2 2 2 11" xfId="31382" xr:uid="{00000000-0005-0000-0000-0000957A0000}"/>
    <cellStyle name="Notas 2 2 2 2 2 2" xfId="31383" xr:uid="{00000000-0005-0000-0000-0000967A0000}"/>
    <cellStyle name="Notas 2 2 2 2 2 2 2" xfId="31384" xr:uid="{00000000-0005-0000-0000-0000977A0000}"/>
    <cellStyle name="Notas 2 2 2 2 2 3" xfId="31385" xr:uid="{00000000-0005-0000-0000-0000987A0000}"/>
    <cellStyle name="Notas 2 2 2 2 2 3 2" xfId="31386" xr:uid="{00000000-0005-0000-0000-0000997A0000}"/>
    <cellStyle name="Notas 2 2 2 2 2 4" xfId="31387" xr:uid="{00000000-0005-0000-0000-00009A7A0000}"/>
    <cellStyle name="Notas 2 2 2 2 2 4 2" xfId="31388" xr:uid="{00000000-0005-0000-0000-00009B7A0000}"/>
    <cellStyle name="Notas 2 2 2 2 2 5" xfId="31389" xr:uid="{00000000-0005-0000-0000-00009C7A0000}"/>
    <cellStyle name="Notas 2 2 2 2 2 5 2" xfId="31390" xr:uid="{00000000-0005-0000-0000-00009D7A0000}"/>
    <cellStyle name="Notas 2 2 2 2 2 6" xfId="31391" xr:uid="{00000000-0005-0000-0000-00009E7A0000}"/>
    <cellStyle name="Notas 2 2 2 2 2 6 2" xfId="31392" xr:uid="{00000000-0005-0000-0000-00009F7A0000}"/>
    <cellStyle name="Notas 2 2 2 2 2 7" xfId="31393" xr:uid="{00000000-0005-0000-0000-0000A07A0000}"/>
    <cellStyle name="Notas 2 2 2 2 2 7 2" xfId="31394" xr:uid="{00000000-0005-0000-0000-0000A17A0000}"/>
    <cellStyle name="Notas 2 2 2 2 2 8" xfId="31395" xr:uid="{00000000-0005-0000-0000-0000A27A0000}"/>
    <cellStyle name="Notas 2 2 2 2 2 8 2" xfId="31396" xr:uid="{00000000-0005-0000-0000-0000A37A0000}"/>
    <cellStyle name="Notas 2 2 2 2 2 9" xfId="31397" xr:uid="{00000000-0005-0000-0000-0000A47A0000}"/>
    <cellStyle name="Notas 2 2 2 2 2 9 2" xfId="31398" xr:uid="{00000000-0005-0000-0000-0000A57A0000}"/>
    <cellStyle name="Notas 2 2 2 2 3" xfId="31399" xr:uid="{00000000-0005-0000-0000-0000A67A0000}"/>
    <cellStyle name="Notas 2 2 2 2 3 10" xfId="31400" xr:uid="{00000000-0005-0000-0000-0000A77A0000}"/>
    <cellStyle name="Notas 2 2 2 2 3 10 2" xfId="31401" xr:uid="{00000000-0005-0000-0000-0000A87A0000}"/>
    <cellStyle name="Notas 2 2 2 2 3 11" xfId="31402" xr:uid="{00000000-0005-0000-0000-0000A97A0000}"/>
    <cellStyle name="Notas 2 2 2 2 3 2" xfId="31403" xr:uid="{00000000-0005-0000-0000-0000AA7A0000}"/>
    <cellStyle name="Notas 2 2 2 2 3 2 2" xfId="31404" xr:uid="{00000000-0005-0000-0000-0000AB7A0000}"/>
    <cellStyle name="Notas 2 2 2 2 3 3" xfId="31405" xr:uid="{00000000-0005-0000-0000-0000AC7A0000}"/>
    <cellStyle name="Notas 2 2 2 2 3 3 2" xfId="31406" xr:uid="{00000000-0005-0000-0000-0000AD7A0000}"/>
    <cellStyle name="Notas 2 2 2 2 3 4" xfId="31407" xr:uid="{00000000-0005-0000-0000-0000AE7A0000}"/>
    <cellStyle name="Notas 2 2 2 2 3 4 2" xfId="31408" xr:uid="{00000000-0005-0000-0000-0000AF7A0000}"/>
    <cellStyle name="Notas 2 2 2 2 3 5" xfId="31409" xr:uid="{00000000-0005-0000-0000-0000B07A0000}"/>
    <cellStyle name="Notas 2 2 2 2 3 5 2" xfId="31410" xr:uid="{00000000-0005-0000-0000-0000B17A0000}"/>
    <cellStyle name="Notas 2 2 2 2 3 6" xfId="31411" xr:uid="{00000000-0005-0000-0000-0000B27A0000}"/>
    <cellStyle name="Notas 2 2 2 2 3 6 2" xfId="31412" xr:uid="{00000000-0005-0000-0000-0000B37A0000}"/>
    <cellStyle name="Notas 2 2 2 2 3 7" xfId="31413" xr:uid="{00000000-0005-0000-0000-0000B47A0000}"/>
    <cellStyle name="Notas 2 2 2 2 3 7 2" xfId="31414" xr:uid="{00000000-0005-0000-0000-0000B57A0000}"/>
    <cellStyle name="Notas 2 2 2 2 3 8" xfId="31415" xr:uid="{00000000-0005-0000-0000-0000B67A0000}"/>
    <cellStyle name="Notas 2 2 2 2 3 8 2" xfId="31416" xr:uid="{00000000-0005-0000-0000-0000B77A0000}"/>
    <cellStyle name="Notas 2 2 2 2 3 9" xfId="31417" xr:uid="{00000000-0005-0000-0000-0000B87A0000}"/>
    <cellStyle name="Notas 2 2 2 2 3 9 2" xfId="31418" xr:uid="{00000000-0005-0000-0000-0000B97A0000}"/>
    <cellStyle name="Notas 2 2 2 2 4" xfId="31419" xr:uid="{00000000-0005-0000-0000-0000BA7A0000}"/>
    <cellStyle name="Notas 2 2 2 2 4 2" xfId="31420" xr:uid="{00000000-0005-0000-0000-0000BB7A0000}"/>
    <cellStyle name="Notas 2 2 2 2 5" xfId="31421" xr:uid="{00000000-0005-0000-0000-0000BC7A0000}"/>
    <cellStyle name="Notas 2 2 2 2 5 2" xfId="31422" xr:uid="{00000000-0005-0000-0000-0000BD7A0000}"/>
    <cellStyle name="Notas 2 2 2 2 6" xfId="31423" xr:uid="{00000000-0005-0000-0000-0000BE7A0000}"/>
    <cellStyle name="Notas 2 2 2 2 6 2" xfId="31424" xr:uid="{00000000-0005-0000-0000-0000BF7A0000}"/>
    <cellStyle name="Notas 2 2 2 2 7" xfId="31425" xr:uid="{00000000-0005-0000-0000-0000C07A0000}"/>
    <cellStyle name="Notas 2 2 2 2 7 2" xfId="31426" xr:uid="{00000000-0005-0000-0000-0000C17A0000}"/>
    <cellStyle name="Notas 2 2 2 2 8" xfId="31427" xr:uid="{00000000-0005-0000-0000-0000C27A0000}"/>
    <cellStyle name="Notas 2 2 2 2 8 2" xfId="31428" xr:uid="{00000000-0005-0000-0000-0000C37A0000}"/>
    <cellStyle name="Notas 2 2 2 2 9" xfId="31429" xr:uid="{00000000-0005-0000-0000-0000C47A0000}"/>
    <cellStyle name="Notas 2 2 2 2 9 2" xfId="31430" xr:uid="{00000000-0005-0000-0000-0000C57A0000}"/>
    <cellStyle name="Notas 2 2 2 3" xfId="31431" xr:uid="{00000000-0005-0000-0000-0000C67A0000}"/>
    <cellStyle name="Notas 2 2 2 3 10" xfId="31432" xr:uid="{00000000-0005-0000-0000-0000C77A0000}"/>
    <cellStyle name="Notas 2 2 2 3 10 2" xfId="31433" xr:uid="{00000000-0005-0000-0000-0000C87A0000}"/>
    <cellStyle name="Notas 2 2 2 3 11" xfId="31434" xr:uid="{00000000-0005-0000-0000-0000C97A0000}"/>
    <cellStyle name="Notas 2 2 2 3 11 2" xfId="31435" xr:uid="{00000000-0005-0000-0000-0000CA7A0000}"/>
    <cellStyle name="Notas 2 2 2 3 12" xfId="31436" xr:uid="{00000000-0005-0000-0000-0000CB7A0000}"/>
    <cellStyle name="Notas 2 2 2 3 12 2" xfId="31437" xr:uid="{00000000-0005-0000-0000-0000CC7A0000}"/>
    <cellStyle name="Notas 2 2 2 3 13" xfId="31438" xr:uid="{00000000-0005-0000-0000-0000CD7A0000}"/>
    <cellStyle name="Notas 2 2 2 3 2" xfId="31439" xr:uid="{00000000-0005-0000-0000-0000CE7A0000}"/>
    <cellStyle name="Notas 2 2 2 3 2 10" xfId="31440" xr:uid="{00000000-0005-0000-0000-0000CF7A0000}"/>
    <cellStyle name="Notas 2 2 2 3 2 10 2" xfId="31441" xr:uid="{00000000-0005-0000-0000-0000D07A0000}"/>
    <cellStyle name="Notas 2 2 2 3 2 11" xfId="31442" xr:uid="{00000000-0005-0000-0000-0000D17A0000}"/>
    <cellStyle name="Notas 2 2 2 3 2 2" xfId="31443" xr:uid="{00000000-0005-0000-0000-0000D27A0000}"/>
    <cellStyle name="Notas 2 2 2 3 2 2 2" xfId="31444" xr:uid="{00000000-0005-0000-0000-0000D37A0000}"/>
    <cellStyle name="Notas 2 2 2 3 2 3" xfId="31445" xr:uid="{00000000-0005-0000-0000-0000D47A0000}"/>
    <cellStyle name="Notas 2 2 2 3 2 3 2" xfId="31446" xr:uid="{00000000-0005-0000-0000-0000D57A0000}"/>
    <cellStyle name="Notas 2 2 2 3 2 4" xfId="31447" xr:uid="{00000000-0005-0000-0000-0000D67A0000}"/>
    <cellStyle name="Notas 2 2 2 3 2 4 2" xfId="31448" xr:uid="{00000000-0005-0000-0000-0000D77A0000}"/>
    <cellStyle name="Notas 2 2 2 3 2 5" xfId="31449" xr:uid="{00000000-0005-0000-0000-0000D87A0000}"/>
    <cellStyle name="Notas 2 2 2 3 2 5 2" xfId="31450" xr:uid="{00000000-0005-0000-0000-0000D97A0000}"/>
    <cellStyle name="Notas 2 2 2 3 2 6" xfId="31451" xr:uid="{00000000-0005-0000-0000-0000DA7A0000}"/>
    <cellStyle name="Notas 2 2 2 3 2 6 2" xfId="31452" xr:uid="{00000000-0005-0000-0000-0000DB7A0000}"/>
    <cellStyle name="Notas 2 2 2 3 2 7" xfId="31453" xr:uid="{00000000-0005-0000-0000-0000DC7A0000}"/>
    <cellStyle name="Notas 2 2 2 3 2 7 2" xfId="31454" xr:uid="{00000000-0005-0000-0000-0000DD7A0000}"/>
    <cellStyle name="Notas 2 2 2 3 2 8" xfId="31455" xr:uid="{00000000-0005-0000-0000-0000DE7A0000}"/>
    <cellStyle name="Notas 2 2 2 3 2 8 2" xfId="31456" xr:uid="{00000000-0005-0000-0000-0000DF7A0000}"/>
    <cellStyle name="Notas 2 2 2 3 2 9" xfId="31457" xr:uid="{00000000-0005-0000-0000-0000E07A0000}"/>
    <cellStyle name="Notas 2 2 2 3 2 9 2" xfId="31458" xr:uid="{00000000-0005-0000-0000-0000E17A0000}"/>
    <cellStyle name="Notas 2 2 2 3 3" xfId="31459" xr:uid="{00000000-0005-0000-0000-0000E27A0000}"/>
    <cellStyle name="Notas 2 2 2 3 3 10" xfId="31460" xr:uid="{00000000-0005-0000-0000-0000E37A0000}"/>
    <cellStyle name="Notas 2 2 2 3 3 10 2" xfId="31461" xr:uid="{00000000-0005-0000-0000-0000E47A0000}"/>
    <cellStyle name="Notas 2 2 2 3 3 11" xfId="31462" xr:uid="{00000000-0005-0000-0000-0000E57A0000}"/>
    <cellStyle name="Notas 2 2 2 3 3 2" xfId="31463" xr:uid="{00000000-0005-0000-0000-0000E67A0000}"/>
    <cellStyle name="Notas 2 2 2 3 3 2 2" xfId="31464" xr:uid="{00000000-0005-0000-0000-0000E77A0000}"/>
    <cellStyle name="Notas 2 2 2 3 3 3" xfId="31465" xr:uid="{00000000-0005-0000-0000-0000E87A0000}"/>
    <cellStyle name="Notas 2 2 2 3 3 3 2" xfId="31466" xr:uid="{00000000-0005-0000-0000-0000E97A0000}"/>
    <cellStyle name="Notas 2 2 2 3 3 4" xfId="31467" xr:uid="{00000000-0005-0000-0000-0000EA7A0000}"/>
    <cellStyle name="Notas 2 2 2 3 3 4 2" xfId="31468" xr:uid="{00000000-0005-0000-0000-0000EB7A0000}"/>
    <cellStyle name="Notas 2 2 2 3 3 5" xfId="31469" xr:uid="{00000000-0005-0000-0000-0000EC7A0000}"/>
    <cellStyle name="Notas 2 2 2 3 3 5 2" xfId="31470" xr:uid="{00000000-0005-0000-0000-0000ED7A0000}"/>
    <cellStyle name="Notas 2 2 2 3 3 6" xfId="31471" xr:uid="{00000000-0005-0000-0000-0000EE7A0000}"/>
    <cellStyle name="Notas 2 2 2 3 3 6 2" xfId="31472" xr:uid="{00000000-0005-0000-0000-0000EF7A0000}"/>
    <cellStyle name="Notas 2 2 2 3 3 7" xfId="31473" xr:uid="{00000000-0005-0000-0000-0000F07A0000}"/>
    <cellStyle name="Notas 2 2 2 3 3 7 2" xfId="31474" xr:uid="{00000000-0005-0000-0000-0000F17A0000}"/>
    <cellStyle name="Notas 2 2 2 3 3 8" xfId="31475" xr:uid="{00000000-0005-0000-0000-0000F27A0000}"/>
    <cellStyle name="Notas 2 2 2 3 3 8 2" xfId="31476" xr:uid="{00000000-0005-0000-0000-0000F37A0000}"/>
    <cellStyle name="Notas 2 2 2 3 3 9" xfId="31477" xr:uid="{00000000-0005-0000-0000-0000F47A0000}"/>
    <cellStyle name="Notas 2 2 2 3 3 9 2" xfId="31478" xr:uid="{00000000-0005-0000-0000-0000F57A0000}"/>
    <cellStyle name="Notas 2 2 2 3 4" xfId="31479" xr:uid="{00000000-0005-0000-0000-0000F67A0000}"/>
    <cellStyle name="Notas 2 2 2 3 4 2" xfId="31480" xr:uid="{00000000-0005-0000-0000-0000F77A0000}"/>
    <cellStyle name="Notas 2 2 2 3 5" xfId="31481" xr:uid="{00000000-0005-0000-0000-0000F87A0000}"/>
    <cellStyle name="Notas 2 2 2 3 5 2" xfId="31482" xr:uid="{00000000-0005-0000-0000-0000F97A0000}"/>
    <cellStyle name="Notas 2 2 2 3 6" xfId="31483" xr:uid="{00000000-0005-0000-0000-0000FA7A0000}"/>
    <cellStyle name="Notas 2 2 2 3 6 2" xfId="31484" xr:uid="{00000000-0005-0000-0000-0000FB7A0000}"/>
    <cellStyle name="Notas 2 2 2 3 7" xfId="31485" xr:uid="{00000000-0005-0000-0000-0000FC7A0000}"/>
    <cellStyle name="Notas 2 2 2 3 7 2" xfId="31486" xr:uid="{00000000-0005-0000-0000-0000FD7A0000}"/>
    <cellStyle name="Notas 2 2 2 3 8" xfId="31487" xr:uid="{00000000-0005-0000-0000-0000FE7A0000}"/>
    <cellStyle name="Notas 2 2 2 3 8 2" xfId="31488" xr:uid="{00000000-0005-0000-0000-0000FF7A0000}"/>
    <cellStyle name="Notas 2 2 2 3 9" xfId="31489" xr:uid="{00000000-0005-0000-0000-0000007B0000}"/>
    <cellStyle name="Notas 2 2 2 3 9 2" xfId="31490" xr:uid="{00000000-0005-0000-0000-0000017B0000}"/>
    <cellStyle name="Notas 2 2 2 4" xfId="31491" xr:uid="{00000000-0005-0000-0000-0000027B0000}"/>
    <cellStyle name="Notas 2 2 2 4 10" xfId="31492" xr:uid="{00000000-0005-0000-0000-0000037B0000}"/>
    <cellStyle name="Notas 2 2 2 4 10 2" xfId="31493" xr:uid="{00000000-0005-0000-0000-0000047B0000}"/>
    <cellStyle name="Notas 2 2 2 4 11" xfId="31494" xr:uid="{00000000-0005-0000-0000-0000057B0000}"/>
    <cellStyle name="Notas 2 2 2 4 2" xfId="31495" xr:uid="{00000000-0005-0000-0000-0000067B0000}"/>
    <cellStyle name="Notas 2 2 2 4 2 2" xfId="31496" xr:uid="{00000000-0005-0000-0000-0000077B0000}"/>
    <cellStyle name="Notas 2 2 2 4 3" xfId="31497" xr:uid="{00000000-0005-0000-0000-0000087B0000}"/>
    <cellStyle name="Notas 2 2 2 4 3 2" xfId="31498" xr:uid="{00000000-0005-0000-0000-0000097B0000}"/>
    <cellStyle name="Notas 2 2 2 4 4" xfId="31499" xr:uid="{00000000-0005-0000-0000-00000A7B0000}"/>
    <cellStyle name="Notas 2 2 2 4 4 2" xfId="31500" xr:uid="{00000000-0005-0000-0000-00000B7B0000}"/>
    <cellStyle name="Notas 2 2 2 4 5" xfId="31501" xr:uid="{00000000-0005-0000-0000-00000C7B0000}"/>
    <cellStyle name="Notas 2 2 2 4 5 2" xfId="31502" xr:uid="{00000000-0005-0000-0000-00000D7B0000}"/>
    <cellStyle name="Notas 2 2 2 4 6" xfId="31503" xr:uid="{00000000-0005-0000-0000-00000E7B0000}"/>
    <cellStyle name="Notas 2 2 2 4 6 2" xfId="31504" xr:uid="{00000000-0005-0000-0000-00000F7B0000}"/>
    <cellStyle name="Notas 2 2 2 4 7" xfId="31505" xr:uid="{00000000-0005-0000-0000-0000107B0000}"/>
    <cellStyle name="Notas 2 2 2 4 7 2" xfId="31506" xr:uid="{00000000-0005-0000-0000-0000117B0000}"/>
    <cellStyle name="Notas 2 2 2 4 8" xfId="31507" xr:uid="{00000000-0005-0000-0000-0000127B0000}"/>
    <cellStyle name="Notas 2 2 2 4 8 2" xfId="31508" xr:uid="{00000000-0005-0000-0000-0000137B0000}"/>
    <cellStyle name="Notas 2 2 2 4 9" xfId="31509" xr:uid="{00000000-0005-0000-0000-0000147B0000}"/>
    <cellStyle name="Notas 2 2 2 4 9 2" xfId="31510" xr:uid="{00000000-0005-0000-0000-0000157B0000}"/>
    <cellStyle name="Notas 2 2 2 5" xfId="31511" xr:uid="{00000000-0005-0000-0000-0000167B0000}"/>
    <cellStyle name="Notas 2 2 2 5 10" xfId="31512" xr:uid="{00000000-0005-0000-0000-0000177B0000}"/>
    <cellStyle name="Notas 2 2 2 5 10 2" xfId="31513" xr:uid="{00000000-0005-0000-0000-0000187B0000}"/>
    <cellStyle name="Notas 2 2 2 5 11" xfId="31514" xr:uid="{00000000-0005-0000-0000-0000197B0000}"/>
    <cellStyle name="Notas 2 2 2 5 2" xfId="31515" xr:uid="{00000000-0005-0000-0000-00001A7B0000}"/>
    <cellStyle name="Notas 2 2 2 5 2 2" xfId="31516" xr:uid="{00000000-0005-0000-0000-00001B7B0000}"/>
    <cellStyle name="Notas 2 2 2 5 3" xfId="31517" xr:uid="{00000000-0005-0000-0000-00001C7B0000}"/>
    <cellStyle name="Notas 2 2 2 5 3 2" xfId="31518" xr:uid="{00000000-0005-0000-0000-00001D7B0000}"/>
    <cellStyle name="Notas 2 2 2 5 4" xfId="31519" xr:uid="{00000000-0005-0000-0000-00001E7B0000}"/>
    <cellStyle name="Notas 2 2 2 5 4 2" xfId="31520" xr:uid="{00000000-0005-0000-0000-00001F7B0000}"/>
    <cellStyle name="Notas 2 2 2 5 5" xfId="31521" xr:uid="{00000000-0005-0000-0000-0000207B0000}"/>
    <cellStyle name="Notas 2 2 2 5 5 2" xfId="31522" xr:uid="{00000000-0005-0000-0000-0000217B0000}"/>
    <cellStyle name="Notas 2 2 2 5 6" xfId="31523" xr:uid="{00000000-0005-0000-0000-0000227B0000}"/>
    <cellStyle name="Notas 2 2 2 5 6 2" xfId="31524" xr:uid="{00000000-0005-0000-0000-0000237B0000}"/>
    <cellStyle name="Notas 2 2 2 5 7" xfId="31525" xr:uid="{00000000-0005-0000-0000-0000247B0000}"/>
    <cellStyle name="Notas 2 2 2 5 7 2" xfId="31526" xr:uid="{00000000-0005-0000-0000-0000257B0000}"/>
    <cellStyle name="Notas 2 2 2 5 8" xfId="31527" xr:uid="{00000000-0005-0000-0000-0000267B0000}"/>
    <cellStyle name="Notas 2 2 2 5 8 2" xfId="31528" xr:uid="{00000000-0005-0000-0000-0000277B0000}"/>
    <cellStyle name="Notas 2 2 2 5 9" xfId="31529" xr:uid="{00000000-0005-0000-0000-0000287B0000}"/>
    <cellStyle name="Notas 2 2 2 5 9 2" xfId="31530" xr:uid="{00000000-0005-0000-0000-0000297B0000}"/>
    <cellStyle name="Notas 2 2 2 6" xfId="31531" xr:uid="{00000000-0005-0000-0000-00002A7B0000}"/>
    <cellStyle name="Notas 2 2 2 6 2" xfId="31532" xr:uid="{00000000-0005-0000-0000-00002B7B0000}"/>
    <cellStyle name="Notas 2 2 2 7" xfId="31533" xr:uid="{00000000-0005-0000-0000-00002C7B0000}"/>
    <cellStyle name="Notas 2 2 2 7 2" xfId="31534" xr:uid="{00000000-0005-0000-0000-00002D7B0000}"/>
    <cellStyle name="Notas 2 2 2 8" xfId="31535" xr:uid="{00000000-0005-0000-0000-00002E7B0000}"/>
    <cellStyle name="Notas 2 2 2 8 2" xfId="31536" xr:uid="{00000000-0005-0000-0000-00002F7B0000}"/>
    <cellStyle name="Notas 2 2 2 9" xfId="31537" xr:uid="{00000000-0005-0000-0000-0000307B0000}"/>
    <cellStyle name="Notas 2 2 2 9 2" xfId="31538" xr:uid="{00000000-0005-0000-0000-0000317B0000}"/>
    <cellStyle name="Notas 2 2 20" xfId="31539" xr:uid="{00000000-0005-0000-0000-0000327B0000}"/>
    <cellStyle name="Notas 2 2 3" xfId="31540" xr:uid="{00000000-0005-0000-0000-0000337B0000}"/>
    <cellStyle name="Notas 2 2 3 10" xfId="31541" xr:uid="{00000000-0005-0000-0000-0000347B0000}"/>
    <cellStyle name="Notas 2 2 3 10 2" xfId="31542" xr:uid="{00000000-0005-0000-0000-0000357B0000}"/>
    <cellStyle name="Notas 2 2 3 11" xfId="31543" xr:uid="{00000000-0005-0000-0000-0000367B0000}"/>
    <cellStyle name="Notas 2 2 3 11 2" xfId="31544" xr:uid="{00000000-0005-0000-0000-0000377B0000}"/>
    <cellStyle name="Notas 2 2 3 12" xfId="31545" xr:uid="{00000000-0005-0000-0000-0000387B0000}"/>
    <cellStyle name="Notas 2 2 3 12 2" xfId="31546" xr:uid="{00000000-0005-0000-0000-0000397B0000}"/>
    <cellStyle name="Notas 2 2 3 13" xfId="31547" xr:uid="{00000000-0005-0000-0000-00003A7B0000}"/>
    <cellStyle name="Notas 2 2 3 13 2" xfId="31548" xr:uid="{00000000-0005-0000-0000-00003B7B0000}"/>
    <cellStyle name="Notas 2 2 3 14" xfId="31549" xr:uid="{00000000-0005-0000-0000-00003C7B0000}"/>
    <cellStyle name="Notas 2 2 3 14 2" xfId="31550" xr:uid="{00000000-0005-0000-0000-00003D7B0000}"/>
    <cellStyle name="Notas 2 2 3 15" xfId="31551" xr:uid="{00000000-0005-0000-0000-00003E7B0000}"/>
    <cellStyle name="Notas 2 2 3 2" xfId="31552" xr:uid="{00000000-0005-0000-0000-00003F7B0000}"/>
    <cellStyle name="Notas 2 2 3 2 10" xfId="31553" xr:uid="{00000000-0005-0000-0000-0000407B0000}"/>
    <cellStyle name="Notas 2 2 3 2 10 2" xfId="31554" xr:uid="{00000000-0005-0000-0000-0000417B0000}"/>
    <cellStyle name="Notas 2 2 3 2 11" xfId="31555" xr:uid="{00000000-0005-0000-0000-0000427B0000}"/>
    <cellStyle name="Notas 2 2 3 2 11 2" xfId="31556" xr:uid="{00000000-0005-0000-0000-0000437B0000}"/>
    <cellStyle name="Notas 2 2 3 2 12" xfId="31557" xr:uid="{00000000-0005-0000-0000-0000447B0000}"/>
    <cellStyle name="Notas 2 2 3 2 12 2" xfId="31558" xr:uid="{00000000-0005-0000-0000-0000457B0000}"/>
    <cellStyle name="Notas 2 2 3 2 13" xfId="31559" xr:uid="{00000000-0005-0000-0000-0000467B0000}"/>
    <cellStyle name="Notas 2 2 3 2 2" xfId="31560" xr:uid="{00000000-0005-0000-0000-0000477B0000}"/>
    <cellStyle name="Notas 2 2 3 2 2 10" xfId="31561" xr:uid="{00000000-0005-0000-0000-0000487B0000}"/>
    <cellStyle name="Notas 2 2 3 2 2 10 2" xfId="31562" xr:uid="{00000000-0005-0000-0000-0000497B0000}"/>
    <cellStyle name="Notas 2 2 3 2 2 11" xfId="31563" xr:uid="{00000000-0005-0000-0000-00004A7B0000}"/>
    <cellStyle name="Notas 2 2 3 2 2 2" xfId="31564" xr:uid="{00000000-0005-0000-0000-00004B7B0000}"/>
    <cellStyle name="Notas 2 2 3 2 2 2 2" xfId="31565" xr:uid="{00000000-0005-0000-0000-00004C7B0000}"/>
    <cellStyle name="Notas 2 2 3 2 2 3" xfId="31566" xr:uid="{00000000-0005-0000-0000-00004D7B0000}"/>
    <cellStyle name="Notas 2 2 3 2 2 3 2" xfId="31567" xr:uid="{00000000-0005-0000-0000-00004E7B0000}"/>
    <cellStyle name="Notas 2 2 3 2 2 4" xfId="31568" xr:uid="{00000000-0005-0000-0000-00004F7B0000}"/>
    <cellStyle name="Notas 2 2 3 2 2 4 2" xfId="31569" xr:uid="{00000000-0005-0000-0000-0000507B0000}"/>
    <cellStyle name="Notas 2 2 3 2 2 5" xfId="31570" xr:uid="{00000000-0005-0000-0000-0000517B0000}"/>
    <cellStyle name="Notas 2 2 3 2 2 5 2" xfId="31571" xr:uid="{00000000-0005-0000-0000-0000527B0000}"/>
    <cellStyle name="Notas 2 2 3 2 2 6" xfId="31572" xr:uid="{00000000-0005-0000-0000-0000537B0000}"/>
    <cellStyle name="Notas 2 2 3 2 2 6 2" xfId="31573" xr:uid="{00000000-0005-0000-0000-0000547B0000}"/>
    <cellStyle name="Notas 2 2 3 2 2 7" xfId="31574" xr:uid="{00000000-0005-0000-0000-0000557B0000}"/>
    <cellStyle name="Notas 2 2 3 2 2 7 2" xfId="31575" xr:uid="{00000000-0005-0000-0000-0000567B0000}"/>
    <cellStyle name="Notas 2 2 3 2 2 8" xfId="31576" xr:uid="{00000000-0005-0000-0000-0000577B0000}"/>
    <cellStyle name="Notas 2 2 3 2 2 8 2" xfId="31577" xr:uid="{00000000-0005-0000-0000-0000587B0000}"/>
    <cellStyle name="Notas 2 2 3 2 2 9" xfId="31578" xr:uid="{00000000-0005-0000-0000-0000597B0000}"/>
    <cellStyle name="Notas 2 2 3 2 2 9 2" xfId="31579" xr:uid="{00000000-0005-0000-0000-00005A7B0000}"/>
    <cellStyle name="Notas 2 2 3 2 3" xfId="31580" xr:uid="{00000000-0005-0000-0000-00005B7B0000}"/>
    <cellStyle name="Notas 2 2 3 2 3 10" xfId="31581" xr:uid="{00000000-0005-0000-0000-00005C7B0000}"/>
    <cellStyle name="Notas 2 2 3 2 3 10 2" xfId="31582" xr:uid="{00000000-0005-0000-0000-00005D7B0000}"/>
    <cellStyle name="Notas 2 2 3 2 3 11" xfId="31583" xr:uid="{00000000-0005-0000-0000-00005E7B0000}"/>
    <cellStyle name="Notas 2 2 3 2 3 2" xfId="31584" xr:uid="{00000000-0005-0000-0000-00005F7B0000}"/>
    <cellStyle name="Notas 2 2 3 2 3 2 2" xfId="31585" xr:uid="{00000000-0005-0000-0000-0000607B0000}"/>
    <cellStyle name="Notas 2 2 3 2 3 3" xfId="31586" xr:uid="{00000000-0005-0000-0000-0000617B0000}"/>
    <cellStyle name="Notas 2 2 3 2 3 3 2" xfId="31587" xr:uid="{00000000-0005-0000-0000-0000627B0000}"/>
    <cellStyle name="Notas 2 2 3 2 3 4" xfId="31588" xr:uid="{00000000-0005-0000-0000-0000637B0000}"/>
    <cellStyle name="Notas 2 2 3 2 3 4 2" xfId="31589" xr:uid="{00000000-0005-0000-0000-0000647B0000}"/>
    <cellStyle name="Notas 2 2 3 2 3 5" xfId="31590" xr:uid="{00000000-0005-0000-0000-0000657B0000}"/>
    <cellStyle name="Notas 2 2 3 2 3 5 2" xfId="31591" xr:uid="{00000000-0005-0000-0000-0000667B0000}"/>
    <cellStyle name="Notas 2 2 3 2 3 6" xfId="31592" xr:uid="{00000000-0005-0000-0000-0000677B0000}"/>
    <cellStyle name="Notas 2 2 3 2 3 6 2" xfId="31593" xr:uid="{00000000-0005-0000-0000-0000687B0000}"/>
    <cellStyle name="Notas 2 2 3 2 3 7" xfId="31594" xr:uid="{00000000-0005-0000-0000-0000697B0000}"/>
    <cellStyle name="Notas 2 2 3 2 3 7 2" xfId="31595" xr:uid="{00000000-0005-0000-0000-00006A7B0000}"/>
    <cellStyle name="Notas 2 2 3 2 3 8" xfId="31596" xr:uid="{00000000-0005-0000-0000-00006B7B0000}"/>
    <cellStyle name="Notas 2 2 3 2 3 8 2" xfId="31597" xr:uid="{00000000-0005-0000-0000-00006C7B0000}"/>
    <cellStyle name="Notas 2 2 3 2 3 9" xfId="31598" xr:uid="{00000000-0005-0000-0000-00006D7B0000}"/>
    <cellStyle name="Notas 2 2 3 2 3 9 2" xfId="31599" xr:uid="{00000000-0005-0000-0000-00006E7B0000}"/>
    <cellStyle name="Notas 2 2 3 2 4" xfId="31600" xr:uid="{00000000-0005-0000-0000-00006F7B0000}"/>
    <cellStyle name="Notas 2 2 3 2 4 2" xfId="31601" xr:uid="{00000000-0005-0000-0000-0000707B0000}"/>
    <cellStyle name="Notas 2 2 3 2 5" xfId="31602" xr:uid="{00000000-0005-0000-0000-0000717B0000}"/>
    <cellStyle name="Notas 2 2 3 2 5 2" xfId="31603" xr:uid="{00000000-0005-0000-0000-0000727B0000}"/>
    <cellStyle name="Notas 2 2 3 2 6" xfId="31604" xr:uid="{00000000-0005-0000-0000-0000737B0000}"/>
    <cellStyle name="Notas 2 2 3 2 6 2" xfId="31605" xr:uid="{00000000-0005-0000-0000-0000747B0000}"/>
    <cellStyle name="Notas 2 2 3 2 7" xfId="31606" xr:uid="{00000000-0005-0000-0000-0000757B0000}"/>
    <cellStyle name="Notas 2 2 3 2 7 2" xfId="31607" xr:uid="{00000000-0005-0000-0000-0000767B0000}"/>
    <cellStyle name="Notas 2 2 3 2 8" xfId="31608" xr:uid="{00000000-0005-0000-0000-0000777B0000}"/>
    <cellStyle name="Notas 2 2 3 2 8 2" xfId="31609" xr:uid="{00000000-0005-0000-0000-0000787B0000}"/>
    <cellStyle name="Notas 2 2 3 2 9" xfId="31610" xr:uid="{00000000-0005-0000-0000-0000797B0000}"/>
    <cellStyle name="Notas 2 2 3 2 9 2" xfId="31611" xr:uid="{00000000-0005-0000-0000-00007A7B0000}"/>
    <cellStyle name="Notas 2 2 3 3" xfId="31612" xr:uid="{00000000-0005-0000-0000-00007B7B0000}"/>
    <cellStyle name="Notas 2 2 3 3 10" xfId="31613" xr:uid="{00000000-0005-0000-0000-00007C7B0000}"/>
    <cellStyle name="Notas 2 2 3 3 10 2" xfId="31614" xr:uid="{00000000-0005-0000-0000-00007D7B0000}"/>
    <cellStyle name="Notas 2 2 3 3 11" xfId="31615" xr:uid="{00000000-0005-0000-0000-00007E7B0000}"/>
    <cellStyle name="Notas 2 2 3 3 11 2" xfId="31616" xr:uid="{00000000-0005-0000-0000-00007F7B0000}"/>
    <cellStyle name="Notas 2 2 3 3 12" xfId="31617" xr:uid="{00000000-0005-0000-0000-0000807B0000}"/>
    <cellStyle name="Notas 2 2 3 3 12 2" xfId="31618" xr:uid="{00000000-0005-0000-0000-0000817B0000}"/>
    <cellStyle name="Notas 2 2 3 3 13" xfId="31619" xr:uid="{00000000-0005-0000-0000-0000827B0000}"/>
    <cellStyle name="Notas 2 2 3 3 2" xfId="31620" xr:uid="{00000000-0005-0000-0000-0000837B0000}"/>
    <cellStyle name="Notas 2 2 3 3 2 10" xfId="31621" xr:uid="{00000000-0005-0000-0000-0000847B0000}"/>
    <cellStyle name="Notas 2 2 3 3 2 10 2" xfId="31622" xr:uid="{00000000-0005-0000-0000-0000857B0000}"/>
    <cellStyle name="Notas 2 2 3 3 2 11" xfId="31623" xr:uid="{00000000-0005-0000-0000-0000867B0000}"/>
    <cellStyle name="Notas 2 2 3 3 2 2" xfId="31624" xr:uid="{00000000-0005-0000-0000-0000877B0000}"/>
    <cellStyle name="Notas 2 2 3 3 2 2 2" xfId="31625" xr:uid="{00000000-0005-0000-0000-0000887B0000}"/>
    <cellStyle name="Notas 2 2 3 3 2 3" xfId="31626" xr:uid="{00000000-0005-0000-0000-0000897B0000}"/>
    <cellStyle name="Notas 2 2 3 3 2 3 2" xfId="31627" xr:uid="{00000000-0005-0000-0000-00008A7B0000}"/>
    <cellStyle name="Notas 2 2 3 3 2 4" xfId="31628" xr:uid="{00000000-0005-0000-0000-00008B7B0000}"/>
    <cellStyle name="Notas 2 2 3 3 2 4 2" xfId="31629" xr:uid="{00000000-0005-0000-0000-00008C7B0000}"/>
    <cellStyle name="Notas 2 2 3 3 2 5" xfId="31630" xr:uid="{00000000-0005-0000-0000-00008D7B0000}"/>
    <cellStyle name="Notas 2 2 3 3 2 5 2" xfId="31631" xr:uid="{00000000-0005-0000-0000-00008E7B0000}"/>
    <cellStyle name="Notas 2 2 3 3 2 6" xfId="31632" xr:uid="{00000000-0005-0000-0000-00008F7B0000}"/>
    <cellStyle name="Notas 2 2 3 3 2 6 2" xfId="31633" xr:uid="{00000000-0005-0000-0000-0000907B0000}"/>
    <cellStyle name="Notas 2 2 3 3 2 7" xfId="31634" xr:uid="{00000000-0005-0000-0000-0000917B0000}"/>
    <cellStyle name="Notas 2 2 3 3 2 7 2" xfId="31635" xr:uid="{00000000-0005-0000-0000-0000927B0000}"/>
    <cellStyle name="Notas 2 2 3 3 2 8" xfId="31636" xr:uid="{00000000-0005-0000-0000-0000937B0000}"/>
    <cellStyle name="Notas 2 2 3 3 2 8 2" xfId="31637" xr:uid="{00000000-0005-0000-0000-0000947B0000}"/>
    <cellStyle name="Notas 2 2 3 3 2 9" xfId="31638" xr:uid="{00000000-0005-0000-0000-0000957B0000}"/>
    <cellStyle name="Notas 2 2 3 3 2 9 2" xfId="31639" xr:uid="{00000000-0005-0000-0000-0000967B0000}"/>
    <cellStyle name="Notas 2 2 3 3 3" xfId="31640" xr:uid="{00000000-0005-0000-0000-0000977B0000}"/>
    <cellStyle name="Notas 2 2 3 3 3 10" xfId="31641" xr:uid="{00000000-0005-0000-0000-0000987B0000}"/>
    <cellStyle name="Notas 2 2 3 3 3 10 2" xfId="31642" xr:uid="{00000000-0005-0000-0000-0000997B0000}"/>
    <cellStyle name="Notas 2 2 3 3 3 11" xfId="31643" xr:uid="{00000000-0005-0000-0000-00009A7B0000}"/>
    <cellStyle name="Notas 2 2 3 3 3 2" xfId="31644" xr:uid="{00000000-0005-0000-0000-00009B7B0000}"/>
    <cellStyle name="Notas 2 2 3 3 3 2 2" xfId="31645" xr:uid="{00000000-0005-0000-0000-00009C7B0000}"/>
    <cellStyle name="Notas 2 2 3 3 3 3" xfId="31646" xr:uid="{00000000-0005-0000-0000-00009D7B0000}"/>
    <cellStyle name="Notas 2 2 3 3 3 3 2" xfId="31647" xr:uid="{00000000-0005-0000-0000-00009E7B0000}"/>
    <cellStyle name="Notas 2 2 3 3 3 4" xfId="31648" xr:uid="{00000000-0005-0000-0000-00009F7B0000}"/>
    <cellStyle name="Notas 2 2 3 3 3 4 2" xfId="31649" xr:uid="{00000000-0005-0000-0000-0000A07B0000}"/>
    <cellStyle name="Notas 2 2 3 3 3 5" xfId="31650" xr:uid="{00000000-0005-0000-0000-0000A17B0000}"/>
    <cellStyle name="Notas 2 2 3 3 3 5 2" xfId="31651" xr:uid="{00000000-0005-0000-0000-0000A27B0000}"/>
    <cellStyle name="Notas 2 2 3 3 3 6" xfId="31652" xr:uid="{00000000-0005-0000-0000-0000A37B0000}"/>
    <cellStyle name="Notas 2 2 3 3 3 6 2" xfId="31653" xr:uid="{00000000-0005-0000-0000-0000A47B0000}"/>
    <cellStyle name="Notas 2 2 3 3 3 7" xfId="31654" xr:uid="{00000000-0005-0000-0000-0000A57B0000}"/>
    <cellStyle name="Notas 2 2 3 3 3 7 2" xfId="31655" xr:uid="{00000000-0005-0000-0000-0000A67B0000}"/>
    <cellStyle name="Notas 2 2 3 3 3 8" xfId="31656" xr:uid="{00000000-0005-0000-0000-0000A77B0000}"/>
    <cellStyle name="Notas 2 2 3 3 3 8 2" xfId="31657" xr:uid="{00000000-0005-0000-0000-0000A87B0000}"/>
    <cellStyle name="Notas 2 2 3 3 3 9" xfId="31658" xr:uid="{00000000-0005-0000-0000-0000A97B0000}"/>
    <cellStyle name="Notas 2 2 3 3 3 9 2" xfId="31659" xr:uid="{00000000-0005-0000-0000-0000AA7B0000}"/>
    <cellStyle name="Notas 2 2 3 3 4" xfId="31660" xr:uid="{00000000-0005-0000-0000-0000AB7B0000}"/>
    <cellStyle name="Notas 2 2 3 3 4 2" xfId="31661" xr:uid="{00000000-0005-0000-0000-0000AC7B0000}"/>
    <cellStyle name="Notas 2 2 3 3 5" xfId="31662" xr:uid="{00000000-0005-0000-0000-0000AD7B0000}"/>
    <cellStyle name="Notas 2 2 3 3 5 2" xfId="31663" xr:uid="{00000000-0005-0000-0000-0000AE7B0000}"/>
    <cellStyle name="Notas 2 2 3 3 6" xfId="31664" xr:uid="{00000000-0005-0000-0000-0000AF7B0000}"/>
    <cellStyle name="Notas 2 2 3 3 6 2" xfId="31665" xr:uid="{00000000-0005-0000-0000-0000B07B0000}"/>
    <cellStyle name="Notas 2 2 3 3 7" xfId="31666" xr:uid="{00000000-0005-0000-0000-0000B17B0000}"/>
    <cellStyle name="Notas 2 2 3 3 7 2" xfId="31667" xr:uid="{00000000-0005-0000-0000-0000B27B0000}"/>
    <cellStyle name="Notas 2 2 3 3 8" xfId="31668" xr:uid="{00000000-0005-0000-0000-0000B37B0000}"/>
    <cellStyle name="Notas 2 2 3 3 8 2" xfId="31669" xr:uid="{00000000-0005-0000-0000-0000B47B0000}"/>
    <cellStyle name="Notas 2 2 3 3 9" xfId="31670" xr:uid="{00000000-0005-0000-0000-0000B57B0000}"/>
    <cellStyle name="Notas 2 2 3 3 9 2" xfId="31671" xr:uid="{00000000-0005-0000-0000-0000B67B0000}"/>
    <cellStyle name="Notas 2 2 3 4" xfId="31672" xr:uid="{00000000-0005-0000-0000-0000B77B0000}"/>
    <cellStyle name="Notas 2 2 3 4 10" xfId="31673" xr:uid="{00000000-0005-0000-0000-0000B87B0000}"/>
    <cellStyle name="Notas 2 2 3 4 10 2" xfId="31674" xr:uid="{00000000-0005-0000-0000-0000B97B0000}"/>
    <cellStyle name="Notas 2 2 3 4 11" xfId="31675" xr:uid="{00000000-0005-0000-0000-0000BA7B0000}"/>
    <cellStyle name="Notas 2 2 3 4 2" xfId="31676" xr:uid="{00000000-0005-0000-0000-0000BB7B0000}"/>
    <cellStyle name="Notas 2 2 3 4 2 2" xfId="31677" xr:uid="{00000000-0005-0000-0000-0000BC7B0000}"/>
    <cellStyle name="Notas 2 2 3 4 3" xfId="31678" xr:uid="{00000000-0005-0000-0000-0000BD7B0000}"/>
    <cellStyle name="Notas 2 2 3 4 3 2" xfId="31679" xr:uid="{00000000-0005-0000-0000-0000BE7B0000}"/>
    <cellStyle name="Notas 2 2 3 4 4" xfId="31680" xr:uid="{00000000-0005-0000-0000-0000BF7B0000}"/>
    <cellStyle name="Notas 2 2 3 4 4 2" xfId="31681" xr:uid="{00000000-0005-0000-0000-0000C07B0000}"/>
    <cellStyle name="Notas 2 2 3 4 5" xfId="31682" xr:uid="{00000000-0005-0000-0000-0000C17B0000}"/>
    <cellStyle name="Notas 2 2 3 4 5 2" xfId="31683" xr:uid="{00000000-0005-0000-0000-0000C27B0000}"/>
    <cellStyle name="Notas 2 2 3 4 6" xfId="31684" xr:uid="{00000000-0005-0000-0000-0000C37B0000}"/>
    <cellStyle name="Notas 2 2 3 4 6 2" xfId="31685" xr:uid="{00000000-0005-0000-0000-0000C47B0000}"/>
    <cellStyle name="Notas 2 2 3 4 7" xfId="31686" xr:uid="{00000000-0005-0000-0000-0000C57B0000}"/>
    <cellStyle name="Notas 2 2 3 4 7 2" xfId="31687" xr:uid="{00000000-0005-0000-0000-0000C67B0000}"/>
    <cellStyle name="Notas 2 2 3 4 8" xfId="31688" xr:uid="{00000000-0005-0000-0000-0000C77B0000}"/>
    <cellStyle name="Notas 2 2 3 4 8 2" xfId="31689" xr:uid="{00000000-0005-0000-0000-0000C87B0000}"/>
    <cellStyle name="Notas 2 2 3 4 9" xfId="31690" xr:uid="{00000000-0005-0000-0000-0000C97B0000}"/>
    <cellStyle name="Notas 2 2 3 4 9 2" xfId="31691" xr:uid="{00000000-0005-0000-0000-0000CA7B0000}"/>
    <cellStyle name="Notas 2 2 3 5" xfId="31692" xr:uid="{00000000-0005-0000-0000-0000CB7B0000}"/>
    <cellStyle name="Notas 2 2 3 5 10" xfId="31693" xr:uid="{00000000-0005-0000-0000-0000CC7B0000}"/>
    <cellStyle name="Notas 2 2 3 5 10 2" xfId="31694" xr:uid="{00000000-0005-0000-0000-0000CD7B0000}"/>
    <cellStyle name="Notas 2 2 3 5 11" xfId="31695" xr:uid="{00000000-0005-0000-0000-0000CE7B0000}"/>
    <cellStyle name="Notas 2 2 3 5 2" xfId="31696" xr:uid="{00000000-0005-0000-0000-0000CF7B0000}"/>
    <cellStyle name="Notas 2 2 3 5 2 2" xfId="31697" xr:uid="{00000000-0005-0000-0000-0000D07B0000}"/>
    <cellStyle name="Notas 2 2 3 5 3" xfId="31698" xr:uid="{00000000-0005-0000-0000-0000D17B0000}"/>
    <cellStyle name="Notas 2 2 3 5 3 2" xfId="31699" xr:uid="{00000000-0005-0000-0000-0000D27B0000}"/>
    <cellStyle name="Notas 2 2 3 5 4" xfId="31700" xr:uid="{00000000-0005-0000-0000-0000D37B0000}"/>
    <cellStyle name="Notas 2 2 3 5 4 2" xfId="31701" xr:uid="{00000000-0005-0000-0000-0000D47B0000}"/>
    <cellStyle name="Notas 2 2 3 5 5" xfId="31702" xr:uid="{00000000-0005-0000-0000-0000D57B0000}"/>
    <cellStyle name="Notas 2 2 3 5 5 2" xfId="31703" xr:uid="{00000000-0005-0000-0000-0000D67B0000}"/>
    <cellStyle name="Notas 2 2 3 5 6" xfId="31704" xr:uid="{00000000-0005-0000-0000-0000D77B0000}"/>
    <cellStyle name="Notas 2 2 3 5 6 2" xfId="31705" xr:uid="{00000000-0005-0000-0000-0000D87B0000}"/>
    <cellStyle name="Notas 2 2 3 5 7" xfId="31706" xr:uid="{00000000-0005-0000-0000-0000D97B0000}"/>
    <cellStyle name="Notas 2 2 3 5 7 2" xfId="31707" xr:uid="{00000000-0005-0000-0000-0000DA7B0000}"/>
    <cellStyle name="Notas 2 2 3 5 8" xfId="31708" xr:uid="{00000000-0005-0000-0000-0000DB7B0000}"/>
    <cellStyle name="Notas 2 2 3 5 8 2" xfId="31709" xr:uid="{00000000-0005-0000-0000-0000DC7B0000}"/>
    <cellStyle name="Notas 2 2 3 5 9" xfId="31710" xr:uid="{00000000-0005-0000-0000-0000DD7B0000}"/>
    <cellStyle name="Notas 2 2 3 5 9 2" xfId="31711" xr:uid="{00000000-0005-0000-0000-0000DE7B0000}"/>
    <cellStyle name="Notas 2 2 3 6" xfId="31712" xr:uid="{00000000-0005-0000-0000-0000DF7B0000}"/>
    <cellStyle name="Notas 2 2 3 6 2" xfId="31713" xr:uid="{00000000-0005-0000-0000-0000E07B0000}"/>
    <cellStyle name="Notas 2 2 3 7" xfId="31714" xr:uid="{00000000-0005-0000-0000-0000E17B0000}"/>
    <cellStyle name="Notas 2 2 3 7 2" xfId="31715" xr:uid="{00000000-0005-0000-0000-0000E27B0000}"/>
    <cellStyle name="Notas 2 2 3 8" xfId="31716" xr:uid="{00000000-0005-0000-0000-0000E37B0000}"/>
    <cellStyle name="Notas 2 2 3 8 2" xfId="31717" xr:uid="{00000000-0005-0000-0000-0000E47B0000}"/>
    <cellStyle name="Notas 2 2 3 9" xfId="31718" xr:uid="{00000000-0005-0000-0000-0000E57B0000}"/>
    <cellStyle name="Notas 2 2 3 9 2" xfId="31719" xr:uid="{00000000-0005-0000-0000-0000E67B0000}"/>
    <cellStyle name="Notas 2 2 4" xfId="31720" xr:uid="{00000000-0005-0000-0000-0000E77B0000}"/>
    <cellStyle name="Notas 2 2 4 10" xfId="31721" xr:uid="{00000000-0005-0000-0000-0000E87B0000}"/>
    <cellStyle name="Notas 2 2 4 10 2" xfId="31722" xr:uid="{00000000-0005-0000-0000-0000E97B0000}"/>
    <cellStyle name="Notas 2 2 4 11" xfId="31723" xr:uid="{00000000-0005-0000-0000-0000EA7B0000}"/>
    <cellStyle name="Notas 2 2 4 11 2" xfId="31724" xr:uid="{00000000-0005-0000-0000-0000EB7B0000}"/>
    <cellStyle name="Notas 2 2 4 12" xfId="31725" xr:uid="{00000000-0005-0000-0000-0000EC7B0000}"/>
    <cellStyle name="Notas 2 2 4 12 2" xfId="31726" xr:uid="{00000000-0005-0000-0000-0000ED7B0000}"/>
    <cellStyle name="Notas 2 2 4 13" xfId="31727" xr:uid="{00000000-0005-0000-0000-0000EE7B0000}"/>
    <cellStyle name="Notas 2 2 4 13 2" xfId="31728" xr:uid="{00000000-0005-0000-0000-0000EF7B0000}"/>
    <cellStyle name="Notas 2 2 4 14" xfId="31729" xr:uid="{00000000-0005-0000-0000-0000F07B0000}"/>
    <cellStyle name="Notas 2 2 4 14 2" xfId="31730" xr:uid="{00000000-0005-0000-0000-0000F17B0000}"/>
    <cellStyle name="Notas 2 2 4 15" xfId="31731" xr:uid="{00000000-0005-0000-0000-0000F27B0000}"/>
    <cellStyle name="Notas 2 2 4 2" xfId="31732" xr:uid="{00000000-0005-0000-0000-0000F37B0000}"/>
    <cellStyle name="Notas 2 2 4 2 10" xfId="31733" xr:uid="{00000000-0005-0000-0000-0000F47B0000}"/>
    <cellStyle name="Notas 2 2 4 2 10 2" xfId="31734" xr:uid="{00000000-0005-0000-0000-0000F57B0000}"/>
    <cellStyle name="Notas 2 2 4 2 11" xfId="31735" xr:uid="{00000000-0005-0000-0000-0000F67B0000}"/>
    <cellStyle name="Notas 2 2 4 2 11 2" xfId="31736" xr:uid="{00000000-0005-0000-0000-0000F77B0000}"/>
    <cellStyle name="Notas 2 2 4 2 12" xfId="31737" xr:uid="{00000000-0005-0000-0000-0000F87B0000}"/>
    <cellStyle name="Notas 2 2 4 2 12 2" xfId="31738" xr:uid="{00000000-0005-0000-0000-0000F97B0000}"/>
    <cellStyle name="Notas 2 2 4 2 13" xfId="31739" xr:uid="{00000000-0005-0000-0000-0000FA7B0000}"/>
    <cellStyle name="Notas 2 2 4 2 2" xfId="31740" xr:uid="{00000000-0005-0000-0000-0000FB7B0000}"/>
    <cellStyle name="Notas 2 2 4 2 2 10" xfId="31741" xr:uid="{00000000-0005-0000-0000-0000FC7B0000}"/>
    <cellStyle name="Notas 2 2 4 2 2 10 2" xfId="31742" xr:uid="{00000000-0005-0000-0000-0000FD7B0000}"/>
    <cellStyle name="Notas 2 2 4 2 2 11" xfId="31743" xr:uid="{00000000-0005-0000-0000-0000FE7B0000}"/>
    <cellStyle name="Notas 2 2 4 2 2 2" xfId="31744" xr:uid="{00000000-0005-0000-0000-0000FF7B0000}"/>
    <cellStyle name="Notas 2 2 4 2 2 2 2" xfId="31745" xr:uid="{00000000-0005-0000-0000-0000007C0000}"/>
    <cellStyle name="Notas 2 2 4 2 2 3" xfId="31746" xr:uid="{00000000-0005-0000-0000-0000017C0000}"/>
    <cellStyle name="Notas 2 2 4 2 2 3 2" xfId="31747" xr:uid="{00000000-0005-0000-0000-0000027C0000}"/>
    <cellStyle name="Notas 2 2 4 2 2 4" xfId="31748" xr:uid="{00000000-0005-0000-0000-0000037C0000}"/>
    <cellStyle name="Notas 2 2 4 2 2 4 2" xfId="31749" xr:uid="{00000000-0005-0000-0000-0000047C0000}"/>
    <cellStyle name="Notas 2 2 4 2 2 5" xfId="31750" xr:uid="{00000000-0005-0000-0000-0000057C0000}"/>
    <cellStyle name="Notas 2 2 4 2 2 5 2" xfId="31751" xr:uid="{00000000-0005-0000-0000-0000067C0000}"/>
    <cellStyle name="Notas 2 2 4 2 2 6" xfId="31752" xr:uid="{00000000-0005-0000-0000-0000077C0000}"/>
    <cellStyle name="Notas 2 2 4 2 2 6 2" xfId="31753" xr:uid="{00000000-0005-0000-0000-0000087C0000}"/>
    <cellStyle name="Notas 2 2 4 2 2 7" xfId="31754" xr:uid="{00000000-0005-0000-0000-0000097C0000}"/>
    <cellStyle name="Notas 2 2 4 2 2 7 2" xfId="31755" xr:uid="{00000000-0005-0000-0000-00000A7C0000}"/>
    <cellStyle name="Notas 2 2 4 2 2 8" xfId="31756" xr:uid="{00000000-0005-0000-0000-00000B7C0000}"/>
    <cellStyle name="Notas 2 2 4 2 2 8 2" xfId="31757" xr:uid="{00000000-0005-0000-0000-00000C7C0000}"/>
    <cellStyle name="Notas 2 2 4 2 2 9" xfId="31758" xr:uid="{00000000-0005-0000-0000-00000D7C0000}"/>
    <cellStyle name="Notas 2 2 4 2 2 9 2" xfId="31759" xr:uid="{00000000-0005-0000-0000-00000E7C0000}"/>
    <cellStyle name="Notas 2 2 4 2 3" xfId="31760" xr:uid="{00000000-0005-0000-0000-00000F7C0000}"/>
    <cellStyle name="Notas 2 2 4 2 3 10" xfId="31761" xr:uid="{00000000-0005-0000-0000-0000107C0000}"/>
    <cellStyle name="Notas 2 2 4 2 3 10 2" xfId="31762" xr:uid="{00000000-0005-0000-0000-0000117C0000}"/>
    <cellStyle name="Notas 2 2 4 2 3 11" xfId="31763" xr:uid="{00000000-0005-0000-0000-0000127C0000}"/>
    <cellStyle name="Notas 2 2 4 2 3 2" xfId="31764" xr:uid="{00000000-0005-0000-0000-0000137C0000}"/>
    <cellStyle name="Notas 2 2 4 2 3 2 2" xfId="31765" xr:uid="{00000000-0005-0000-0000-0000147C0000}"/>
    <cellStyle name="Notas 2 2 4 2 3 3" xfId="31766" xr:uid="{00000000-0005-0000-0000-0000157C0000}"/>
    <cellStyle name="Notas 2 2 4 2 3 3 2" xfId="31767" xr:uid="{00000000-0005-0000-0000-0000167C0000}"/>
    <cellStyle name="Notas 2 2 4 2 3 4" xfId="31768" xr:uid="{00000000-0005-0000-0000-0000177C0000}"/>
    <cellStyle name="Notas 2 2 4 2 3 4 2" xfId="31769" xr:uid="{00000000-0005-0000-0000-0000187C0000}"/>
    <cellStyle name="Notas 2 2 4 2 3 5" xfId="31770" xr:uid="{00000000-0005-0000-0000-0000197C0000}"/>
    <cellStyle name="Notas 2 2 4 2 3 5 2" xfId="31771" xr:uid="{00000000-0005-0000-0000-00001A7C0000}"/>
    <cellStyle name="Notas 2 2 4 2 3 6" xfId="31772" xr:uid="{00000000-0005-0000-0000-00001B7C0000}"/>
    <cellStyle name="Notas 2 2 4 2 3 6 2" xfId="31773" xr:uid="{00000000-0005-0000-0000-00001C7C0000}"/>
    <cellStyle name="Notas 2 2 4 2 3 7" xfId="31774" xr:uid="{00000000-0005-0000-0000-00001D7C0000}"/>
    <cellStyle name="Notas 2 2 4 2 3 7 2" xfId="31775" xr:uid="{00000000-0005-0000-0000-00001E7C0000}"/>
    <cellStyle name="Notas 2 2 4 2 3 8" xfId="31776" xr:uid="{00000000-0005-0000-0000-00001F7C0000}"/>
    <cellStyle name="Notas 2 2 4 2 3 8 2" xfId="31777" xr:uid="{00000000-0005-0000-0000-0000207C0000}"/>
    <cellStyle name="Notas 2 2 4 2 3 9" xfId="31778" xr:uid="{00000000-0005-0000-0000-0000217C0000}"/>
    <cellStyle name="Notas 2 2 4 2 3 9 2" xfId="31779" xr:uid="{00000000-0005-0000-0000-0000227C0000}"/>
    <cellStyle name="Notas 2 2 4 2 4" xfId="31780" xr:uid="{00000000-0005-0000-0000-0000237C0000}"/>
    <cellStyle name="Notas 2 2 4 2 4 2" xfId="31781" xr:uid="{00000000-0005-0000-0000-0000247C0000}"/>
    <cellStyle name="Notas 2 2 4 2 5" xfId="31782" xr:uid="{00000000-0005-0000-0000-0000257C0000}"/>
    <cellStyle name="Notas 2 2 4 2 5 2" xfId="31783" xr:uid="{00000000-0005-0000-0000-0000267C0000}"/>
    <cellStyle name="Notas 2 2 4 2 6" xfId="31784" xr:uid="{00000000-0005-0000-0000-0000277C0000}"/>
    <cellStyle name="Notas 2 2 4 2 6 2" xfId="31785" xr:uid="{00000000-0005-0000-0000-0000287C0000}"/>
    <cellStyle name="Notas 2 2 4 2 7" xfId="31786" xr:uid="{00000000-0005-0000-0000-0000297C0000}"/>
    <cellStyle name="Notas 2 2 4 2 7 2" xfId="31787" xr:uid="{00000000-0005-0000-0000-00002A7C0000}"/>
    <cellStyle name="Notas 2 2 4 2 8" xfId="31788" xr:uid="{00000000-0005-0000-0000-00002B7C0000}"/>
    <cellStyle name="Notas 2 2 4 2 8 2" xfId="31789" xr:uid="{00000000-0005-0000-0000-00002C7C0000}"/>
    <cellStyle name="Notas 2 2 4 2 9" xfId="31790" xr:uid="{00000000-0005-0000-0000-00002D7C0000}"/>
    <cellStyle name="Notas 2 2 4 2 9 2" xfId="31791" xr:uid="{00000000-0005-0000-0000-00002E7C0000}"/>
    <cellStyle name="Notas 2 2 4 3" xfId="31792" xr:uid="{00000000-0005-0000-0000-00002F7C0000}"/>
    <cellStyle name="Notas 2 2 4 3 10" xfId="31793" xr:uid="{00000000-0005-0000-0000-0000307C0000}"/>
    <cellStyle name="Notas 2 2 4 3 10 2" xfId="31794" xr:uid="{00000000-0005-0000-0000-0000317C0000}"/>
    <cellStyle name="Notas 2 2 4 3 11" xfId="31795" xr:uid="{00000000-0005-0000-0000-0000327C0000}"/>
    <cellStyle name="Notas 2 2 4 3 11 2" xfId="31796" xr:uid="{00000000-0005-0000-0000-0000337C0000}"/>
    <cellStyle name="Notas 2 2 4 3 12" xfId="31797" xr:uid="{00000000-0005-0000-0000-0000347C0000}"/>
    <cellStyle name="Notas 2 2 4 3 12 2" xfId="31798" xr:uid="{00000000-0005-0000-0000-0000357C0000}"/>
    <cellStyle name="Notas 2 2 4 3 13" xfId="31799" xr:uid="{00000000-0005-0000-0000-0000367C0000}"/>
    <cellStyle name="Notas 2 2 4 3 2" xfId="31800" xr:uid="{00000000-0005-0000-0000-0000377C0000}"/>
    <cellStyle name="Notas 2 2 4 3 2 10" xfId="31801" xr:uid="{00000000-0005-0000-0000-0000387C0000}"/>
    <cellStyle name="Notas 2 2 4 3 2 10 2" xfId="31802" xr:uid="{00000000-0005-0000-0000-0000397C0000}"/>
    <cellStyle name="Notas 2 2 4 3 2 11" xfId="31803" xr:uid="{00000000-0005-0000-0000-00003A7C0000}"/>
    <cellStyle name="Notas 2 2 4 3 2 2" xfId="31804" xr:uid="{00000000-0005-0000-0000-00003B7C0000}"/>
    <cellStyle name="Notas 2 2 4 3 2 2 2" xfId="31805" xr:uid="{00000000-0005-0000-0000-00003C7C0000}"/>
    <cellStyle name="Notas 2 2 4 3 2 3" xfId="31806" xr:uid="{00000000-0005-0000-0000-00003D7C0000}"/>
    <cellStyle name="Notas 2 2 4 3 2 3 2" xfId="31807" xr:uid="{00000000-0005-0000-0000-00003E7C0000}"/>
    <cellStyle name="Notas 2 2 4 3 2 4" xfId="31808" xr:uid="{00000000-0005-0000-0000-00003F7C0000}"/>
    <cellStyle name="Notas 2 2 4 3 2 4 2" xfId="31809" xr:uid="{00000000-0005-0000-0000-0000407C0000}"/>
    <cellStyle name="Notas 2 2 4 3 2 5" xfId="31810" xr:uid="{00000000-0005-0000-0000-0000417C0000}"/>
    <cellStyle name="Notas 2 2 4 3 2 5 2" xfId="31811" xr:uid="{00000000-0005-0000-0000-0000427C0000}"/>
    <cellStyle name="Notas 2 2 4 3 2 6" xfId="31812" xr:uid="{00000000-0005-0000-0000-0000437C0000}"/>
    <cellStyle name="Notas 2 2 4 3 2 6 2" xfId="31813" xr:uid="{00000000-0005-0000-0000-0000447C0000}"/>
    <cellStyle name="Notas 2 2 4 3 2 7" xfId="31814" xr:uid="{00000000-0005-0000-0000-0000457C0000}"/>
    <cellStyle name="Notas 2 2 4 3 2 7 2" xfId="31815" xr:uid="{00000000-0005-0000-0000-0000467C0000}"/>
    <cellStyle name="Notas 2 2 4 3 2 8" xfId="31816" xr:uid="{00000000-0005-0000-0000-0000477C0000}"/>
    <cellStyle name="Notas 2 2 4 3 2 8 2" xfId="31817" xr:uid="{00000000-0005-0000-0000-0000487C0000}"/>
    <cellStyle name="Notas 2 2 4 3 2 9" xfId="31818" xr:uid="{00000000-0005-0000-0000-0000497C0000}"/>
    <cellStyle name="Notas 2 2 4 3 2 9 2" xfId="31819" xr:uid="{00000000-0005-0000-0000-00004A7C0000}"/>
    <cellStyle name="Notas 2 2 4 3 3" xfId="31820" xr:uid="{00000000-0005-0000-0000-00004B7C0000}"/>
    <cellStyle name="Notas 2 2 4 3 3 10" xfId="31821" xr:uid="{00000000-0005-0000-0000-00004C7C0000}"/>
    <cellStyle name="Notas 2 2 4 3 3 10 2" xfId="31822" xr:uid="{00000000-0005-0000-0000-00004D7C0000}"/>
    <cellStyle name="Notas 2 2 4 3 3 11" xfId="31823" xr:uid="{00000000-0005-0000-0000-00004E7C0000}"/>
    <cellStyle name="Notas 2 2 4 3 3 2" xfId="31824" xr:uid="{00000000-0005-0000-0000-00004F7C0000}"/>
    <cellStyle name="Notas 2 2 4 3 3 2 2" xfId="31825" xr:uid="{00000000-0005-0000-0000-0000507C0000}"/>
    <cellStyle name="Notas 2 2 4 3 3 3" xfId="31826" xr:uid="{00000000-0005-0000-0000-0000517C0000}"/>
    <cellStyle name="Notas 2 2 4 3 3 3 2" xfId="31827" xr:uid="{00000000-0005-0000-0000-0000527C0000}"/>
    <cellStyle name="Notas 2 2 4 3 3 4" xfId="31828" xr:uid="{00000000-0005-0000-0000-0000537C0000}"/>
    <cellStyle name="Notas 2 2 4 3 3 4 2" xfId="31829" xr:uid="{00000000-0005-0000-0000-0000547C0000}"/>
    <cellStyle name="Notas 2 2 4 3 3 5" xfId="31830" xr:uid="{00000000-0005-0000-0000-0000557C0000}"/>
    <cellStyle name="Notas 2 2 4 3 3 5 2" xfId="31831" xr:uid="{00000000-0005-0000-0000-0000567C0000}"/>
    <cellStyle name="Notas 2 2 4 3 3 6" xfId="31832" xr:uid="{00000000-0005-0000-0000-0000577C0000}"/>
    <cellStyle name="Notas 2 2 4 3 3 6 2" xfId="31833" xr:uid="{00000000-0005-0000-0000-0000587C0000}"/>
    <cellStyle name="Notas 2 2 4 3 3 7" xfId="31834" xr:uid="{00000000-0005-0000-0000-0000597C0000}"/>
    <cellStyle name="Notas 2 2 4 3 3 7 2" xfId="31835" xr:uid="{00000000-0005-0000-0000-00005A7C0000}"/>
    <cellStyle name="Notas 2 2 4 3 3 8" xfId="31836" xr:uid="{00000000-0005-0000-0000-00005B7C0000}"/>
    <cellStyle name="Notas 2 2 4 3 3 8 2" xfId="31837" xr:uid="{00000000-0005-0000-0000-00005C7C0000}"/>
    <cellStyle name="Notas 2 2 4 3 3 9" xfId="31838" xr:uid="{00000000-0005-0000-0000-00005D7C0000}"/>
    <cellStyle name="Notas 2 2 4 3 3 9 2" xfId="31839" xr:uid="{00000000-0005-0000-0000-00005E7C0000}"/>
    <cellStyle name="Notas 2 2 4 3 4" xfId="31840" xr:uid="{00000000-0005-0000-0000-00005F7C0000}"/>
    <cellStyle name="Notas 2 2 4 3 4 2" xfId="31841" xr:uid="{00000000-0005-0000-0000-0000607C0000}"/>
    <cellStyle name="Notas 2 2 4 3 5" xfId="31842" xr:uid="{00000000-0005-0000-0000-0000617C0000}"/>
    <cellStyle name="Notas 2 2 4 3 5 2" xfId="31843" xr:uid="{00000000-0005-0000-0000-0000627C0000}"/>
    <cellStyle name="Notas 2 2 4 3 6" xfId="31844" xr:uid="{00000000-0005-0000-0000-0000637C0000}"/>
    <cellStyle name="Notas 2 2 4 3 6 2" xfId="31845" xr:uid="{00000000-0005-0000-0000-0000647C0000}"/>
    <cellStyle name="Notas 2 2 4 3 7" xfId="31846" xr:uid="{00000000-0005-0000-0000-0000657C0000}"/>
    <cellStyle name="Notas 2 2 4 3 7 2" xfId="31847" xr:uid="{00000000-0005-0000-0000-0000667C0000}"/>
    <cellStyle name="Notas 2 2 4 3 8" xfId="31848" xr:uid="{00000000-0005-0000-0000-0000677C0000}"/>
    <cellStyle name="Notas 2 2 4 3 8 2" xfId="31849" xr:uid="{00000000-0005-0000-0000-0000687C0000}"/>
    <cellStyle name="Notas 2 2 4 3 9" xfId="31850" xr:uid="{00000000-0005-0000-0000-0000697C0000}"/>
    <cellStyle name="Notas 2 2 4 3 9 2" xfId="31851" xr:uid="{00000000-0005-0000-0000-00006A7C0000}"/>
    <cellStyle name="Notas 2 2 4 4" xfId="31852" xr:uid="{00000000-0005-0000-0000-00006B7C0000}"/>
    <cellStyle name="Notas 2 2 4 4 10" xfId="31853" xr:uid="{00000000-0005-0000-0000-00006C7C0000}"/>
    <cellStyle name="Notas 2 2 4 4 10 2" xfId="31854" xr:uid="{00000000-0005-0000-0000-00006D7C0000}"/>
    <cellStyle name="Notas 2 2 4 4 11" xfId="31855" xr:uid="{00000000-0005-0000-0000-00006E7C0000}"/>
    <cellStyle name="Notas 2 2 4 4 2" xfId="31856" xr:uid="{00000000-0005-0000-0000-00006F7C0000}"/>
    <cellStyle name="Notas 2 2 4 4 2 2" xfId="31857" xr:uid="{00000000-0005-0000-0000-0000707C0000}"/>
    <cellStyle name="Notas 2 2 4 4 3" xfId="31858" xr:uid="{00000000-0005-0000-0000-0000717C0000}"/>
    <cellStyle name="Notas 2 2 4 4 3 2" xfId="31859" xr:uid="{00000000-0005-0000-0000-0000727C0000}"/>
    <cellStyle name="Notas 2 2 4 4 4" xfId="31860" xr:uid="{00000000-0005-0000-0000-0000737C0000}"/>
    <cellStyle name="Notas 2 2 4 4 4 2" xfId="31861" xr:uid="{00000000-0005-0000-0000-0000747C0000}"/>
    <cellStyle name="Notas 2 2 4 4 5" xfId="31862" xr:uid="{00000000-0005-0000-0000-0000757C0000}"/>
    <cellStyle name="Notas 2 2 4 4 5 2" xfId="31863" xr:uid="{00000000-0005-0000-0000-0000767C0000}"/>
    <cellStyle name="Notas 2 2 4 4 6" xfId="31864" xr:uid="{00000000-0005-0000-0000-0000777C0000}"/>
    <cellStyle name="Notas 2 2 4 4 6 2" xfId="31865" xr:uid="{00000000-0005-0000-0000-0000787C0000}"/>
    <cellStyle name="Notas 2 2 4 4 7" xfId="31866" xr:uid="{00000000-0005-0000-0000-0000797C0000}"/>
    <cellStyle name="Notas 2 2 4 4 7 2" xfId="31867" xr:uid="{00000000-0005-0000-0000-00007A7C0000}"/>
    <cellStyle name="Notas 2 2 4 4 8" xfId="31868" xr:uid="{00000000-0005-0000-0000-00007B7C0000}"/>
    <cellStyle name="Notas 2 2 4 4 8 2" xfId="31869" xr:uid="{00000000-0005-0000-0000-00007C7C0000}"/>
    <cellStyle name="Notas 2 2 4 4 9" xfId="31870" xr:uid="{00000000-0005-0000-0000-00007D7C0000}"/>
    <cellStyle name="Notas 2 2 4 4 9 2" xfId="31871" xr:uid="{00000000-0005-0000-0000-00007E7C0000}"/>
    <cellStyle name="Notas 2 2 4 5" xfId="31872" xr:uid="{00000000-0005-0000-0000-00007F7C0000}"/>
    <cellStyle name="Notas 2 2 4 5 10" xfId="31873" xr:uid="{00000000-0005-0000-0000-0000807C0000}"/>
    <cellStyle name="Notas 2 2 4 5 10 2" xfId="31874" xr:uid="{00000000-0005-0000-0000-0000817C0000}"/>
    <cellStyle name="Notas 2 2 4 5 11" xfId="31875" xr:uid="{00000000-0005-0000-0000-0000827C0000}"/>
    <cellStyle name="Notas 2 2 4 5 2" xfId="31876" xr:uid="{00000000-0005-0000-0000-0000837C0000}"/>
    <cellStyle name="Notas 2 2 4 5 2 2" xfId="31877" xr:uid="{00000000-0005-0000-0000-0000847C0000}"/>
    <cellStyle name="Notas 2 2 4 5 3" xfId="31878" xr:uid="{00000000-0005-0000-0000-0000857C0000}"/>
    <cellStyle name="Notas 2 2 4 5 3 2" xfId="31879" xr:uid="{00000000-0005-0000-0000-0000867C0000}"/>
    <cellStyle name="Notas 2 2 4 5 4" xfId="31880" xr:uid="{00000000-0005-0000-0000-0000877C0000}"/>
    <cellStyle name="Notas 2 2 4 5 4 2" xfId="31881" xr:uid="{00000000-0005-0000-0000-0000887C0000}"/>
    <cellStyle name="Notas 2 2 4 5 5" xfId="31882" xr:uid="{00000000-0005-0000-0000-0000897C0000}"/>
    <cellStyle name="Notas 2 2 4 5 5 2" xfId="31883" xr:uid="{00000000-0005-0000-0000-00008A7C0000}"/>
    <cellStyle name="Notas 2 2 4 5 6" xfId="31884" xr:uid="{00000000-0005-0000-0000-00008B7C0000}"/>
    <cellStyle name="Notas 2 2 4 5 6 2" xfId="31885" xr:uid="{00000000-0005-0000-0000-00008C7C0000}"/>
    <cellStyle name="Notas 2 2 4 5 7" xfId="31886" xr:uid="{00000000-0005-0000-0000-00008D7C0000}"/>
    <cellStyle name="Notas 2 2 4 5 7 2" xfId="31887" xr:uid="{00000000-0005-0000-0000-00008E7C0000}"/>
    <cellStyle name="Notas 2 2 4 5 8" xfId="31888" xr:uid="{00000000-0005-0000-0000-00008F7C0000}"/>
    <cellStyle name="Notas 2 2 4 5 8 2" xfId="31889" xr:uid="{00000000-0005-0000-0000-0000907C0000}"/>
    <cellStyle name="Notas 2 2 4 5 9" xfId="31890" xr:uid="{00000000-0005-0000-0000-0000917C0000}"/>
    <cellStyle name="Notas 2 2 4 5 9 2" xfId="31891" xr:uid="{00000000-0005-0000-0000-0000927C0000}"/>
    <cellStyle name="Notas 2 2 4 6" xfId="31892" xr:uid="{00000000-0005-0000-0000-0000937C0000}"/>
    <cellStyle name="Notas 2 2 4 6 2" xfId="31893" xr:uid="{00000000-0005-0000-0000-0000947C0000}"/>
    <cellStyle name="Notas 2 2 4 7" xfId="31894" xr:uid="{00000000-0005-0000-0000-0000957C0000}"/>
    <cellStyle name="Notas 2 2 4 7 2" xfId="31895" xr:uid="{00000000-0005-0000-0000-0000967C0000}"/>
    <cellStyle name="Notas 2 2 4 8" xfId="31896" xr:uid="{00000000-0005-0000-0000-0000977C0000}"/>
    <cellStyle name="Notas 2 2 4 8 2" xfId="31897" xr:uid="{00000000-0005-0000-0000-0000987C0000}"/>
    <cellStyle name="Notas 2 2 4 9" xfId="31898" xr:uid="{00000000-0005-0000-0000-0000997C0000}"/>
    <cellStyle name="Notas 2 2 4 9 2" xfId="31899" xr:uid="{00000000-0005-0000-0000-00009A7C0000}"/>
    <cellStyle name="Notas 2 2 5" xfId="31900" xr:uid="{00000000-0005-0000-0000-00009B7C0000}"/>
    <cellStyle name="Notas 2 2 5 10" xfId="31901" xr:uid="{00000000-0005-0000-0000-00009C7C0000}"/>
    <cellStyle name="Notas 2 2 5 10 2" xfId="31902" xr:uid="{00000000-0005-0000-0000-00009D7C0000}"/>
    <cellStyle name="Notas 2 2 5 11" xfId="31903" xr:uid="{00000000-0005-0000-0000-00009E7C0000}"/>
    <cellStyle name="Notas 2 2 5 11 2" xfId="31904" xr:uid="{00000000-0005-0000-0000-00009F7C0000}"/>
    <cellStyle name="Notas 2 2 5 12" xfId="31905" xr:uid="{00000000-0005-0000-0000-0000A07C0000}"/>
    <cellStyle name="Notas 2 2 5 12 2" xfId="31906" xr:uid="{00000000-0005-0000-0000-0000A17C0000}"/>
    <cellStyle name="Notas 2 2 5 13" xfId="31907" xr:uid="{00000000-0005-0000-0000-0000A27C0000}"/>
    <cellStyle name="Notas 2 2 5 13 2" xfId="31908" xr:uid="{00000000-0005-0000-0000-0000A37C0000}"/>
    <cellStyle name="Notas 2 2 5 14" xfId="31909" xr:uid="{00000000-0005-0000-0000-0000A47C0000}"/>
    <cellStyle name="Notas 2 2 5 14 2" xfId="31910" xr:uid="{00000000-0005-0000-0000-0000A57C0000}"/>
    <cellStyle name="Notas 2 2 5 15" xfId="31911" xr:uid="{00000000-0005-0000-0000-0000A67C0000}"/>
    <cellStyle name="Notas 2 2 5 2" xfId="31912" xr:uid="{00000000-0005-0000-0000-0000A77C0000}"/>
    <cellStyle name="Notas 2 2 5 2 10" xfId="31913" xr:uid="{00000000-0005-0000-0000-0000A87C0000}"/>
    <cellStyle name="Notas 2 2 5 2 10 2" xfId="31914" xr:uid="{00000000-0005-0000-0000-0000A97C0000}"/>
    <cellStyle name="Notas 2 2 5 2 11" xfId="31915" xr:uid="{00000000-0005-0000-0000-0000AA7C0000}"/>
    <cellStyle name="Notas 2 2 5 2 11 2" xfId="31916" xr:uid="{00000000-0005-0000-0000-0000AB7C0000}"/>
    <cellStyle name="Notas 2 2 5 2 12" xfId="31917" xr:uid="{00000000-0005-0000-0000-0000AC7C0000}"/>
    <cellStyle name="Notas 2 2 5 2 12 2" xfId="31918" xr:uid="{00000000-0005-0000-0000-0000AD7C0000}"/>
    <cellStyle name="Notas 2 2 5 2 13" xfId="31919" xr:uid="{00000000-0005-0000-0000-0000AE7C0000}"/>
    <cellStyle name="Notas 2 2 5 2 2" xfId="31920" xr:uid="{00000000-0005-0000-0000-0000AF7C0000}"/>
    <cellStyle name="Notas 2 2 5 2 2 10" xfId="31921" xr:uid="{00000000-0005-0000-0000-0000B07C0000}"/>
    <cellStyle name="Notas 2 2 5 2 2 10 2" xfId="31922" xr:uid="{00000000-0005-0000-0000-0000B17C0000}"/>
    <cellStyle name="Notas 2 2 5 2 2 11" xfId="31923" xr:uid="{00000000-0005-0000-0000-0000B27C0000}"/>
    <cellStyle name="Notas 2 2 5 2 2 2" xfId="31924" xr:uid="{00000000-0005-0000-0000-0000B37C0000}"/>
    <cellStyle name="Notas 2 2 5 2 2 2 2" xfId="31925" xr:uid="{00000000-0005-0000-0000-0000B47C0000}"/>
    <cellStyle name="Notas 2 2 5 2 2 3" xfId="31926" xr:uid="{00000000-0005-0000-0000-0000B57C0000}"/>
    <cellStyle name="Notas 2 2 5 2 2 3 2" xfId="31927" xr:uid="{00000000-0005-0000-0000-0000B67C0000}"/>
    <cellStyle name="Notas 2 2 5 2 2 4" xfId="31928" xr:uid="{00000000-0005-0000-0000-0000B77C0000}"/>
    <cellStyle name="Notas 2 2 5 2 2 4 2" xfId="31929" xr:uid="{00000000-0005-0000-0000-0000B87C0000}"/>
    <cellStyle name="Notas 2 2 5 2 2 5" xfId="31930" xr:uid="{00000000-0005-0000-0000-0000B97C0000}"/>
    <cellStyle name="Notas 2 2 5 2 2 5 2" xfId="31931" xr:uid="{00000000-0005-0000-0000-0000BA7C0000}"/>
    <cellStyle name="Notas 2 2 5 2 2 6" xfId="31932" xr:uid="{00000000-0005-0000-0000-0000BB7C0000}"/>
    <cellStyle name="Notas 2 2 5 2 2 6 2" xfId="31933" xr:uid="{00000000-0005-0000-0000-0000BC7C0000}"/>
    <cellStyle name="Notas 2 2 5 2 2 7" xfId="31934" xr:uid="{00000000-0005-0000-0000-0000BD7C0000}"/>
    <cellStyle name="Notas 2 2 5 2 2 7 2" xfId="31935" xr:uid="{00000000-0005-0000-0000-0000BE7C0000}"/>
    <cellStyle name="Notas 2 2 5 2 2 8" xfId="31936" xr:uid="{00000000-0005-0000-0000-0000BF7C0000}"/>
    <cellStyle name="Notas 2 2 5 2 2 8 2" xfId="31937" xr:uid="{00000000-0005-0000-0000-0000C07C0000}"/>
    <cellStyle name="Notas 2 2 5 2 2 9" xfId="31938" xr:uid="{00000000-0005-0000-0000-0000C17C0000}"/>
    <cellStyle name="Notas 2 2 5 2 2 9 2" xfId="31939" xr:uid="{00000000-0005-0000-0000-0000C27C0000}"/>
    <cellStyle name="Notas 2 2 5 2 3" xfId="31940" xr:uid="{00000000-0005-0000-0000-0000C37C0000}"/>
    <cellStyle name="Notas 2 2 5 2 3 10" xfId="31941" xr:uid="{00000000-0005-0000-0000-0000C47C0000}"/>
    <cellStyle name="Notas 2 2 5 2 3 10 2" xfId="31942" xr:uid="{00000000-0005-0000-0000-0000C57C0000}"/>
    <cellStyle name="Notas 2 2 5 2 3 11" xfId="31943" xr:uid="{00000000-0005-0000-0000-0000C67C0000}"/>
    <cellStyle name="Notas 2 2 5 2 3 2" xfId="31944" xr:uid="{00000000-0005-0000-0000-0000C77C0000}"/>
    <cellStyle name="Notas 2 2 5 2 3 2 2" xfId="31945" xr:uid="{00000000-0005-0000-0000-0000C87C0000}"/>
    <cellStyle name="Notas 2 2 5 2 3 3" xfId="31946" xr:uid="{00000000-0005-0000-0000-0000C97C0000}"/>
    <cellStyle name="Notas 2 2 5 2 3 3 2" xfId="31947" xr:uid="{00000000-0005-0000-0000-0000CA7C0000}"/>
    <cellStyle name="Notas 2 2 5 2 3 4" xfId="31948" xr:uid="{00000000-0005-0000-0000-0000CB7C0000}"/>
    <cellStyle name="Notas 2 2 5 2 3 4 2" xfId="31949" xr:uid="{00000000-0005-0000-0000-0000CC7C0000}"/>
    <cellStyle name="Notas 2 2 5 2 3 5" xfId="31950" xr:uid="{00000000-0005-0000-0000-0000CD7C0000}"/>
    <cellStyle name="Notas 2 2 5 2 3 5 2" xfId="31951" xr:uid="{00000000-0005-0000-0000-0000CE7C0000}"/>
    <cellStyle name="Notas 2 2 5 2 3 6" xfId="31952" xr:uid="{00000000-0005-0000-0000-0000CF7C0000}"/>
    <cellStyle name="Notas 2 2 5 2 3 6 2" xfId="31953" xr:uid="{00000000-0005-0000-0000-0000D07C0000}"/>
    <cellStyle name="Notas 2 2 5 2 3 7" xfId="31954" xr:uid="{00000000-0005-0000-0000-0000D17C0000}"/>
    <cellStyle name="Notas 2 2 5 2 3 7 2" xfId="31955" xr:uid="{00000000-0005-0000-0000-0000D27C0000}"/>
    <cellStyle name="Notas 2 2 5 2 3 8" xfId="31956" xr:uid="{00000000-0005-0000-0000-0000D37C0000}"/>
    <cellStyle name="Notas 2 2 5 2 3 8 2" xfId="31957" xr:uid="{00000000-0005-0000-0000-0000D47C0000}"/>
    <cellStyle name="Notas 2 2 5 2 3 9" xfId="31958" xr:uid="{00000000-0005-0000-0000-0000D57C0000}"/>
    <cellStyle name="Notas 2 2 5 2 3 9 2" xfId="31959" xr:uid="{00000000-0005-0000-0000-0000D67C0000}"/>
    <cellStyle name="Notas 2 2 5 2 4" xfId="31960" xr:uid="{00000000-0005-0000-0000-0000D77C0000}"/>
    <cellStyle name="Notas 2 2 5 2 4 2" xfId="31961" xr:uid="{00000000-0005-0000-0000-0000D87C0000}"/>
    <cellStyle name="Notas 2 2 5 2 5" xfId="31962" xr:uid="{00000000-0005-0000-0000-0000D97C0000}"/>
    <cellStyle name="Notas 2 2 5 2 5 2" xfId="31963" xr:uid="{00000000-0005-0000-0000-0000DA7C0000}"/>
    <cellStyle name="Notas 2 2 5 2 6" xfId="31964" xr:uid="{00000000-0005-0000-0000-0000DB7C0000}"/>
    <cellStyle name="Notas 2 2 5 2 6 2" xfId="31965" xr:uid="{00000000-0005-0000-0000-0000DC7C0000}"/>
    <cellStyle name="Notas 2 2 5 2 7" xfId="31966" xr:uid="{00000000-0005-0000-0000-0000DD7C0000}"/>
    <cellStyle name="Notas 2 2 5 2 7 2" xfId="31967" xr:uid="{00000000-0005-0000-0000-0000DE7C0000}"/>
    <cellStyle name="Notas 2 2 5 2 8" xfId="31968" xr:uid="{00000000-0005-0000-0000-0000DF7C0000}"/>
    <cellStyle name="Notas 2 2 5 2 8 2" xfId="31969" xr:uid="{00000000-0005-0000-0000-0000E07C0000}"/>
    <cellStyle name="Notas 2 2 5 2 9" xfId="31970" xr:uid="{00000000-0005-0000-0000-0000E17C0000}"/>
    <cellStyle name="Notas 2 2 5 2 9 2" xfId="31971" xr:uid="{00000000-0005-0000-0000-0000E27C0000}"/>
    <cellStyle name="Notas 2 2 5 3" xfId="31972" xr:uid="{00000000-0005-0000-0000-0000E37C0000}"/>
    <cellStyle name="Notas 2 2 5 3 10" xfId="31973" xr:uid="{00000000-0005-0000-0000-0000E47C0000}"/>
    <cellStyle name="Notas 2 2 5 3 10 2" xfId="31974" xr:uid="{00000000-0005-0000-0000-0000E57C0000}"/>
    <cellStyle name="Notas 2 2 5 3 11" xfId="31975" xr:uid="{00000000-0005-0000-0000-0000E67C0000}"/>
    <cellStyle name="Notas 2 2 5 3 11 2" xfId="31976" xr:uid="{00000000-0005-0000-0000-0000E77C0000}"/>
    <cellStyle name="Notas 2 2 5 3 12" xfId="31977" xr:uid="{00000000-0005-0000-0000-0000E87C0000}"/>
    <cellStyle name="Notas 2 2 5 3 12 2" xfId="31978" xr:uid="{00000000-0005-0000-0000-0000E97C0000}"/>
    <cellStyle name="Notas 2 2 5 3 13" xfId="31979" xr:uid="{00000000-0005-0000-0000-0000EA7C0000}"/>
    <cellStyle name="Notas 2 2 5 3 2" xfId="31980" xr:uid="{00000000-0005-0000-0000-0000EB7C0000}"/>
    <cellStyle name="Notas 2 2 5 3 2 10" xfId="31981" xr:uid="{00000000-0005-0000-0000-0000EC7C0000}"/>
    <cellStyle name="Notas 2 2 5 3 2 10 2" xfId="31982" xr:uid="{00000000-0005-0000-0000-0000ED7C0000}"/>
    <cellStyle name="Notas 2 2 5 3 2 11" xfId="31983" xr:uid="{00000000-0005-0000-0000-0000EE7C0000}"/>
    <cellStyle name="Notas 2 2 5 3 2 2" xfId="31984" xr:uid="{00000000-0005-0000-0000-0000EF7C0000}"/>
    <cellStyle name="Notas 2 2 5 3 2 2 2" xfId="31985" xr:uid="{00000000-0005-0000-0000-0000F07C0000}"/>
    <cellStyle name="Notas 2 2 5 3 2 3" xfId="31986" xr:uid="{00000000-0005-0000-0000-0000F17C0000}"/>
    <cellStyle name="Notas 2 2 5 3 2 3 2" xfId="31987" xr:uid="{00000000-0005-0000-0000-0000F27C0000}"/>
    <cellStyle name="Notas 2 2 5 3 2 4" xfId="31988" xr:uid="{00000000-0005-0000-0000-0000F37C0000}"/>
    <cellStyle name="Notas 2 2 5 3 2 4 2" xfId="31989" xr:uid="{00000000-0005-0000-0000-0000F47C0000}"/>
    <cellStyle name="Notas 2 2 5 3 2 5" xfId="31990" xr:uid="{00000000-0005-0000-0000-0000F57C0000}"/>
    <cellStyle name="Notas 2 2 5 3 2 5 2" xfId="31991" xr:uid="{00000000-0005-0000-0000-0000F67C0000}"/>
    <cellStyle name="Notas 2 2 5 3 2 6" xfId="31992" xr:uid="{00000000-0005-0000-0000-0000F77C0000}"/>
    <cellStyle name="Notas 2 2 5 3 2 6 2" xfId="31993" xr:uid="{00000000-0005-0000-0000-0000F87C0000}"/>
    <cellStyle name="Notas 2 2 5 3 2 7" xfId="31994" xr:uid="{00000000-0005-0000-0000-0000F97C0000}"/>
    <cellStyle name="Notas 2 2 5 3 2 7 2" xfId="31995" xr:uid="{00000000-0005-0000-0000-0000FA7C0000}"/>
    <cellStyle name="Notas 2 2 5 3 2 8" xfId="31996" xr:uid="{00000000-0005-0000-0000-0000FB7C0000}"/>
    <cellStyle name="Notas 2 2 5 3 2 8 2" xfId="31997" xr:uid="{00000000-0005-0000-0000-0000FC7C0000}"/>
    <cellStyle name="Notas 2 2 5 3 2 9" xfId="31998" xr:uid="{00000000-0005-0000-0000-0000FD7C0000}"/>
    <cellStyle name="Notas 2 2 5 3 2 9 2" xfId="31999" xr:uid="{00000000-0005-0000-0000-0000FE7C0000}"/>
    <cellStyle name="Notas 2 2 5 3 3" xfId="32000" xr:uid="{00000000-0005-0000-0000-0000FF7C0000}"/>
    <cellStyle name="Notas 2 2 5 3 3 10" xfId="32001" xr:uid="{00000000-0005-0000-0000-0000007D0000}"/>
    <cellStyle name="Notas 2 2 5 3 3 10 2" xfId="32002" xr:uid="{00000000-0005-0000-0000-0000017D0000}"/>
    <cellStyle name="Notas 2 2 5 3 3 11" xfId="32003" xr:uid="{00000000-0005-0000-0000-0000027D0000}"/>
    <cellStyle name="Notas 2 2 5 3 3 2" xfId="32004" xr:uid="{00000000-0005-0000-0000-0000037D0000}"/>
    <cellStyle name="Notas 2 2 5 3 3 2 2" xfId="32005" xr:uid="{00000000-0005-0000-0000-0000047D0000}"/>
    <cellStyle name="Notas 2 2 5 3 3 3" xfId="32006" xr:uid="{00000000-0005-0000-0000-0000057D0000}"/>
    <cellStyle name="Notas 2 2 5 3 3 3 2" xfId="32007" xr:uid="{00000000-0005-0000-0000-0000067D0000}"/>
    <cellStyle name="Notas 2 2 5 3 3 4" xfId="32008" xr:uid="{00000000-0005-0000-0000-0000077D0000}"/>
    <cellStyle name="Notas 2 2 5 3 3 4 2" xfId="32009" xr:uid="{00000000-0005-0000-0000-0000087D0000}"/>
    <cellStyle name="Notas 2 2 5 3 3 5" xfId="32010" xr:uid="{00000000-0005-0000-0000-0000097D0000}"/>
    <cellStyle name="Notas 2 2 5 3 3 5 2" xfId="32011" xr:uid="{00000000-0005-0000-0000-00000A7D0000}"/>
    <cellStyle name="Notas 2 2 5 3 3 6" xfId="32012" xr:uid="{00000000-0005-0000-0000-00000B7D0000}"/>
    <cellStyle name="Notas 2 2 5 3 3 6 2" xfId="32013" xr:uid="{00000000-0005-0000-0000-00000C7D0000}"/>
    <cellStyle name="Notas 2 2 5 3 3 7" xfId="32014" xr:uid="{00000000-0005-0000-0000-00000D7D0000}"/>
    <cellStyle name="Notas 2 2 5 3 3 7 2" xfId="32015" xr:uid="{00000000-0005-0000-0000-00000E7D0000}"/>
    <cellStyle name="Notas 2 2 5 3 3 8" xfId="32016" xr:uid="{00000000-0005-0000-0000-00000F7D0000}"/>
    <cellStyle name="Notas 2 2 5 3 3 8 2" xfId="32017" xr:uid="{00000000-0005-0000-0000-0000107D0000}"/>
    <cellStyle name="Notas 2 2 5 3 3 9" xfId="32018" xr:uid="{00000000-0005-0000-0000-0000117D0000}"/>
    <cellStyle name="Notas 2 2 5 3 3 9 2" xfId="32019" xr:uid="{00000000-0005-0000-0000-0000127D0000}"/>
    <cellStyle name="Notas 2 2 5 3 4" xfId="32020" xr:uid="{00000000-0005-0000-0000-0000137D0000}"/>
    <cellStyle name="Notas 2 2 5 3 4 2" xfId="32021" xr:uid="{00000000-0005-0000-0000-0000147D0000}"/>
    <cellStyle name="Notas 2 2 5 3 5" xfId="32022" xr:uid="{00000000-0005-0000-0000-0000157D0000}"/>
    <cellStyle name="Notas 2 2 5 3 5 2" xfId="32023" xr:uid="{00000000-0005-0000-0000-0000167D0000}"/>
    <cellStyle name="Notas 2 2 5 3 6" xfId="32024" xr:uid="{00000000-0005-0000-0000-0000177D0000}"/>
    <cellStyle name="Notas 2 2 5 3 6 2" xfId="32025" xr:uid="{00000000-0005-0000-0000-0000187D0000}"/>
    <cellStyle name="Notas 2 2 5 3 7" xfId="32026" xr:uid="{00000000-0005-0000-0000-0000197D0000}"/>
    <cellStyle name="Notas 2 2 5 3 7 2" xfId="32027" xr:uid="{00000000-0005-0000-0000-00001A7D0000}"/>
    <cellStyle name="Notas 2 2 5 3 8" xfId="32028" xr:uid="{00000000-0005-0000-0000-00001B7D0000}"/>
    <cellStyle name="Notas 2 2 5 3 8 2" xfId="32029" xr:uid="{00000000-0005-0000-0000-00001C7D0000}"/>
    <cellStyle name="Notas 2 2 5 3 9" xfId="32030" xr:uid="{00000000-0005-0000-0000-00001D7D0000}"/>
    <cellStyle name="Notas 2 2 5 3 9 2" xfId="32031" xr:uid="{00000000-0005-0000-0000-00001E7D0000}"/>
    <cellStyle name="Notas 2 2 5 4" xfId="32032" xr:uid="{00000000-0005-0000-0000-00001F7D0000}"/>
    <cellStyle name="Notas 2 2 5 4 10" xfId="32033" xr:uid="{00000000-0005-0000-0000-0000207D0000}"/>
    <cellStyle name="Notas 2 2 5 4 10 2" xfId="32034" xr:uid="{00000000-0005-0000-0000-0000217D0000}"/>
    <cellStyle name="Notas 2 2 5 4 11" xfId="32035" xr:uid="{00000000-0005-0000-0000-0000227D0000}"/>
    <cellStyle name="Notas 2 2 5 4 2" xfId="32036" xr:uid="{00000000-0005-0000-0000-0000237D0000}"/>
    <cellStyle name="Notas 2 2 5 4 2 2" xfId="32037" xr:uid="{00000000-0005-0000-0000-0000247D0000}"/>
    <cellStyle name="Notas 2 2 5 4 3" xfId="32038" xr:uid="{00000000-0005-0000-0000-0000257D0000}"/>
    <cellStyle name="Notas 2 2 5 4 3 2" xfId="32039" xr:uid="{00000000-0005-0000-0000-0000267D0000}"/>
    <cellStyle name="Notas 2 2 5 4 4" xfId="32040" xr:uid="{00000000-0005-0000-0000-0000277D0000}"/>
    <cellStyle name="Notas 2 2 5 4 4 2" xfId="32041" xr:uid="{00000000-0005-0000-0000-0000287D0000}"/>
    <cellStyle name="Notas 2 2 5 4 5" xfId="32042" xr:uid="{00000000-0005-0000-0000-0000297D0000}"/>
    <cellStyle name="Notas 2 2 5 4 5 2" xfId="32043" xr:uid="{00000000-0005-0000-0000-00002A7D0000}"/>
    <cellStyle name="Notas 2 2 5 4 6" xfId="32044" xr:uid="{00000000-0005-0000-0000-00002B7D0000}"/>
    <cellStyle name="Notas 2 2 5 4 6 2" xfId="32045" xr:uid="{00000000-0005-0000-0000-00002C7D0000}"/>
    <cellStyle name="Notas 2 2 5 4 7" xfId="32046" xr:uid="{00000000-0005-0000-0000-00002D7D0000}"/>
    <cellStyle name="Notas 2 2 5 4 7 2" xfId="32047" xr:uid="{00000000-0005-0000-0000-00002E7D0000}"/>
    <cellStyle name="Notas 2 2 5 4 8" xfId="32048" xr:uid="{00000000-0005-0000-0000-00002F7D0000}"/>
    <cellStyle name="Notas 2 2 5 4 8 2" xfId="32049" xr:uid="{00000000-0005-0000-0000-0000307D0000}"/>
    <cellStyle name="Notas 2 2 5 4 9" xfId="32050" xr:uid="{00000000-0005-0000-0000-0000317D0000}"/>
    <cellStyle name="Notas 2 2 5 4 9 2" xfId="32051" xr:uid="{00000000-0005-0000-0000-0000327D0000}"/>
    <cellStyle name="Notas 2 2 5 5" xfId="32052" xr:uid="{00000000-0005-0000-0000-0000337D0000}"/>
    <cellStyle name="Notas 2 2 5 5 10" xfId="32053" xr:uid="{00000000-0005-0000-0000-0000347D0000}"/>
    <cellStyle name="Notas 2 2 5 5 10 2" xfId="32054" xr:uid="{00000000-0005-0000-0000-0000357D0000}"/>
    <cellStyle name="Notas 2 2 5 5 11" xfId="32055" xr:uid="{00000000-0005-0000-0000-0000367D0000}"/>
    <cellStyle name="Notas 2 2 5 5 2" xfId="32056" xr:uid="{00000000-0005-0000-0000-0000377D0000}"/>
    <cellStyle name="Notas 2 2 5 5 2 2" xfId="32057" xr:uid="{00000000-0005-0000-0000-0000387D0000}"/>
    <cellStyle name="Notas 2 2 5 5 3" xfId="32058" xr:uid="{00000000-0005-0000-0000-0000397D0000}"/>
    <cellStyle name="Notas 2 2 5 5 3 2" xfId="32059" xr:uid="{00000000-0005-0000-0000-00003A7D0000}"/>
    <cellStyle name="Notas 2 2 5 5 4" xfId="32060" xr:uid="{00000000-0005-0000-0000-00003B7D0000}"/>
    <cellStyle name="Notas 2 2 5 5 4 2" xfId="32061" xr:uid="{00000000-0005-0000-0000-00003C7D0000}"/>
    <cellStyle name="Notas 2 2 5 5 5" xfId="32062" xr:uid="{00000000-0005-0000-0000-00003D7D0000}"/>
    <cellStyle name="Notas 2 2 5 5 5 2" xfId="32063" xr:uid="{00000000-0005-0000-0000-00003E7D0000}"/>
    <cellStyle name="Notas 2 2 5 5 6" xfId="32064" xr:uid="{00000000-0005-0000-0000-00003F7D0000}"/>
    <cellStyle name="Notas 2 2 5 5 6 2" xfId="32065" xr:uid="{00000000-0005-0000-0000-0000407D0000}"/>
    <cellStyle name="Notas 2 2 5 5 7" xfId="32066" xr:uid="{00000000-0005-0000-0000-0000417D0000}"/>
    <cellStyle name="Notas 2 2 5 5 7 2" xfId="32067" xr:uid="{00000000-0005-0000-0000-0000427D0000}"/>
    <cellStyle name="Notas 2 2 5 5 8" xfId="32068" xr:uid="{00000000-0005-0000-0000-0000437D0000}"/>
    <cellStyle name="Notas 2 2 5 5 8 2" xfId="32069" xr:uid="{00000000-0005-0000-0000-0000447D0000}"/>
    <cellStyle name="Notas 2 2 5 5 9" xfId="32070" xr:uid="{00000000-0005-0000-0000-0000457D0000}"/>
    <cellStyle name="Notas 2 2 5 5 9 2" xfId="32071" xr:uid="{00000000-0005-0000-0000-0000467D0000}"/>
    <cellStyle name="Notas 2 2 5 6" xfId="32072" xr:uid="{00000000-0005-0000-0000-0000477D0000}"/>
    <cellStyle name="Notas 2 2 5 6 2" xfId="32073" xr:uid="{00000000-0005-0000-0000-0000487D0000}"/>
    <cellStyle name="Notas 2 2 5 7" xfId="32074" xr:uid="{00000000-0005-0000-0000-0000497D0000}"/>
    <cellStyle name="Notas 2 2 5 7 2" xfId="32075" xr:uid="{00000000-0005-0000-0000-00004A7D0000}"/>
    <cellStyle name="Notas 2 2 5 8" xfId="32076" xr:uid="{00000000-0005-0000-0000-00004B7D0000}"/>
    <cellStyle name="Notas 2 2 5 8 2" xfId="32077" xr:uid="{00000000-0005-0000-0000-00004C7D0000}"/>
    <cellStyle name="Notas 2 2 5 9" xfId="32078" xr:uid="{00000000-0005-0000-0000-00004D7D0000}"/>
    <cellStyle name="Notas 2 2 5 9 2" xfId="32079" xr:uid="{00000000-0005-0000-0000-00004E7D0000}"/>
    <cellStyle name="Notas 2 2 6" xfId="32080" xr:uid="{00000000-0005-0000-0000-00004F7D0000}"/>
    <cellStyle name="Notas 2 2 6 10" xfId="32081" xr:uid="{00000000-0005-0000-0000-0000507D0000}"/>
    <cellStyle name="Notas 2 2 6 10 2" xfId="32082" xr:uid="{00000000-0005-0000-0000-0000517D0000}"/>
    <cellStyle name="Notas 2 2 6 11" xfId="32083" xr:uid="{00000000-0005-0000-0000-0000527D0000}"/>
    <cellStyle name="Notas 2 2 6 11 2" xfId="32084" xr:uid="{00000000-0005-0000-0000-0000537D0000}"/>
    <cellStyle name="Notas 2 2 6 12" xfId="32085" xr:uid="{00000000-0005-0000-0000-0000547D0000}"/>
    <cellStyle name="Notas 2 2 6 12 2" xfId="32086" xr:uid="{00000000-0005-0000-0000-0000557D0000}"/>
    <cellStyle name="Notas 2 2 6 13" xfId="32087" xr:uid="{00000000-0005-0000-0000-0000567D0000}"/>
    <cellStyle name="Notas 2 2 6 2" xfId="32088" xr:uid="{00000000-0005-0000-0000-0000577D0000}"/>
    <cellStyle name="Notas 2 2 6 2 10" xfId="32089" xr:uid="{00000000-0005-0000-0000-0000587D0000}"/>
    <cellStyle name="Notas 2 2 6 2 10 2" xfId="32090" xr:uid="{00000000-0005-0000-0000-0000597D0000}"/>
    <cellStyle name="Notas 2 2 6 2 11" xfId="32091" xr:uid="{00000000-0005-0000-0000-00005A7D0000}"/>
    <cellStyle name="Notas 2 2 6 2 2" xfId="32092" xr:uid="{00000000-0005-0000-0000-00005B7D0000}"/>
    <cellStyle name="Notas 2 2 6 2 2 2" xfId="32093" xr:uid="{00000000-0005-0000-0000-00005C7D0000}"/>
    <cellStyle name="Notas 2 2 6 2 3" xfId="32094" xr:uid="{00000000-0005-0000-0000-00005D7D0000}"/>
    <cellStyle name="Notas 2 2 6 2 3 2" xfId="32095" xr:uid="{00000000-0005-0000-0000-00005E7D0000}"/>
    <cellStyle name="Notas 2 2 6 2 4" xfId="32096" xr:uid="{00000000-0005-0000-0000-00005F7D0000}"/>
    <cellStyle name="Notas 2 2 6 2 4 2" xfId="32097" xr:uid="{00000000-0005-0000-0000-0000607D0000}"/>
    <cellStyle name="Notas 2 2 6 2 5" xfId="32098" xr:uid="{00000000-0005-0000-0000-0000617D0000}"/>
    <cellStyle name="Notas 2 2 6 2 5 2" xfId="32099" xr:uid="{00000000-0005-0000-0000-0000627D0000}"/>
    <cellStyle name="Notas 2 2 6 2 6" xfId="32100" xr:uid="{00000000-0005-0000-0000-0000637D0000}"/>
    <cellStyle name="Notas 2 2 6 2 6 2" xfId="32101" xr:uid="{00000000-0005-0000-0000-0000647D0000}"/>
    <cellStyle name="Notas 2 2 6 2 7" xfId="32102" xr:uid="{00000000-0005-0000-0000-0000657D0000}"/>
    <cellStyle name="Notas 2 2 6 2 7 2" xfId="32103" xr:uid="{00000000-0005-0000-0000-0000667D0000}"/>
    <cellStyle name="Notas 2 2 6 2 8" xfId="32104" xr:uid="{00000000-0005-0000-0000-0000677D0000}"/>
    <cellStyle name="Notas 2 2 6 2 8 2" xfId="32105" xr:uid="{00000000-0005-0000-0000-0000687D0000}"/>
    <cellStyle name="Notas 2 2 6 2 9" xfId="32106" xr:uid="{00000000-0005-0000-0000-0000697D0000}"/>
    <cellStyle name="Notas 2 2 6 2 9 2" xfId="32107" xr:uid="{00000000-0005-0000-0000-00006A7D0000}"/>
    <cellStyle name="Notas 2 2 6 3" xfId="32108" xr:uid="{00000000-0005-0000-0000-00006B7D0000}"/>
    <cellStyle name="Notas 2 2 6 3 10" xfId="32109" xr:uid="{00000000-0005-0000-0000-00006C7D0000}"/>
    <cellStyle name="Notas 2 2 6 3 10 2" xfId="32110" xr:uid="{00000000-0005-0000-0000-00006D7D0000}"/>
    <cellStyle name="Notas 2 2 6 3 11" xfId="32111" xr:uid="{00000000-0005-0000-0000-00006E7D0000}"/>
    <cellStyle name="Notas 2 2 6 3 2" xfId="32112" xr:uid="{00000000-0005-0000-0000-00006F7D0000}"/>
    <cellStyle name="Notas 2 2 6 3 2 2" xfId="32113" xr:uid="{00000000-0005-0000-0000-0000707D0000}"/>
    <cellStyle name="Notas 2 2 6 3 3" xfId="32114" xr:uid="{00000000-0005-0000-0000-0000717D0000}"/>
    <cellStyle name="Notas 2 2 6 3 3 2" xfId="32115" xr:uid="{00000000-0005-0000-0000-0000727D0000}"/>
    <cellStyle name="Notas 2 2 6 3 4" xfId="32116" xr:uid="{00000000-0005-0000-0000-0000737D0000}"/>
    <cellStyle name="Notas 2 2 6 3 4 2" xfId="32117" xr:uid="{00000000-0005-0000-0000-0000747D0000}"/>
    <cellStyle name="Notas 2 2 6 3 5" xfId="32118" xr:uid="{00000000-0005-0000-0000-0000757D0000}"/>
    <cellStyle name="Notas 2 2 6 3 5 2" xfId="32119" xr:uid="{00000000-0005-0000-0000-0000767D0000}"/>
    <cellStyle name="Notas 2 2 6 3 6" xfId="32120" xr:uid="{00000000-0005-0000-0000-0000777D0000}"/>
    <cellStyle name="Notas 2 2 6 3 6 2" xfId="32121" xr:uid="{00000000-0005-0000-0000-0000787D0000}"/>
    <cellStyle name="Notas 2 2 6 3 7" xfId="32122" xr:uid="{00000000-0005-0000-0000-0000797D0000}"/>
    <cellStyle name="Notas 2 2 6 3 7 2" xfId="32123" xr:uid="{00000000-0005-0000-0000-00007A7D0000}"/>
    <cellStyle name="Notas 2 2 6 3 8" xfId="32124" xr:uid="{00000000-0005-0000-0000-00007B7D0000}"/>
    <cellStyle name="Notas 2 2 6 3 8 2" xfId="32125" xr:uid="{00000000-0005-0000-0000-00007C7D0000}"/>
    <cellStyle name="Notas 2 2 6 3 9" xfId="32126" xr:uid="{00000000-0005-0000-0000-00007D7D0000}"/>
    <cellStyle name="Notas 2 2 6 3 9 2" xfId="32127" xr:uid="{00000000-0005-0000-0000-00007E7D0000}"/>
    <cellStyle name="Notas 2 2 6 4" xfId="32128" xr:uid="{00000000-0005-0000-0000-00007F7D0000}"/>
    <cellStyle name="Notas 2 2 6 4 2" xfId="32129" xr:uid="{00000000-0005-0000-0000-0000807D0000}"/>
    <cellStyle name="Notas 2 2 6 5" xfId="32130" xr:uid="{00000000-0005-0000-0000-0000817D0000}"/>
    <cellStyle name="Notas 2 2 6 5 2" xfId="32131" xr:uid="{00000000-0005-0000-0000-0000827D0000}"/>
    <cellStyle name="Notas 2 2 6 6" xfId="32132" xr:uid="{00000000-0005-0000-0000-0000837D0000}"/>
    <cellStyle name="Notas 2 2 6 6 2" xfId="32133" xr:uid="{00000000-0005-0000-0000-0000847D0000}"/>
    <cellStyle name="Notas 2 2 6 7" xfId="32134" xr:uid="{00000000-0005-0000-0000-0000857D0000}"/>
    <cellStyle name="Notas 2 2 6 7 2" xfId="32135" xr:uid="{00000000-0005-0000-0000-0000867D0000}"/>
    <cellStyle name="Notas 2 2 6 8" xfId="32136" xr:uid="{00000000-0005-0000-0000-0000877D0000}"/>
    <cellStyle name="Notas 2 2 6 8 2" xfId="32137" xr:uid="{00000000-0005-0000-0000-0000887D0000}"/>
    <cellStyle name="Notas 2 2 6 9" xfId="32138" xr:uid="{00000000-0005-0000-0000-0000897D0000}"/>
    <cellStyle name="Notas 2 2 6 9 2" xfId="32139" xr:uid="{00000000-0005-0000-0000-00008A7D0000}"/>
    <cellStyle name="Notas 2 2 7" xfId="32140" xr:uid="{00000000-0005-0000-0000-00008B7D0000}"/>
    <cellStyle name="Notas 2 2 7 10" xfId="32141" xr:uid="{00000000-0005-0000-0000-00008C7D0000}"/>
    <cellStyle name="Notas 2 2 7 10 2" xfId="32142" xr:uid="{00000000-0005-0000-0000-00008D7D0000}"/>
    <cellStyle name="Notas 2 2 7 11" xfId="32143" xr:uid="{00000000-0005-0000-0000-00008E7D0000}"/>
    <cellStyle name="Notas 2 2 7 11 2" xfId="32144" xr:uid="{00000000-0005-0000-0000-00008F7D0000}"/>
    <cellStyle name="Notas 2 2 7 12" xfId="32145" xr:uid="{00000000-0005-0000-0000-0000907D0000}"/>
    <cellStyle name="Notas 2 2 7 12 2" xfId="32146" xr:uid="{00000000-0005-0000-0000-0000917D0000}"/>
    <cellStyle name="Notas 2 2 7 13" xfId="32147" xr:uid="{00000000-0005-0000-0000-0000927D0000}"/>
    <cellStyle name="Notas 2 2 7 2" xfId="32148" xr:uid="{00000000-0005-0000-0000-0000937D0000}"/>
    <cellStyle name="Notas 2 2 7 2 10" xfId="32149" xr:uid="{00000000-0005-0000-0000-0000947D0000}"/>
    <cellStyle name="Notas 2 2 7 2 10 2" xfId="32150" xr:uid="{00000000-0005-0000-0000-0000957D0000}"/>
    <cellStyle name="Notas 2 2 7 2 11" xfId="32151" xr:uid="{00000000-0005-0000-0000-0000967D0000}"/>
    <cellStyle name="Notas 2 2 7 2 2" xfId="32152" xr:uid="{00000000-0005-0000-0000-0000977D0000}"/>
    <cellStyle name="Notas 2 2 7 2 2 2" xfId="32153" xr:uid="{00000000-0005-0000-0000-0000987D0000}"/>
    <cellStyle name="Notas 2 2 7 2 3" xfId="32154" xr:uid="{00000000-0005-0000-0000-0000997D0000}"/>
    <cellStyle name="Notas 2 2 7 2 3 2" xfId="32155" xr:uid="{00000000-0005-0000-0000-00009A7D0000}"/>
    <cellStyle name="Notas 2 2 7 2 4" xfId="32156" xr:uid="{00000000-0005-0000-0000-00009B7D0000}"/>
    <cellStyle name="Notas 2 2 7 2 4 2" xfId="32157" xr:uid="{00000000-0005-0000-0000-00009C7D0000}"/>
    <cellStyle name="Notas 2 2 7 2 5" xfId="32158" xr:uid="{00000000-0005-0000-0000-00009D7D0000}"/>
    <cellStyle name="Notas 2 2 7 2 5 2" xfId="32159" xr:uid="{00000000-0005-0000-0000-00009E7D0000}"/>
    <cellStyle name="Notas 2 2 7 2 6" xfId="32160" xr:uid="{00000000-0005-0000-0000-00009F7D0000}"/>
    <cellStyle name="Notas 2 2 7 2 6 2" xfId="32161" xr:uid="{00000000-0005-0000-0000-0000A07D0000}"/>
    <cellStyle name="Notas 2 2 7 2 7" xfId="32162" xr:uid="{00000000-0005-0000-0000-0000A17D0000}"/>
    <cellStyle name="Notas 2 2 7 2 7 2" xfId="32163" xr:uid="{00000000-0005-0000-0000-0000A27D0000}"/>
    <cellStyle name="Notas 2 2 7 2 8" xfId="32164" xr:uid="{00000000-0005-0000-0000-0000A37D0000}"/>
    <cellStyle name="Notas 2 2 7 2 8 2" xfId="32165" xr:uid="{00000000-0005-0000-0000-0000A47D0000}"/>
    <cellStyle name="Notas 2 2 7 2 9" xfId="32166" xr:uid="{00000000-0005-0000-0000-0000A57D0000}"/>
    <cellStyle name="Notas 2 2 7 2 9 2" xfId="32167" xr:uid="{00000000-0005-0000-0000-0000A67D0000}"/>
    <cellStyle name="Notas 2 2 7 3" xfId="32168" xr:uid="{00000000-0005-0000-0000-0000A77D0000}"/>
    <cellStyle name="Notas 2 2 7 3 10" xfId="32169" xr:uid="{00000000-0005-0000-0000-0000A87D0000}"/>
    <cellStyle name="Notas 2 2 7 3 10 2" xfId="32170" xr:uid="{00000000-0005-0000-0000-0000A97D0000}"/>
    <cellStyle name="Notas 2 2 7 3 11" xfId="32171" xr:uid="{00000000-0005-0000-0000-0000AA7D0000}"/>
    <cellStyle name="Notas 2 2 7 3 2" xfId="32172" xr:uid="{00000000-0005-0000-0000-0000AB7D0000}"/>
    <cellStyle name="Notas 2 2 7 3 2 2" xfId="32173" xr:uid="{00000000-0005-0000-0000-0000AC7D0000}"/>
    <cellStyle name="Notas 2 2 7 3 3" xfId="32174" xr:uid="{00000000-0005-0000-0000-0000AD7D0000}"/>
    <cellStyle name="Notas 2 2 7 3 3 2" xfId="32175" xr:uid="{00000000-0005-0000-0000-0000AE7D0000}"/>
    <cellStyle name="Notas 2 2 7 3 4" xfId="32176" xr:uid="{00000000-0005-0000-0000-0000AF7D0000}"/>
    <cellStyle name="Notas 2 2 7 3 4 2" xfId="32177" xr:uid="{00000000-0005-0000-0000-0000B07D0000}"/>
    <cellStyle name="Notas 2 2 7 3 5" xfId="32178" xr:uid="{00000000-0005-0000-0000-0000B17D0000}"/>
    <cellStyle name="Notas 2 2 7 3 5 2" xfId="32179" xr:uid="{00000000-0005-0000-0000-0000B27D0000}"/>
    <cellStyle name="Notas 2 2 7 3 6" xfId="32180" xr:uid="{00000000-0005-0000-0000-0000B37D0000}"/>
    <cellStyle name="Notas 2 2 7 3 6 2" xfId="32181" xr:uid="{00000000-0005-0000-0000-0000B47D0000}"/>
    <cellStyle name="Notas 2 2 7 3 7" xfId="32182" xr:uid="{00000000-0005-0000-0000-0000B57D0000}"/>
    <cellStyle name="Notas 2 2 7 3 7 2" xfId="32183" xr:uid="{00000000-0005-0000-0000-0000B67D0000}"/>
    <cellStyle name="Notas 2 2 7 3 8" xfId="32184" xr:uid="{00000000-0005-0000-0000-0000B77D0000}"/>
    <cellStyle name="Notas 2 2 7 3 8 2" xfId="32185" xr:uid="{00000000-0005-0000-0000-0000B87D0000}"/>
    <cellStyle name="Notas 2 2 7 3 9" xfId="32186" xr:uid="{00000000-0005-0000-0000-0000B97D0000}"/>
    <cellStyle name="Notas 2 2 7 3 9 2" xfId="32187" xr:uid="{00000000-0005-0000-0000-0000BA7D0000}"/>
    <cellStyle name="Notas 2 2 7 4" xfId="32188" xr:uid="{00000000-0005-0000-0000-0000BB7D0000}"/>
    <cellStyle name="Notas 2 2 7 4 2" xfId="32189" xr:uid="{00000000-0005-0000-0000-0000BC7D0000}"/>
    <cellStyle name="Notas 2 2 7 5" xfId="32190" xr:uid="{00000000-0005-0000-0000-0000BD7D0000}"/>
    <cellStyle name="Notas 2 2 7 5 2" xfId="32191" xr:uid="{00000000-0005-0000-0000-0000BE7D0000}"/>
    <cellStyle name="Notas 2 2 7 6" xfId="32192" xr:uid="{00000000-0005-0000-0000-0000BF7D0000}"/>
    <cellStyle name="Notas 2 2 7 6 2" xfId="32193" xr:uid="{00000000-0005-0000-0000-0000C07D0000}"/>
    <cellStyle name="Notas 2 2 7 7" xfId="32194" xr:uid="{00000000-0005-0000-0000-0000C17D0000}"/>
    <cellStyle name="Notas 2 2 7 7 2" xfId="32195" xr:uid="{00000000-0005-0000-0000-0000C27D0000}"/>
    <cellStyle name="Notas 2 2 7 8" xfId="32196" xr:uid="{00000000-0005-0000-0000-0000C37D0000}"/>
    <cellStyle name="Notas 2 2 7 8 2" xfId="32197" xr:uid="{00000000-0005-0000-0000-0000C47D0000}"/>
    <cellStyle name="Notas 2 2 7 9" xfId="32198" xr:uid="{00000000-0005-0000-0000-0000C57D0000}"/>
    <cellStyle name="Notas 2 2 7 9 2" xfId="32199" xr:uid="{00000000-0005-0000-0000-0000C67D0000}"/>
    <cellStyle name="Notas 2 2 8" xfId="32200" xr:uid="{00000000-0005-0000-0000-0000C77D0000}"/>
    <cellStyle name="Notas 2 2 8 2" xfId="32201" xr:uid="{00000000-0005-0000-0000-0000C87D0000}"/>
    <cellStyle name="Notas 2 2 9" xfId="32202" xr:uid="{00000000-0005-0000-0000-0000C97D0000}"/>
    <cellStyle name="Notas 2 2 9 2" xfId="32203" xr:uid="{00000000-0005-0000-0000-0000CA7D0000}"/>
    <cellStyle name="Notas 2 20" xfId="32204" xr:uid="{00000000-0005-0000-0000-0000CB7D0000}"/>
    <cellStyle name="Notas 2 20 2" xfId="32205" xr:uid="{00000000-0005-0000-0000-0000CC7D0000}"/>
    <cellStyle name="Notas 2 21" xfId="32206" xr:uid="{00000000-0005-0000-0000-0000CD7D0000}"/>
    <cellStyle name="Notas 2 22" xfId="32207" xr:uid="{00000000-0005-0000-0000-0000CE7D0000}"/>
    <cellStyle name="Notas 2 23" xfId="32208" xr:uid="{00000000-0005-0000-0000-0000CF7D0000}"/>
    <cellStyle name="Notas 2 3" xfId="32209" xr:uid="{00000000-0005-0000-0000-0000D07D0000}"/>
    <cellStyle name="Notas 2 3 10" xfId="32210" xr:uid="{00000000-0005-0000-0000-0000D17D0000}"/>
    <cellStyle name="Notas 2 3 10 2" xfId="32211" xr:uid="{00000000-0005-0000-0000-0000D27D0000}"/>
    <cellStyle name="Notas 2 3 11" xfId="32212" xr:uid="{00000000-0005-0000-0000-0000D37D0000}"/>
    <cellStyle name="Notas 2 3 11 2" xfId="32213" xr:uid="{00000000-0005-0000-0000-0000D47D0000}"/>
    <cellStyle name="Notas 2 3 12" xfId="32214" xr:uid="{00000000-0005-0000-0000-0000D57D0000}"/>
    <cellStyle name="Notas 2 3 12 2" xfId="32215" xr:uid="{00000000-0005-0000-0000-0000D67D0000}"/>
    <cellStyle name="Notas 2 3 13" xfId="32216" xr:uid="{00000000-0005-0000-0000-0000D77D0000}"/>
    <cellStyle name="Notas 2 3 13 2" xfId="32217" xr:uid="{00000000-0005-0000-0000-0000D87D0000}"/>
    <cellStyle name="Notas 2 3 14" xfId="32218" xr:uid="{00000000-0005-0000-0000-0000D97D0000}"/>
    <cellStyle name="Notas 2 3 14 2" xfId="32219" xr:uid="{00000000-0005-0000-0000-0000DA7D0000}"/>
    <cellStyle name="Notas 2 3 15" xfId="32220" xr:uid="{00000000-0005-0000-0000-0000DB7D0000}"/>
    <cellStyle name="Notas 2 3 15 2" xfId="32221" xr:uid="{00000000-0005-0000-0000-0000DC7D0000}"/>
    <cellStyle name="Notas 2 3 16" xfId="32222" xr:uid="{00000000-0005-0000-0000-0000DD7D0000}"/>
    <cellStyle name="Notas 2 3 16 2" xfId="32223" xr:uid="{00000000-0005-0000-0000-0000DE7D0000}"/>
    <cellStyle name="Notas 2 3 17" xfId="32224" xr:uid="{00000000-0005-0000-0000-0000DF7D0000}"/>
    <cellStyle name="Notas 2 3 18" xfId="32225" xr:uid="{00000000-0005-0000-0000-0000E07D0000}"/>
    <cellStyle name="Notas 2 3 19" xfId="32226" xr:uid="{00000000-0005-0000-0000-0000E17D0000}"/>
    <cellStyle name="Notas 2 3 2" xfId="32227" xr:uid="{00000000-0005-0000-0000-0000E27D0000}"/>
    <cellStyle name="Notas 2 3 2 10" xfId="32228" xr:uid="{00000000-0005-0000-0000-0000E37D0000}"/>
    <cellStyle name="Notas 2 3 2 10 2" xfId="32229" xr:uid="{00000000-0005-0000-0000-0000E47D0000}"/>
    <cellStyle name="Notas 2 3 2 11" xfId="32230" xr:uid="{00000000-0005-0000-0000-0000E57D0000}"/>
    <cellStyle name="Notas 2 3 2 11 2" xfId="32231" xr:uid="{00000000-0005-0000-0000-0000E67D0000}"/>
    <cellStyle name="Notas 2 3 2 12" xfId="32232" xr:uid="{00000000-0005-0000-0000-0000E77D0000}"/>
    <cellStyle name="Notas 2 3 2 12 2" xfId="32233" xr:uid="{00000000-0005-0000-0000-0000E87D0000}"/>
    <cellStyle name="Notas 2 3 2 13" xfId="32234" xr:uid="{00000000-0005-0000-0000-0000E97D0000}"/>
    <cellStyle name="Notas 2 3 2 13 2" xfId="32235" xr:uid="{00000000-0005-0000-0000-0000EA7D0000}"/>
    <cellStyle name="Notas 2 3 2 14" xfId="32236" xr:uid="{00000000-0005-0000-0000-0000EB7D0000}"/>
    <cellStyle name="Notas 2 3 2 14 2" xfId="32237" xr:uid="{00000000-0005-0000-0000-0000EC7D0000}"/>
    <cellStyle name="Notas 2 3 2 15" xfId="32238" xr:uid="{00000000-0005-0000-0000-0000ED7D0000}"/>
    <cellStyle name="Notas 2 3 2 16" xfId="32239" xr:uid="{00000000-0005-0000-0000-0000EE7D0000}"/>
    <cellStyle name="Notas 2 3 2 2" xfId="32240" xr:uid="{00000000-0005-0000-0000-0000EF7D0000}"/>
    <cellStyle name="Notas 2 3 2 2 10" xfId="32241" xr:uid="{00000000-0005-0000-0000-0000F07D0000}"/>
    <cellStyle name="Notas 2 3 2 2 10 2" xfId="32242" xr:uid="{00000000-0005-0000-0000-0000F17D0000}"/>
    <cellStyle name="Notas 2 3 2 2 11" xfId="32243" xr:uid="{00000000-0005-0000-0000-0000F27D0000}"/>
    <cellStyle name="Notas 2 3 2 2 11 2" xfId="32244" xr:uid="{00000000-0005-0000-0000-0000F37D0000}"/>
    <cellStyle name="Notas 2 3 2 2 12" xfId="32245" xr:uid="{00000000-0005-0000-0000-0000F47D0000}"/>
    <cellStyle name="Notas 2 3 2 2 12 2" xfId="32246" xr:uid="{00000000-0005-0000-0000-0000F57D0000}"/>
    <cellStyle name="Notas 2 3 2 2 13" xfId="32247" xr:uid="{00000000-0005-0000-0000-0000F67D0000}"/>
    <cellStyle name="Notas 2 3 2 2 2" xfId="32248" xr:uid="{00000000-0005-0000-0000-0000F77D0000}"/>
    <cellStyle name="Notas 2 3 2 2 2 10" xfId="32249" xr:uid="{00000000-0005-0000-0000-0000F87D0000}"/>
    <cellStyle name="Notas 2 3 2 2 2 10 2" xfId="32250" xr:uid="{00000000-0005-0000-0000-0000F97D0000}"/>
    <cellStyle name="Notas 2 3 2 2 2 11" xfId="32251" xr:uid="{00000000-0005-0000-0000-0000FA7D0000}"/>
    <cellStyle name="Notas 2 3 2 2 2 2" xfId="32252" xr:uid="{00000000-0005-0000-0000-0000FB7D0000}"/>
    <cellStyle name="Notas 2 3 2 2 2 2 2" xfId="32253" xr:uid="{00000000-0005-0000-0000-0000FC7D0000}"/>
    <cellStyle name="Notas 2 3 2 2 2 3" xfId="32254" xr:uid="{00000000-0005-0000-0000-0000FD7D0000}"/>
    <cellStyle name="Notas 2 3 2 2 2 3 2" xfId="32255" xr:uid="{00000000-0005-0000-0000-0000FE7D0000}"/>
    <cellStyle name="Notas 2 3 2 2 2 4" xfId="32256" xr:uid="{00000000-0005-0000-0000-0000FF7D0000}"/>
    <cellStyle name="Notas 2 3 2 2 2 4 2" xfId="32257" xr:uid="{00000000-0005-0000-0000-0000007E0000}"/>
    <cellStyle name="Notas 2 3 2 2 2 5" xfId="32258" xr:uid="{00000000-0005-0000-0000-0000017E0000}"/>
    <cellStyle name="Notas 2 3 2 2 2 5 2" xfId="32259" xr:uid="{00000000-0005-0000-0000-0000027E0000}"/>
    <cellStyle name="Notas 2 3 2 2 2 6" xfId="32260" xr:uid="{00000000-0005-0000-0000-0000037E0000}"/>
    <cellStyle name="Notas 2 3 2 2 2 6 2" xfId="32261" xr:uid="{00000000-0005-0000-0000-0000047E0000}"/>
    <cellStyle name="Notas 2 3 2 2 2 7" xfId="32262" xr:uid="{00000000-0005-0000-0000-0000057E0000}"/>
    <cellStyle name="Notas 2 3 2 2 2 7 2" xfId="32263" xr:uid="{00000000-0005-0000-0000-0000067E0000}"/>
    <cellStyle name="Notas 2 3 2 2 2 8" xfId="32264" xr:uid="{00000000-0005-0000-0000-0000077E0000}"/>
    <cellStyle name="Notas 2 3 2 2 2 8 2" xfId="32265" xr:uid="{00000000-0005-0000-0000-0000087E0000}"/>
    <cellStyle name="Notas 2 3 2 2 2 9" xfId="32266" xr:uid="{00000000-0005-0000-0000-0000097E0000}"/>
    <cellStyle name="Notas 2 3 2 2 2 9 2" xfId="32267" xr:uid="{00000000-0005-0000-0000-00000A7E0000}"/>
    <cellStyle name="Notas 2 3 2 2 3" xfId="32268" xr:uid="{00000000-0005-0000-0000-00000B7E0000}"/>
    <cellStyle name="Notas 2 3 2 2 3 10" xfId="32269" xr:uid="{00000000-0005-0000-0000-00000C7E0000}"/>
    <cellStyle name="Notas 2 3 2 2 3 10 2" xfId="32270" xr:uid="{00000000-0005-0000-0000-00000D7E0000}"/>
    <cellStyle name="Notas 2 3 2 2 3 11" xfId="32271" xr:uid="{00000000-0005-0000-0000-00000E7E0000}"/>
    <cellStyle name="Notas 2 3 2 2 3 2" xfId="32272" xr:uid="{00000000-0005-0000-0000-00000F7E0000}"/>
    <cellStyle name="Notas 2 3 2 2 3 2 2" xfId="32273" xr:uid="{00000000-0005-0000-0000-0000107E0000}"/>
    <cellStyle name="Notas 2 3 2 2 3 3" xfId="32274" xr:uid="{00000000-0005-0000-0000-0000117E0000}"/>
    <cellStyle name="Notas 2 3 2 2 3 3 2" xfId="32275" xr:uid="{00000000-0005-0000-0000-0000127E0000}"/>
    <cellStyle name="Notas 2 3 2 2 3 4" xfId="32276" xr:uid="{00000000-0005-0000-0000-0000137E0000}"/>
    <cellStyle name="Notas 2 3 2 2 3 4 2" xfId="32277" xr:uid="{00000000-0005-0000-0000-0000147E0000}"/>
    <cellStyle name="Notas 2 3 2 2 3 5" xfId="32278" xr:uid="{00000000-0005-0000-0000-0000157E0000}"/>
    <cellStyle name="Notas 2 3 2 2 3 5 2" xfId="32279" xr:uid="{00000000-0005-0000-0000-0000167E0000}"/>
    <cellStyle name="Notas 2 3 2 2 3 6" xfId="32280" xr:uid="{00000000-0005-0000-0000-0000177E0000}"/>
    <cellStyle name="Notas 2 3 2 2 3 6 2" xfId="32281" xr:uid="{00000000-0005-0000-0000-0000187E0000}"/>
    <cellStyle name="Notas 2 3 2 2 3 7" xfId="32282" xr:uid="{00000000-0005-0000-0000-0000197E0000}"/>
    <cellStyle name="Notas 2 3 2 2 3 7 2" xfId="32283" xr:uid="{00000000-0005-0000-0000-00001A7E0000}"/>
    <cellStyle name="Notas 2 3 2 2 3 8" xfId="32284" xr:uid="{00000000-0005-0000-0000-00001B7E0000}"/>
    <cellStyle name="Notas 2 3 2 2 3 8 2" xfId="32285" xr:uid="{00000000-0005-0000-0000-00001C7E0000}"/>
    <cellStyle name="Notas 2 3 2 2 3 9" xfId="32286" xr:uid="{00000000-0005-0000-0000-00001D7E0000}"/>
    <cellStyle name="Notas 2 3 2 2 3 9 2" xfId="32287" xr:uid="{00000000-0005-0000-0000-00001E7E0000}"/>
    <cellStyle name="Notas 2 3 2 2 4" xfId="32288" xr:uid="{00000000-0005-0000-0000-00001F7E0000}"/>
    <cellStyle name="Notas 2 3 2 2 4 2" xfId="32289" xr:uid="{00000000-0005-0000-0000-0000207E0000}"/>
    <cellStyle name="Notas 2 3 2 2 5" xfId="32290" xr:uid="{00000000-0005-0000-0000-0000217E0000}"/>
    <cellStyle name="Notas 2 3 2 2 5 2" xfId="32291" xr:uid="{00000000-0005-0000-0000-0000227E0000}"/>
    <cellStyle name="Notas 2 3 2 2 6" xfId="32292" xr:uid="{00000000-0005-0000-0000-0000237E0000}"/>
    <cellStyle name="Notas 2 3 2 2 6 2" xfId="32293" xr:uid="{00000000-0005-0000-0000-0000247E0000}"/>
    <cellStyle name="Notas 2 3 2 2 7" xfId="32294" xr:uid="{00000000-0005-0000-0000-0000257E0000}"/>
    <cellStyle name="Notas 2 3 2 2 7 2" xfId="32295" xr:uid="{00000000-0005-0000-0000-0000267E0000}"/>
    <cellStyle name="Notas 2 3 2 2 8" xfId="32296" xr:uid="{00000000-0005-0000-0000-0000277E0000}"/>
    <cellStyle name="Notas 2 3 2 2 8 2" xfId="32297" xr:uid="{00000000-0005-0000-0000-0000287E0000}"/>
    <cellStyle name="Notas 2 3 2 2 9" xfId="32298" xr:uid="{00000000-0005-0000-0000-0000297E0000}"/>
    <cellStyle name="Notas 2 3 2 2 9 2" xfId="32299" xr:uid="{00000000-0005-0000-0000-00002A7E0000}"/>
    <cellStyle name="Notas 2 3 2 3" xfId="32300" xr:uid="{00000000-0005-0000-0000-00002B7E0000}"/>
    <cellStyle name="Notas 2 3 2 3 10" xfId="32301" xr:uid="{00000000-0005-0000-0000-00002C7E0000}"/>
    <cellStyle name="Notas 2 3 2 3 10 2" xfId="32302" xr:uid="{00000000-0005-0000-0000-00002D7E0000}"/>
    <cellStyle name="Notas 2 3 2 3 11" xfId="32303" xr:uid="{00000000-0005-0000-0000-00002E7E0000}"/>
    <cellStyle name="Notas 2 3 2 3 11 2" xfId="32304" xr:uid="{00000000-0005-0000-0000-00002F7E0000}"/>
    <cellStyle name="Notas 2 3 2 3 12" xfId="32305" xr:uid="{00000000-0005-0000-0000-0000307E0000}"/>
    <cellStyle name="Notas 2 3 2 3 12 2" xfId="32306" xr:uid="{00000000-0005-0000-0000-0000317E0000}"/>
    <cellStyle name="Notas 2 3 2 3 13" xfId="32307" xr:uid="{00000000-0005-0000-0000-0000327E0000}"/>
    <cellStyle name="Notas 2 3 2 3 2" xfId="32308" xr:uid="{00000000-0005-0000-0000-0000337E0000}"/>
    <cellStyle name="Notas 2 3 2 3 2 10" xfId="32309" xr:uid="{00000000-0005-0000-0000-0000347E0000}"/>
    <cellStyle name="Notas 2 3 2 3 2 10 2" xfId="32310" xr:uid="{00000000-0005-0000-0000-0000357E0000}"/>
    <cellStyle name="Notas 2 3 2 3 2 11" xfId="32311" xr:uid="{00000000-0005-0000-0000-0000367E0000}"/>
    <cellStyle name="Notas 2 3 2 3 2 2" xfId="32312" xr:uid="{00000000-0005-0000-0000-0000377E0000}"/>
    <cellStyle name="Notas 2 3 2 3 2 2 2" xfId="32313" xr:uid="{00000000-0005-0000-0000-0000387E0000}"/>
    <cellStyle name="Notas 2 3 2 3 2 3" xfId="32314" xr:uid="{00000000-0005-0000-0000-0000397E0000}"/>
    <cellStyle name="Notas 2 3 2 3 2 3 2" xfId="32315" xr:uid="{00000000-0005-0000-0000-00003A7E0000}"/>
    <cellStyle name="Notas 2 3 2 3 2 4" xfId="32316" xr:uid="{00000000-0005-0000-0000-00003B7E0000}"/>
    <cellStyle name="Notas 2 3 2 3 2 4 2" xfId="32317" xr:uid="{00000000-0005-0000-0000-00003C7E0000}"/>
    <cellStyle name="Notas 2 3 2 3 2 5" xfId="32318" xr:uid="{00000000-0005-0000-0000-00003D7E0000}"/>
    <cellStyle name="Notas 2 3 2 3 2 5 2" xfId="32319" xr:uid="{00000000-0005-0000-0000-00003E7E0000}"/>
    <cellStyle name="Notas 2 3 2 3 2 6" xfId="32320" xr:uid="{00000000-0005-0000-0000-00003F7E0000}"/>
    <cellStyle name="Notas 2 3 2 3 2 6 2" xfId="32321" xr:uid="{00000000-0005-0000-0000-0000407E0000}"/>
    <cellStyle name="Notas 2 3 2 3 2 7" xfId="32322" xr:uid="{00000000-0005-0000-0000-0000417E0000}"/>
    <cellStyle name="Notas 2 3 2 3 2 7 2" xfId="32323" xr:uid="{00000000-0005-0000-0000-0000427E0000}"/>
    <cellStyle name="Notas 2 3 2 3 2 8" xfId="32324" xr:uid="{00000000-0005-0000-0000-0000437E0000}"/>
    <cellStyle name="Notas 2 3 2 3 2 8 2" xfId="32325" xr:uid="{00000000-0005-0000-0000-0000447E0000}"/>
    <cellStyle name="Notas 2 3 2 3 2 9" xfId="32326" xr:uid="{00000000-0005-0000-0000-0000457E0000}"/>
    <cellStyle name="Notas 2 3 2 3 2 9 2" xfId="32327" xr:uid="{00000000-0005-0000-0000-0000467E0000}"/>
    <cellStyle name="Notas 2 3 2 3 3" xfId="32328" xr:uid="{00000000-0005-0000-0000-0000477E0000}"/>
    <cellStyle name="Notas 2 3 2 3 3 10" xfId="32329" xr:uid="{00000000-0005-0000-0000-0000487E0000}"/>
    <cellStyle name="Notas 2 3 2 3 3 10 2" xfId="32330" xr:uid="{00000000-0005-0000-0000-0000497E0000}"/>
    <cellStyle name="Notas 2 3 2 3 3 11" xfId="32331" xr:uid="{00000000-0005-0000-0000-00004A7E0000}"/>
    <cellStyle name="Notas 2 3 2 3 3 2" xfId="32332" xr:uid="{00000000-0005-0000-0000-00004B7E0000}"/>
    <cellStyle name="Notas 2 3 2 3 3 2 2" xfId="32333" xr:uid="{00000000-0005-0000-0000-00004C7E0000}"/>
    <cellStyle name="Notas 2 3 2 3 3 3" xfId="32334" xr:uid="{00000000-0005-0000-0000-00004D7E0000}"/>
    <cellStyle name="Notas 2 3 2 3 3 3 2" xfId="32335" xr:uid="{00000000-0005-0000-0000-00004E7E0000}"/>
    <cellStyle name="Notas 2 3 2 3 3 4" xfId="32336" xr:uid="{00000000-0005-0000-0000-00004F7E0000}"/>
    <cellStyle name="Notas 2 3 2 3 3 4 2" xfId="32337" xr:uid="{00000000-0005-0000-0000-0000507E0000}"/>
    <cellStyle name="Notas 2 3 2 3 3 5" xfId="32338" xr:uid="{00000000-0005-0000-0000-0000517E0000}"/>
    <cellStyle name="Notas 2 3 2 3 3 5 2" xfId="32339" xr:uid="{00000000-0005-0000-0000-0000527E0000}"/>
    <cellStyle name="Notas 2 3 2 3 3 6" xfId="32340" xr:uid="{00000000-0005-0000-0000-0000537E0000}"/>
    <cellStyle name="Notas 2 3 2 3 3 6 2" xfId="32341" xr:uid="{00000000-0005-0000-0000-0000547E0000}"/>
    <cellStyle name="Notas 2 3 2 3 3 7" xfId="32342" xr:uid="{00000000-0005-0000-0000-0000557E0000}"/>
    <cellStyle name="Notas 2 3 2 3 3 7 2" xfId="32343" xr:uid="{00000000-0005-0000-0000-0000567E0000}"/>
    <cellStyle name="Notas 2 3 2 3 3 8" xfId="32344" xr:uid="{00000000-0005-0000-0000-0000577E0000}"/>
    <cellStyle name="Notas 2 3 2 3 3 8 2" xfId="32345" xr:uid="{00000000-0005-0000-0000-0000587E0000}"/>
    <cellStyle name="Notas 2 3 2 3 3 9" xfId="32346" xr:uid="{00000000-0005-0000-0000-0000597E0000}"/>
    <cellStyle name="Notas 2 3 2 3 3 9 2" xfId="32347" xr:uid="{00000000-0005-0000-0000-00005A7E0000}"/>
    <cellStyle name="Notas 2 3 2 3 4" xfId="32348" xr:uid="{00000000-0005-0000-0000-00005B7E0000}"/>
    <cellStyle name="Notas 2 3 2 3 4 2" xfId="32349" xr:uid="{00000000-0005-0000-0000-00005C7E0000}"/>
    <cellStyle name="Notas 2 3 2 3 5" xfId="32350" xr:uid="{00000000-0005-0000-0000-00005D7E0000}"/>
    <cellStyle name="Notas 2 3 2 3 5 2" xfId="32351" xr:uid="{00000000-0005-0000-0000-00005E7E0000}"/>
    <cellStyle name="Notas 2 3 2 3 6" xfId="32352" xr:uid="{00000000-0005-0000-0000-00005F7E0000}"/>
    <cellStyle name="Notas 2 3 2 3 6 2" xfId="32353" xr:uid="{00000000-0005-0000-0000-0000607E0000}"/>
    <cellStyle name="Notas 2 3 2 3 7" xfId="32354" xr:uid="{00000000-0005-0000-0000-0000617E0000}"/>
    <cellStyle name="Notas 2 3 2 3 7 2" xfId="32355" xr:uid="{00000000-0005-0000-0000-0000627E0000}"/>
    <cellStyle name="Notas 2 3 2 3 8" xfId="32356" xr:uid="{00000000-0005-0000-0000-0000637E0000}"/>
    <cellStyle name="Notas 2 3 2 3 8 2" xfId="32357" xr:uid="{00000000-0005-0000-0000-0000647E0000}"/>
    <cellStyle name="Notas 2 3 2 3 9" xfId="32358" xr:uid="{00000000-0005-0000-0000-0000657E0000}"/>
    <cellStyle name="Notas 2 3 2 3 9 2" xfId="32359" xr:uid="{00000000-0005-0000-0000-0000667E0000}"/>
    <cellStyle name="Notas 2 3 2 4" xfId="32360" xr:uid="{00000000-0005-0000-0000-0000677E0000}"/>
    <cellStyle name="Notas 2 3 2 4 10" xfId="32361" xr:uid="{00000000-0005-0000-0000-0000687E0000}"/>
    <cellStyle name="Notas 2 3 2 4 10 2" xfId="32362" xr:uid="{00000000-0005-0000-0000-0000697E0000}"/>
    <cellStyle name="Notas 2 3 2 4 11" xfId="32363" xr:uid="{00000000-0005-0000-0000-00006A7E0000}"/>
    <cellStyle name="Notas 2 3 2 4 2" xfId="32364" xr:uid="{00000000-0005-0000-0000-00006B7E0000}"/>
    <cellStyle name="Notas 2 3 2 4 2 2" xfId="32365" xr:uid="{00000000-0005-0000-0000-00006C7E0000}"/>
    <cellStyle name="Notas 2 3 2 4 3" xfId="32366" xr:uid="{00000000-0005-0000-0000-00006D7E0000}"/>
    <cellStyle name="Notas 2 3 2 4 3 2" xfId="32367" xr:uid="{00000000-0005-0000-0000-00006E7E0000}"/>
    <cellStyle name="Notas 2 3 2 4 4" xfId="32368" xr:uid="{00000000-0005-0000-0000-00006F7E0000}"/>
    <cellStyle name="Notas 2 3 2 4 4 2" xfId="32369" xr:uid="{00000000-0005-0000-0000-0000707E0000}"/>
    <cellStyle name="Notas 2 3 2 4 5" xfId="32370" xr:uid="{00000000-0005-0000-0000-0000717E0000}"/>
    <cellStyle name="Notas 2 3 2 4 5 2" xfId="32371" xr:uid="{00000000-0005-0000-0000-0000727E0000}"/>
    <cellStyle name="Notas 2 3 2 4 6" xfId="32372" xr:uid="{00000000-0005-0000-0000-0000737E0000}"/>
    <cellStyle name="Notas 2 3 2 4 6 2" xfId="32373" xr:uid="{00000000-0005-0000-0000-0000747E0000}"/>
    <cellStyle name="Notas 2 3 2 4 7" xfId="32374" xr:uid="{00000000-0005-0000-0000-0000757E0000}"/>
    <cellStyle name="Notas 2 3 2 4 7 2" xfId="32375" xr:uid="{00000000-0005-0000-0000-0000767E0000}"/>
    <cellStyle name="Notas 2 3 2 4 8" xfId="32376" xr:uid="{00000000-0005-0000-0000-0000777E0000}"/>
    <cellStyle name="Notas 2 3 2 4 8 2" xfId="32377" xr:uid="{00000000-0005-0000-0000-0000787E0000}"/>
    <cellStyle name="Notas 2 3 2 4 9" xfId="32378" xr:uid="{00000000-0005-0000-0000-0000797E0000}"/>
    <cellStyle name="Notas 2 3 2 4 9 2" xfId="32379" xr:uid="{00000000-0005-0000-0000-00007A7E0000}"/>
    <cellStyle name="Notas 2 3 2 5" xfId="32380" xr:uid="{00000000-0005-0000-0000-00007B7E0000}"/>
    <cellStyle name="Notas 2 3 2 5 10" xfId="32381" xr:uid="{00000000-0005-0000-0000-00007C7E0000}"/>
    <cellStyle name="Notas 2 3 2 5 10 2" xfId="32382" xr:uid="{00000000-0005-0000-0000-00007D7E0000}"/>
    <cellStyle name="Notas 2 3 2 5 11" xfId="32383" xr:uid="{00000000-0005-0000-0000-00007E7E0000}"/>
    <cellStyle name="Notas 2 3 2 5 2" xfId="32384" xr:uid="{00000000-0005-0000-0000-00007F7E0000}"/>
    <cellStyle name="Notas 2 3 2 5 2 2" xfId="32385" xr:uid="{00000000-0005-0000-0000-0000807E0000}"/>
    <cellStyle name="Notas 2 3 2 5 3" xfId="32386" xr:uid="{00000000-0005-0000-0000-0000817E0000}"/>
    <cellStyle name="Notas 2 3 2 5 3 2" xfId="32387" xr:uid="{00000000-0005-0000-0000-0000827E0000}"/>
    <cellStyle name="Notas 2 3 2 5 4" xfId="32388" xr:uid="{00000000-0005-0000-0000-0000837E0000}"/>
    <cellStyle name="Notas 2 3 2 5 4 2" xfId="32389" xr:uid="{00000000-0005-0000-0000-0000847E0000}"/>
    <cellStyle name="Notas 2 3 2 5 5" xfId="32390" xr:uid="{00000000-0005-0000-0000-0000857E0000}"/>
    <cellStyle name="Notas 2 3 2 5 5 2" xfId="32391" xr:uid="{00000000-0005-0000-0000-0000867E0000}"/>
    <cellStyle name="Notas 2 3 2 5 6" xfId="32392" xr:uid="{00000000-0005-0000-0000-0000877E0000}"/>
    <cellStyle name="Notas 2 3 2 5 6 2" xfId="32393" xr:uid="{00000000-0005-0000-0000-0000887E0000}"/>
    <cellStyle name="Notas 2 3 2 5 7" xfId="32394" xr:uid="{00000000-0005-0000-0000-0000897E0000}"/>
    <cellStyle name="Notas 2 3 2 5 7 2" xfId="32395" xr:uid="{00000000-0005-0000-0000-00008A7E0000}"/>
    <cellStyle name="Notas 2 3 2 5 8" xfId="32396" xr:uid="{00000000-0005-0000-0000-00008B7E0000}"/>
    <cellStyle name="Notas 2 3 2 5 8 2" xfId="32397" xr:uid="{00000000-0005-0000-0000-00008C7E0000}"/>
    <cellStyle name="Notas 2 3 2 5 9" xfId="32398" xr:uid="{00000000-0005-0000-0000-00008D7E0000}"/>
    <cellStyle name="Notas 2 3 2 5 9 2" xfId="32399" xr:uid="{00000000-0005-0000-0000-00008E7E0000}"/>
    <cellStyle name="Notas 2 3 2 6" xfId="32400" xr:uid="{00000000-0005-0000-0000-00008F7E0000}"/>
    <cellStyle name="Notas 2 3 2 6 2" xfId="32401" xr:uid="{00000000-0005-0000-0000-0000907E0000}"/>
    <cellStyle name="Notas 2 3 2 7" xfId="32402" xr:uid="{00000000-0005-0000-0000-0000917E0000}"/>
    <cellStyle name="Notas 2 3 2 7 2" xfId="32403" xr:uid="{00000000-0005-0000-0000-0000927E0000}"/>
    <cellStyle name="Notas 2 3 2 8" xfId="32404" xr:uid="{00000000-0005-0000-0000-0000937E0000}"/>
    <cellStyle name="Notas 2 3 2 8 2" xfId="32405" xr:uid="{00000000-0005-0000-0000-0000947E0000}"/>
    <cellStyle name="Notas 2 3 2 9" xfId="32406" xr:uid="{00000000-0005-0000-0000-0000957E0000}"/>
    <cellStyle name="Notas 2 3 2 9 2" xfId="32407" xr:uid="{00000000-0005-0000-0000-0000967E0000}"/>
    <cellStyle name="Notas 2 3 3" xfId="32408" xr:uid="{00000000-0005-0000-0000-0000977E0000}"/>
    <cellStyle name="Notas 2 3 3 10" xfId="32409" xr:uid="{00000000-0005-0000-0000-0000987E0000}"/>
    <cellStyle name="Notas 2 3 3 10 2" xfId="32410" xr:uid="{00000000-0005-0000-0000-0000997E0000}"/>
    <cellStyle name="Notas 2 3 3 11" xfId="32411" xr:uid="{00000000-0005-0000-0000-00009A7E0000}"/>
    <cellStyle name="Notas 2 3 3 11 2" xfId="32412" xr:uid="{00000000-0005-0000-0000-00009B7E0000}"/>
    <cellStyle name="Notas 2 3 3 12" xfId="32413" xr:uid="{00000000-0005-0000-0000-00009C7E0000}"/>
    <cellStyle name="Notas 2 3 3 12 2" xfId="32414" xr:uid="{00000000-0005-0000-0000-00009D7E0000}"/>
    <cellStyle name="Notas 2 3 3 13" xfId="32415" xr:uid="{00000000-0005-0000-0000-00009E7E0000}"/>
    <cellStyle name="Notas 2 3 3 13 2" xfId="32416" xr:uid="{00000000-0005-0000-0000-00009F7E0000}"/>
    <cellStyle name="Notas 2 3 3 14" xfId="32417" xr:uid="{00000000-0005-0000-0000-0000A07E0000}"/>
    <cellStyle name="Notas 2 3 3 14 2" xfId="32418" xr:uid="{00000000-0005-0000-0000-0000A17E0000}"/>
    <cellStyle name="Notas 2 3 3 15" xfId="32419" xr:uid="{00000000-0005-0000-0000-0000A27E0000}"/>
    <cellStyle name="Notas 2 3 3 2" xfId="32420" xr:uid="{00000000-0005-0000-0000-0000A37E0000}"/>
    <cellStyle name="Notas 2 3 3 2 10" xfId="32421" xr:uid="{00000000-0005-0000-0000-0000A47E0000}"/>
    <cellStyle name="Notas 2 3 3 2 10 2" xfId="32422" xr:uid="{00000000-0005-0000-0000-0000A57E0000}"/>
    <cellStyle name="Notas 2 3 3 2 11" xfId="32423" xr:uid="{00000000-0005-0000-0000-0000A67E0000}"/>
    <cellStyle name="Notas 2 3 3 2 11 2" xfId="32424" xr:uid="{00000000-0005-0000-0000-0000A77E0000}"/>
    <cellStyle name="Notas 2 3 3 2 12" xfId="32425" xr:uid="{00000000-0005-0000-0000-0000A87E0000}"/>
    <cellStyle name="Notas 2 3 3 2 12 2" xfId="32426" xr:uid="{00000000-0005-0000-0000-0000A97E0000}"/>
    <cellStyle name="Notas 2 3 3 2 13" xfId="32427" xr:uid="{00000000-0005-0000-0000-0000AA7E0000}"/>
    <cellStyle name="Notas 2 3 3 2 2" xfId="32428" xr:uid="{00000000-0005-0000-0000-0000AB7E0000}"/>
    <cellStyle name="Notas 2 3 3 2 2 10" xfId="32429" xr:uid="{00000000-0005-0000-0000-0000AC7E0000}"/>
    <cellStyle name="Notas 2 3 3 2 2 10 2" xfId="32430" xr:uid="{00000000-0005-0000-0000-0000AD7E0000}"/>
    <cellStyle name="Notas 2 3 3 2 2 11" xfId="32431" xr:uid="{00000000-0005-0000-0000-0000AE7E0000}"/>
    <cellStyle name="Notas 2 3 3 2 2 2" xfId="32432" xr:uid="{00000000-0005-0000-0000-0000AF7E0000}"/>
    <cellStyle name="Notas 2 3 3 2 2 2 2" xfId="32433" xr:uid="{00000000-0005-0000-0000-0000B07E0000}"/>
    <cellStyle name="Notas 2 3 3 2 2 3" xfId="32434" xr:uid="{00000000-0005-0000-0000-0000B17E0000}"/>
    <cellStyle name="Notas 2 3 3 2 2 3 2" xfId="32435" xr:uid="{00000000-0005-0000-0000-0000B27E0000}"/>
    <cellStyle name="Notas 2 3 3 2 2 4" xfId="32436" xr:uid="{00000000-0005-0000-0000-0000B37E0000}"/>
    <cellStyle name="Notas 2 3 3 2 2 4 2" xfId="32437" xr:uid="{00000000-0005-0000-0000-0000B47E0000}"/>
    <cellStyle name="Notas 2 3 3 2 2 5" xfId="32438" xr:uid="{00000000-0005-0000-0000-0000B57E0000}"/>
    <cellStyle name="Notas 2 3 3 2 2 5 2" xfId="32439" xr:uid="{00000000-0005-0000-0000-0000B67E0000}"/>
    <cellStyle name="Notas 2 3 3 2 2 6" xfId="32440" xr:uid="{00000000-0005-0000-0000-0000B77E0000}"/>
    <cellStyle name="Notas 2 3 3 2 2 6 2" xfId="32441" xr:uid="{00000000-0005-0000-0000-0000B87E0000}"/>
    <cellStyle name="Notas 2 3 3 2 2 7" xfId="32442" xr:uid="{00000000-0005-0000-0000-0000B97E0000}"/>
    <cellStyle name="Notas 2 3 3 2 2 7 2" xfId="32443" xr:uid="{00000000-0005-0000-0000-0000BA7E0000}"/>
    <cellStyle name="Notas 2 3 3 2 2 8" xfId="32444" xr:uid="{00000000-0005-0000-0000-0000BB7E0000}"/>
    <cellStyle name="Notas 2 3 3 2 2 8 2" xfId="32445" xr:uid="{00000000-0005-0000-0000-0000BC7E0000}"/>
    <cellStyle name="Notas 2 3 3 2 2 9" xfId="32446" xr:uid="{00000000-0005-0000-0000-0000BD7E0000}"/>
    <cellStyle name="Notas 2 3 3 2 2 9 2" xfId="32447" xr:uid="{00000000-0005-0000-0000-0000BE7E0000}"/>
    <cellStyle name="Notas 2 3 3 2 3" xfId="32448" xr:uid="{00000000-0005-0000-0000-0000BF7E0000}"/>
    <cellStyle name="Notas 2 3 3 2 3 10" xfId="32449" xr:uid="{00000000-0005-0000-0000-0000C07E0000}"/>
    <cellStyle name="Notas 2 3 3 2 3 10 2" xfId="32450" xr:uid="{00000000-0005-0000-0000-0000C17E0000}"/>
    <cellStyle name="Notas 2 3 3 2 3 11" xfId="32451" xr:uid="{00000000-0005-0000-0000-0000C27E0000}"/>
    <cellStyle name="Notas 2 3 3 2 3 2" xfId="32452" xr:uid="{00000000-0005-0000-0000-0000C37E0000}"/>
    <cellStyle name="Notas 2 3 3 2 3 2 2" xfId="32453" xr:uid="{00000000-0005-0000-0000-0000C47E0000}"/>
    <cellStyle name="Notas 2 3 3 2 3 3" xfId="32454" xr:uid="{00000000-0005-0000-0000-0000C57E0000}"/>
    <cellStyle name="Notas 2 3 3 2 3 3 2" xfId="32455" xr:uid="{00000000-0005-0000-0000-0000C67E0000}"/>
    <cellStyle name="Notas 2 3 3 2 3 4" xfId="32456" xr:uid="{00000000-0005-0000-0000-0000C77E0000}"/>
    <cellStyle name="Notas 2 3 3 2 3 4 2" xfId="32457" xr:uid="{00000000-0005-0000-0000-0000C87E0000}"/>
    <cellStyle name="Notas 2 3 3 2 3 5" xfId="32458" xr:uid="{00000000-0005-0000-0000-0000C97E0000}"/>
    <cellStyle name="Notas 2 3 3 2 3 5 2" xfId="32459" xr:uid="{00000000-0005-0000-0000-0000CA7E0000}"/>
    <cellStyle name="Notas 2 3 3 2 3 6" xfId="32460" xr:uid="{00000000-0005-0000-0000-0000CB7E0000}"/>
    <cellStyle name="Notas 2 3 3 2 3 6 2" xfId="32461" xr:uid="{00000000-0005-0000-0000-0000CC7E0000}"/>
    <cellStyle name="Notas 2 3 3 2 3 7" xfId="32462" xr:uid="{00000000-0005-0000-0000-0000CD7E0000}"/>
    <cellStyle name="Notas 2 3 3 2 3 7 2" xfId="32463" xr:uid="{00000000-0005-0000-0000-0000CE7E0000}"/>
    <cellStyle name="Notas 2 3 3 2 3 8" xfId="32464" xr:uid="{00000000-0005-0000-0000-0000CF7E0000}"/>
    <cellStyle name="Notas 2 3 3 2 3 8 2" xfId="32465" xr:uid="{00000000-0005-0000-0000-0000D07E0000}"/>
    <cellStyle name="Notas 2 3 3 2 3 9" xfId="32466" xr:uid="{00000000-0005-0000-0000-0000D17E0000}"/>
    <cellStyle name="Notas 2 3 3 2 3 9 2" xfId="32467" xr:uid="{00000000-0005-0000-0000-0000D27E0000}"/>
    <cellStyle name="Notas 2 3 3 2 4" xfId="32468" xr:uid="{00000000-0005-0000-0000-0000D37E0000}"/>
    <cellStyle name="Notas 2 3 3 2 4 2" xfId="32469" xr:uid="{00000000-0005-0000-0000-0000D47E0000}"/>
    <cellStyle name="Notas 2 3 3 2 5" xfId="32470" xr:uid="{00000000-0005-0000-0000-0000D57E0000}"/>
    <cellStyle name="Notas 2 3 3 2 5 2" xfId="32471" xr:uid="{00000000-0005-0000-0000-0000D67E0000}"/>
    <cellStyle name="Notas 2 3 3 2 6" xfId="32472" xr:uid="{00000000-0005-0000-0000-0000D77E0000}"/>
    <cellStyle name="Notas 2 3 3 2 6 2" xfId="32473" xr:uid="{00000000-0005-0000-0000-0000D87E0000}"/>
    <cellStyle name="Notas 2 3 3 2 7" xfId="32474" xr:uid="{00000000-0005-0000-0000-0000D97E0000}"/>
    <cellStyle name="Notas 2 3 3 2 7 2" xfId="32475" xr:uid="{00000000-0005-0000-0000-0000DA7E0000}"/>
    <cellStyle name="Notas 2 3 3 2 8" xfId="32476" xr:uid="{00000000-0005-0000-0000-0000DB7E0000}"/>
    <cellStyle name="Notas 2 3 3 2 8 2" xfId="32477" xr:uid="{00000000-0005-0000-0000-0000DC7E0000}"/>
    <cellStyle name="Notas 2 3 3 2 9" xfId="32478" xr:uid="{00000000-0005-0000-0000-0000DD7E0000}"/>
    <cellStyle name="Notas 2 3 3 2 9 2" xfId="32479" xr:uid="{00000000-0005-0000-0000-0000DE7E0000}"/>
    <cellStyle name="Notas 2 3 3 3" xfId="32480" xr:uid="{00000000-0005-0000-0000-0000DF7E0000}"/>
    <cellStyle name="Notas 2 3 3 3 10" xfId="32481" xr:uid="{00000000-0005-0000-0000-0000E07E0000}"/>
    <cellStyle name="Notas 2 3 3 3 10 2" xfId="32482" xr:uid="{00000000-0005-0000-0000-0000E17E0000}"/>
    <cellStyle name="Notas 2 3 3 3 11" xfId="32483" xr:uid="{00000000-0005-0000-0000-0000E27E0000}"/>
    <cellStyle name="Notas 2 3 3 3 11 2" xfId="32484" xr:uid="{00000000-0005-0000-0000-0000E37E0000}"/>
    <cellStyle name="Notas 2 3 3 3 12" xfId="32485" xr:uid="{00000000-0005-0000-0000-0000E47E0000}"/>
    <cellStyle name="Notas 2 3 3 3 12 2" xfId="32486" xr:uid="{00000000-0005-0000-0000-0000E57E0000}"/>
    <cellStyle name="Notas 2 3 3 3 13" xfId="32487" xr:uid="{00000000-0005-0000-0000-0000E67E0000}"/>
    <cellStyle name="Notas 2 3 3 3 2" xfId="32488" xr:uid="{00000000-0005-0000-0000-0000E77E0000}"/>
    <cellStyle name="Notas 2 3 3 3 2 10" xfId="32489" xr:uid="{00000000-0005-0000-0000-0000E87E0000}"/>
    <cellStyle name="Notas 2 3 3 3 2 10 2" xfId="32490" xr:uid="{00000000-0005-0000-0000-0000E97E0000}"/>
    <cellStyle name="Notas 2 3 3 3 2 11" xfId="32491" xr:uid="{00000000-0005-0000-0000-0000EA7E0000}"/>
    <cellStyle name="Notas 2 3 3 3 2 2" xfId="32492" xr:uid="{00000000-0005-0000-0000-0000EB7E0000}"/>
    <cellStyle name="Notas 2 3 3 3 2 2 2" xfId="32493" xr:uid="{00000000-0005-0000-0000-0000EC7E0000}"/>
    <cellStyle name="Notas 2 3 3 3 2 3" xfId="32494" xr:uid="{00000000-0005-0000-0000-0000ED7E0000}"/>
    <cellStyle name="Notas 2 3 3 3 2 3 2" xfId="32495" xr:uid="{00000000-0005-0000-0000-0000EE7E0000}"/>
    <cellStyle name="Notas 2 3 3 3 2 4" xfId="32496" xr:uid="{00000000-0005-0000-0000-0000EF7E0000}"/>
    <cellStyle name="Notas 2 3 3 3 2 4 2" xfId="32497" xr:uid="{00000000-0005-0000-0000-0000F07E0000}"/>
    <cellStyle name="Notas 2 3 3 3 2 5" xfId="32498" xr:uid="{00000000-0005-0000-0000-0000F17E0000}"/>
    <cellStyle name="Notas 2 3 3 3 2 5 2" xfId="32499" xr:uid="{00000000-0005-0000-0000-0000F27E0000}"/>
    <cellStyle name="Notas 2 3 3 3 2 6" xfId="32500" xr:uid="{00000000-0005-0000-0000-0000F37E0000}"/>
    <cellStyle name="Notas 2 3 3 3 2 6 2" xfId="32501" xr:uid="{00000000-0005-0000-0000-0000F47E0000}"/>
    <cellStyle name="Notas 2 3 3 3 2 7" xfId="32502" xr:uid="{00000000-0005-0000-0000-0000F57E0000}"/>
    <cellStyle name="Notas 2 3 3 3 2 7 2" xfId="32503" xr:uid="{00000000-0005-0000-0000-0000F67E0000}"/>
    <cellStyle name="Notas 2 3 3 3 2 8" xfId="32504" xr:uid="{00000000-0005-0000-0000-0000F77E0000}"/>
    <cellStyle name="Notas 2 3 3 3 2 8 2" xfId="32505" xr:uid="{00000000-0005-0000-0000-0000F87E0000}"/>
    <cellStyle name="Notas 2 3 3 3 2 9" xfId="32506" xr:uid="{00000000-0005-0000-0000-0000F97E0000}"/>
    <cellStyle name="Notas 2 3 3 3 2 9 2" xfId="32507" xr:uid="{00000000-0005-0000-0000-0000FA7E0000}"/>
    <cellStyle name="Notas 2 3 3 3 3" xfId="32508" xr:uid="{00000000-0005-0000-0000-0000FB7E0000}"/>
    <cellStyle name="Notas 2 3 3 3 3 10" xfId="32509" xr:uid="{00000000-0005-0000-0000-0000FC7E0000}"/>
    <cellStyle name="Notas 2 3 3 3 3 10 2" xfId="32510" xr:uid="{00000000-0005-0000-0000-0000FD7E0000}"/>
    <cellStyle name="Notas 2 3 3 3 3 11" xfId="32511" xr:uid="{00000000-0005-0000-0000-0000FE7E0000}"/>
    <cellStyle name="Notas 2 3 3 3 3 2" xfId="32512" xr:uid="{00000000-0005-0000-0000-0000FF7E0000}"/>
    <cellStyle name="Notas 2 3 3 3 3 2 2" xfId="32513" xr:uid="{00000000-0005-0000-0000-0000007F0000}"/>
    <cellStyle name="Notas 2 3 3 3 3 3" xfId="32514" xr:uid="{00000000-0005-0000-0000-0000017F0000}"/>
    <cellStyle name="Notas 2 3 3 3 3 3 2" xfId="32515" xr:uid="{00000000-0005-0000-0000-0000027F0000}"/>
    <cellStyle name="Notas 2 3 3 3 3 4" xfId="32516" xr:uid="{00000000-0005-0000-0000-0000037F0000}"/>
    <cellStyle name="Notas 2 3 3 3 3 4 2" xfId="32517" xr:uid="{00000000-0005-0000-0000-0000047F0000}"/>
    <cellStyle name="Notas 2 3 3 3 3 5" xfId="32518" xr:uid="{00000000-0005-0000-0000-0000057F0000}"/>
    <cellStyle name="Notas 2 3 3 3 3 5 2" xfId="32519" xr:uid="{00000000-0005-0000-0000-0000067F0000}"/>
    <cellStyle name="Notas 2 3 3 3 3 6" xfId="32520" xr:uid="{00000000-0005-0000-0000-0000077F0000}"/>
    <cellStyle name="Notas 2 3 3 3 3 6 2" xfId="32521" xr:uid="{00000000-0005-0000-0000-0000087F0000}"/>
    <cellStyle name="Notas 2 3 3 3 3 7" xfId="32522" xr:uid="{00000000-0005-0000-0000-0000097F0000}"/>
    <cellStyle name="Notas 2 3 3 3 3 7 2" xfId="32523" xr:uid="{00000000-0005-0000-0000-00000A7F0000}"/>
    <cellStyle name="Notas 2 3 3 3 3 8" xfId="32524" xr:uid="{00000000-0005-0000-0000-00000B7F0000}"/>
    <cellStyle name="Notas 2 3 3 3 3 8 2" xfId="32525" xr:uid="{00000000-0005-0000-0000-00000C7F0000}"/>
    <cellStyle name="Notas 2 3 3 3 3 9" xfId="32526" xr:uid="{00000000-0005-0000-0000-00000D7F0000}"/>
    <cellStyle name="Notas 2 3 3 3 3 9 2" xfId="32527" xr:uid="{00000000-0005-0000-0000-00000E7F0000}"/>
    <cellStyle name="Notas 2 3 3 3 4" xfId="32528" xr:uid="{00000000-0005-0000-0000-00000F7F0000}"/>
    <cellStyle name="Notas 2 3 3 3 4 2" xfId="32529" xr:uid="{00000000-0005-0000-0000-0000107F0000}"/>
    <cellStyle name="Notas 2 3 3 3 5" xfId="32530" xr:uid="{00000000-0005-0000-0000-0000117F0000}"/>
    <cellStyle name="Notas 2 3 3 3 5 2" xfId="32531" xr:uid="{00000000-0005-0000-0000-0000127F0000}"/>
    <cellStyle name="Notas 2 3 3 3 6" xfId="32532" xr:uid="{00000000-0005-0000-0000-0000137F0000}"/>
    <cellStyle name="Notas 2 3 3 3 6 2" xfId="32533" xr:uid="{00000000-0005-0000-0000-0000147F0000}"/>
    <cellStyle name="Notas 2 3 3 3 7" xfId="32534" xr:uid="{00000000-0005-0000-0000-0000157F0000}"/>
    <cellStyle name="Notas 2 3 3 3 7 2" xfId="32535" xr:uid="{00000000-0005-0000-0000-0000167F0000}"/>
    <cellStyle name="Notas 2 3 3 3 8" xfId="32536" xr:uid="{00000000-0005-0000-0000-0000177F0000}"/>
    <cellStyle name="Notas 2 3 3 3 8 2" xfId="32537" xr:uid="{00000000-0005-0000-0000-0000187F0000}"/>
    <cellStyle name="Notas 2 3 3 3 9" xfId="32538" xr:uid="{00000000-0005-0000-0000-0000197F0000}"/>
    <cellStyle name="Notas 2 3 3 3 9 2" xfId="32539" xr:uid="{00000000-0005-0000-0000-00001A7F0000}"/>
    <cellStyle name="Notas 2 3 3 4" xfId="32540" xr:uid="{00000000-0005-0000-0000-00001B7F0000}"/>
    <cellStyle name="Notas 2 3 3 4 10" xfId="32541" xr:uid="{00000000-0005-0000-0000-00001C7F0000}"/>
    <cellStyle name="Notas 2 3 3 4 10 2" xfId="32542" xr:uid="{00000000-0005-0000-0000-00001D7F0000}"/>
    <cellStyle name="Notas 2 3 3 4 11" xfId="32543" xr:uid="{00000000-0005-0000-0000-00001E7F0000}"/>
    <cellStyle name="Notas 2 3 3 4 2" xfId="32544" xr:uid="{00000000-0005-0000-0000-00001F7F0000}"/>
    <cellStyle name="Notas 2 3 3 4 2 2" xfId="32545" xr:uid="{00000000-0005-0000-0000-0000207F0000}"/>
    <cellStyle name="Notas 2 3 3 4 3" xfId="32546" xr:uid="{00000000-0005-0000-0000-0000217F0000}"/>
    <cellStyle name="Notas 2 3 3 4 3 2" xfId="32547" xr:uid="{00000000-0005-0000-0000-0000227F0000}"/>
    <cellStyle name="Notas 2 3 3 4 4" xfId="32548" xr:uid="{00000000-0005-0000-0000-0000237F0000}"/>
    <cellStyle name="Notas 2 3 3 4 4 2" xfId="32549" xr:uid="{00000000-0005-0000-0000-0000247F0000}"/>
    <cellStyle name="Notas 2 3 3 4 5" xfId="32550" xr:uid="{00000000-0005-0000-0000-0000257F0000}"/>
    <cellStyle name="Notas 2 3 3 4 5 2" xfId="32551" xr:uid="{00000000-0005-0000-0000-0000267F0000}"/>
    <cellStyle name="Notas 2 3 3 4 6" xfId="32552" xr:uid="{00000000-0005-0000-0000-0000277F0000}"/>
    <cellStyle name="Notas 2 3 3 4 6 2" xfId="32553" xr:uid="{00000000-0005-0000-0000-0000287F0000}"/>
    <cellStyle name="Notas 2 3 3 4 7" xfId="32554" xr:uid="{00000000-0005-0000-0000-0000297F0000}"/>
    <cellStyle name="Notas 2 3 3 4 7 2" xfId="32555" xr:uid="{00000000-0005-0000-0000-00002A7F0000}"/>
    <cellStyle name="Notas 2 3 3 4 8" xfId="32556" xr:uid="{00000000-0005-0000-0000-00002B7F0000}"/>
    <cellStyle name="Notas 2 3 3 4 8 2" xfId="32557" xr:uid="{00000000-0005-0000-0000-00002C7F0000}"/>
    <cellStyle name="Notas 2 3 3 4 9" xfId="32558" xr:uid="{00000000-0005-0000-0000-00002D7F0000}"/>
    <cellStyle name="Notas 2 3 3 4 9 2" xfId="32559" xr:uid="{00000000-0005-0000-0000-00002E7F0000}"/>
    <cellStyle name="Notas 2 3 3 5" xfId="32560" xr:uid="{00000000-0005-0000-0000-00002F7F0000}"/>
    <cellStyle name="Notas 2 3 3 5 10" xfId="32561" xr:uid="{00000000-0005-0000-0000-0000307F0000}"/>
    <cellStyle name="Notas 2 3 3 5 10 2" xfId="32562" xr:uid="{00000000-0005-0000-0000-0000317F0000}"/>
    <cellStyle name="Notas 2 3 3 5 11" xfId="32563" xr:uid="{00000000-0005-0000-0000-0000327F0000}"/>
    <cellStyle name="Notas 2 3 3 5 2" xfId="32564" xr:uid="{00000000-0005-0000-0000-0000337F0000}"/>
    <cellStyle name="Notas 2 3 3 5 2 2" xfId="32565" xr:uid="{00000000-0005-0000-0000-0000347F0000}"/>
    <cellStyle name="Notas 2 3 3 5 3" xfId="32566" xr:uid="{00000000-0005-0000-0000-0000357F0000}"/>
    <cellStyle name="Notas 2 3 3 5 3 2" xfId="32567" xr:uid="{00000000-0005-0000-0000-0000367F0000}"/>
    <cellStyle name="Notas 2 3 3 5 4" xfId="32568" xr:uid="{00000000-0005-0000-0000-0000377F0000}"/>
    <cellStyle name="Notas 2 3 3 5 4 2" xfId="32569" xr:uid="{00000000-0005-0000-0000-0000387F0000}"/>
    <cellStyle name="Notas 2 3 3 5 5" xfId="32570" xr:uid="{00000000-0005-0000-0000-0000397F0000}"/>
    <cellStyle name="Notas 2 3 3 5 5 2" xfId="32571" xr:uid="{00000000-0005-0000-0000-00003A7F0000}"/>
    <cellStyle name="Notas 2 3 3 5 6" xfId="32572" xr:uid="{00000000-0005-0000-0000-00003B7F0000}"/>
    <cellStyle name="Notas 2 3 3 5 6 2" xfId="32573" xr:uid="{00000000-0005-0000-0000-00003C7F0000}"/>
    <cellStyle name="Notas 2 3 3 5 7" xfId="32574" xr:uid="{00000000-0005-0000-0000-00003D7F0000}"/>
    <cellStyle name="Notas 2 3 3 5 7 2" xfId="32575" xr:uid="{00000000-0005-0000-0000-00003E7F0000}"/>
    <cellStyle name="Notas 2 3 3 5 8" xfId="32576" xr:uid="{00000000-0005-0000-0000-00003F7F0000}"/>
    <cellStyle name="Notas 2 3 3 5 8 2" xfId="32577" xr:uid="{00000000-0005-0000-0000-0000407F0000}"/>
    <cellStyle name="Notas 2 3 3 5 9" xfId="32578" xr:uid="{00000000-0005-0000-0000-0000417F0000}"/>
    <cellStyle name="Notas 2 3 3 5 9 2" xfId="32579" xr:uid="{00000000-0005-0000-0000-0000427F0000}"/>
    <cellStyle name="Notas 2 3 3 6" xfId="32580" xr:uid="{00000000-0005-0000-0000-0000437F0000}"/>
    <cellStyle name="Notas 2 3 3 6 2" xfId="32581" xr:uid="{00000000-0005-0000-0000-0000447F0000}"/>
    <cellStyle name="Notas 2 3 3 7" xfId="32582" xr:uid="{00000000-0005-0000-0000-0000457F0000}"/>
    <cellStyle name="Notas 2 3 3 7 2" xfId="32583" xr:uid="{00000000-0005-0000-0000-0000467F0000}"/>
    <cellStyle name="Notas 2 3 3 8" xfId="32584" xr:uid="{00000000-0005-0000-0000-0000477F0000}"/>
    <cellStyle name="Notas 2 3 3 8 2" xfId="32585" xr:uid="{00000000-0005-0000-0000-0000487F0000}"/>
    <cellStyle name="Notas 2 3 3 9" xfId="32586" xr:uid="{00000000-0005-0000-0000-0000497F0000}"/>
    <cellStyle name="Notas 2 3 3 9 2" xfId="32587" xr:uid="{00000000-0005-0000-0000-00004A7F0000}"/>
    <cellStyle name="Notas 2 3 4" xfId="32588" xr:uid="{00000000-0005-0000-0000-00004B7F0000}"/>
    <cellStyle name="Notas 2 3 4 10" xfId="32589" xr:uid="{00000000-0005-0000-0000-00004C7F0000}"/>
    <cellStyle name="Notas 2 3 4 10 2" xfId="32590" xr:uid="{00000000-0005-0000-0000-00004D7F0000}"/>
    <cellStyle name="Notas 2 3 4 11" xfId="32591" xr:uid="{00000000-0005-0000-0000-00004E7F0000}"/>
    <cellStyle name="Notas 2 3 4 11 2" xfId="32592" xr:uid="{00000000-0005-0000-0000-00004F7F0000}"/>
    <cellStyle name="Notas 2 3 4 12" xfId="32593" xr:uid="{00000000-0005-0000-0000-0000507F0000}"/>
    <cellStyle name="Notas 2 3 4 12 2" xfId="32594" xr:uid="{00000000-0005-0000-0000-0000517F0000}"/>
    <cellStyle name="Notas 2 3 4 13" xfId="32595" xr:uid="{00000000-0005-0000-0000-0000527F0000}"/>
    <cellStyle name="Notas 2 3 4 13 2" xfId="32596" xr:uid="{00000000-0005-0000-0000-0000537F0000}"/>
    <cellStyle name="Notas 2 3 4 14" xfId="32597" xr:uid="{00000000-0005-0000-0000-0000547F0000}"/>
    <cellStyle name="Notas 2 3 4 14 2" xfId="32598" xr:uid="{00000000-0005-0000-0000-0000557F0000}"/>
    <cellStyle name="Notas 2 3 4 15" xfId="32599" xr:uid="{00000000-0005-0000-0000-0000567F0000}"/>
    <cellStyle name="Notas 2 3 4 2" xfId="32600" xr:uid="{00000000-0005-0000-0000-0000577F0000}"/>
    <cellStyle name="Notas 2 3 4 2 10" xfId="32601" xr:uid="{00000000-0005-0000-0000-0000587F0000}"/>
    <cellStyle name="Notas 2 3 4 2 10 2" xfId="32602" xr:uid="{00000000-0005-0000-0000-0000597F0000}"/>
    <cellStyle name="Notas 2 3 4 2 11" xfId="32603" xr:uid="{00000000-0005-0000-0000-00005A7F0000}"/>
    <cellStyle name="Notas 2 3 4 2 11 2" xfId="32604" xr:uid="{00000000-0005-0000-0000-00005B7F0000}"/>
    <cellStyle name="Notas 2 3 4 2 12" xfId="32605" xr:uid="{00000000-0005-0000-0000-00005C7F0000}"/>
    <cellStyle name="Notas 2 3 4 2 12 2" xfId="32606" xr:uid="{00000000-0005-0000-0000-00005D7F0000}"/>
    <cellStyle name="Notas 2 3 4 2 13" xfId="32607" xr:uid="{00000000-0005-0000-0000-00005E7F0000}"/>
    <cellStyle name="Notas 2 3 4 2 2" xfId="32608" xr:uid="{00000000-0005-0000-0000-00005F7F0000}"/>
    <cellStyle name="Notas 2 3 4 2 2 10" xfId="32609" xr:uid="{00000000-0005-0000-0000-0000607F0000}"/>
    <cellStyle name="Notas 2 3 4 2 2 10 2" xfId="32610" xr:uid="{00000000-0005-0000-0000-0000617F0000}"/>
    <cellStyle name="Notas 2 3 4 2 2 11" xfId="32611" xr:uid="{00000000-0005-0000-0000-0000627F0000}"/>
    <cellStyle name="Notas 2 3 4 2 2 2" xfId="32612" xr:uid="{00000000-0005-0000-0000-0000637F0000}"/>
    <cellStyle name="Notas 2 3 4 2 2 2 2" xfId="32613" xr:uid="{00000000-0005-0000-0000-0000647F0000}"/>
    <cellStyle name="Notas 2 3 4 2 2 3" xfId="32614" xr:uid="{00000000-0005-0000-0000-0000657F0000}"/>
    <cellStyle name="Notas 2 3 4 2 2 3 2" xfId="32615" xr:uid="{00000000-0005-0000-0000-0000667F0000}"/>
    <cellStyle name="Notas 2 3 4 2 2 4" xfId="32616" xr:uid="{00000000-0005-0000-0000-0000677F0000}"/>
    <cellStyle name="Notas 2 3 4 2 2 4 2" xfId="32617" xr:uid="{00000000-0005-0000-0000-0000687F0000}"/>
    <cellStyle name="Notas 2 3 4 2 2 5" xfId="32618" xr:uid="{00000000-0005-0000-0000-0000697F0000}"/>
    <cellStyle name="Notas 2 3 4 2 2 5 2" xfId="32619" xr:uid="{00000000-0005-0000-0000-00006A7F0000}"/>
    <cellStyle name="Notas 2 3 4 2 2 6" xfId="32620" xr:uid="{00000000-0005-0000-0000-00006B7F0000}"/>
    <cellStyle name="Notas 2 3 4 2 2 6 2" xfId="32621" xr:uid="{00000000-0005-0000-0000-00006C7F0000}"/>
    <cellStyle name="Notas 2 3 4 2 2 7" xfId="32622" xr:uid="{00000000-0005-0000-0000-00006D7F0000}"/>
    <cellStyle name="Notas 2 3 4 2 2 7 2" xfId="32623" xr:uid="{00000000-0005-0000-0000-00006E7F0000}"/>
    <cellStyle name="Notas 2 3 4 2 2 8" xfId="32624" xr:uid="{00000000-0005-0000-0000-00006F7F0000}"/>
    <cellStyle name="Notas 2 3 4 2 2 8 2" xfId="32625" xr:uid="{00000000-0005-0000-0000-0000707F0000}"/>
    <cellStyle name="Notas 2 3 4 2 2 9" xfId="32626" xr:uid="{00000000-0005-0000-0000-0000717F0000}"/>
    <cellStyle name="Notas 2 3 4 2 2 9 2" xfId="32627" xr:uid="{00000000-0005-0000-0000-0000727F0000}"/>
    <cellStyle name="Notas 2 3 4 2 3" xfId="32628" xr:uid="{00000000-0005-0000-0000-0000737F0000}"/>
    <cellStyle name="Notas 2 3 4 2 3 10" xfId="32629" xr:uid="{00000000-0005-0000-0000-0000747F0000}"/>
    <cellStyle name="Notas 2 3 4 2 3 10 2" xfId="32630" xr:uid="{00000000-0005-0000-0000-0000757F0000}"/>
    <cellStyle name="Notas 2 3 4 2 3 11" xfId="32631" xr:uid="{00000000-0005-0000-0000-0000767F0000}"/>
    <cellStyle name="Notas 2 3 4 2 3 2" xfId="32632" xr:uid="{00000000-0005-0000-0000-0000777F0000}"/>
    <cellStyle name="Notas 2 3 4 2 3 2 2" xfId="32633" xr:uid="{00000000-0005-0000-0000-0000787F0000}"/>
    <cellStyle name="Notas 2 3 4 2 3 3" xfId="32634" xr:uid="{00000000-0005-0000-0000-0000797F0000}"/>
    <cellStyle name="Notas 2 3 4 2 3 3 2" xfId="32635" xr:uid="{00000000-0005-0000-0000-00007A7F0000}"/>
    <cellStyle name="Notas 2 3 4 2 3 4" xfId="32636" xr:uid="{00000000-0005-0000-0000-00007B7F0000}"/>
    <cellStyle name="Notas 2 3 4 2 3 4 2" xfId="32637" xr:uid="{00000000-0005-0000-0000-00007C7F0000}"/>
    <cellStyle name="Notas 2 3 4 2 3 5" xfId="32638" xr:uid="{00000000-0005-0000-0000-00007D7F0000}"/>
    <cellStyle name="Notas 2 3 4 2 3 5 2" xfId="32639" xr:uid="{00000000-0005-0000-0000-00007E7F0000}"/>
    <cellStyle name="Notas 2 3 4 2 3 6" xfId="32640" xr:uid="{00000000-0005-0000-0000-00007F7F0000}"/>
    <cellStyle name="Notas 2 3 4 2 3 6 2" xfId="32641" xr:uid="{00000000-0005-0000-0000-0000807F0000}"/>
    <cellStyle name="Notas 2 3 4 2 3 7" xfId="32642" xr:uid="{00000000-0005-0000-0000-0000817F0000}"/>
    <cellStyle name="Notas 2 3 4 2 3 7 2" xfId="32643" xr:uid="{00000000-0005-0000-0000-0000827F0000}"/>
    <cellStyle name="Notas 2 3 4 2 3 8" xfId="32644" xr:uid="{00000000-0005-0000-0000-0000837F0000}"/>
    <cellStyle name="Notas 2 3 4 2 3 8 2" xfId="32645" xr:uid="{00000000-0005-0000-0000-0000847F0000}"/>
    <cellStyle name="Notas 2 3 4 2 3 9" xfId="32646" xr:uid="{00000000-0005-0000-0000-0000857F0000}"/>
    <cellStyle name="Notas 2 3 4 2 3 9 2" xfId="32647" xr:uid="{00000000-0005-0000-0000-0000867F0000}"/>
    <cellStyle name="Notas 2 3 4 2 4" xfId="32648" xr:uid="{00000000-0005-0000-0000-0000877F0000}"/>
    <cellStyle name="Notas 2 3 4 2 4 2" xfId="32649" xr:uid="{00000000-0005-0000-0000-0000887F0000}"/>
    <cellStyle name="Notas 2 3 4 2 5" xfId="32650" xr:uid="{00000000-0005-0000-0000-0000897F0000}"/>
    <cellStyle name="Notas 2 3 4 2 5 2" xfId="32651" xr:uid="{00000000-0005-0000-0000-00008A7F0000}"/>
    <cellStyle name="Notas 2 3 4 2 6" xfId="32652" xr:uid="{00000000-0005-0000-0000-00008B7F0000}"/>
    <cellStyle name="Notas 2 3 4 2 6 2" xfId="32653" xr:uid="{00000000-0005-0000-0000-00008C7F0000}"/>
    <cellStyle name="Notas 2 3 4 2 7" xfId="32654" xr:uid="{00000000-0005-0000-0000-00008D7F0000}"/>
    <cellStyle name="Notas 2 3 4 2 7 2" xfId="32655" xr:uid="{00000000-0005-0000-0000-00008E7F0000}"/>
    <cellStyle name="Notas 2 3 4 2 8" xfId="32656" xr:uid="{00000000-0005-0000-0000-00008F7F0000}"/>
    <cellStyle name="Notas 2 3 4 2 8 2" xfId="32657" xr:uid="{00000000-0005-0000-0000-0000907F0000}"/>
    <cellStyle name="Notas 2 3 4 2 9" xfId="32658" xr:uid="{00000000-0005-0000-0000-0000917F0000}"/>
    <cellStyle name="Notas 2 3 4 2 9 2" xfId="32659" xr:uid="{00000000-0005-0000-0000-0000927F0000}"/>
    <cellStyle name="Notas 2 3 4 3" xfId="32660" xr:uid="{00000000-0005-0000-0000-0000937F0000}"/>
    <cellStyle name="Notas 2 3 4 3 10" xfId="32661" xr:uid="{00000000-0005-0000-0000-0000947F0000}"/>
    <cellStyle name="Notas 2 3 4 3 10 2" xfId="32662" xr:uid="{00000000-0005-0000-0000-0000957F0000}"/>
    <cellStyle name="Notas 2 3 4 3 11" xfId="32663" xr:uid="{00000000-0005-0000-0000-0000967F0000}"/>
    <cellStyle name="Notas 2 3 4 3 11 2" xfId="32664" xr:uid="{00000000-0005-0000-0000-0000977F0000}"/>
    <cellStyle name="Notas 2 3 4 3 12" xfId="32665" xr:uid="{00000000-0005-0000-0000-0000987F0000}"/>
    <cellStyle name="Notas 2 3 4 3 12 2" xfId="32666" xr:uid="{00000000-0005-0000-0000-0000997F0000}"/>
    <cellStyle name="Notas 2 3 4 3 13" xfId="32667" xr:uid="{00000000-0005-0000-0000-00009A7F0000}"/>
    <cellStyle name="Notas 2 3 4 3 2" xfId="32668" xr:uid="{00000000-0005-0000-0000-00009B7F0000}"/>
    <cellStyle name="Notas 2 3 4 3 2 10" xfId="32669" xr:uid="{00000000-0005-0000-0000-00009C7F0000}"/>
    <cellStyle name="Notas 2 3 4 3 2 10 2" xfId="32670" xr:uid="{00000000-0005-0000-0000-00009D7F0000}"/>
    <cellStyle name="Notas 2 3 4 3 2 11" xfId="32671" xr:uid="{00000000-0005-0000-0000-00009E7F0000}"/>
    <cellStyle name="Notas 2 3 4 3 2 2" xfId="32672" xr:uid="{00000000-0005-0000-0000-00009F7F0000}"/>
    <cellStyle name="Notas 2 3 4 3 2 2 2" xfId="32673" xr:uid="{00000000-0005-0000-0000-0000A07F0000}"/>
    <cellStyle name="Notas 2 3 4 3 2 3" xfId="32674" xr:uid="{00000000-0005-0000-0000-0000A17F0000}"/>
    <cellStyle name="Notas 2 3 4 3 2 3 2" xfId="32675" xr:uid="{00000000-0005-0000-0000-0000A27F0000}"/>
    <cellStyle name="Notas 2 3 4 3 2 4" xfId="32676" xr:uid="{00000000-0005-0000-0000-0000A37F0000}"/>
    <cellStyle name="Notas 2 3 4 3 2 4 2" xfId="32677" xr:uid="{00000000-0005-0000-0000-0000A47F0000}"/>
    <cellStyle name="Notas 2 3 4 3 2 5" xfId="32678" xr:uid="{00000000-0005-0000-0000-0000A57F0000}"/>
    <cellStyle name="Notas 2 3 4 3 2 5 2" xfId="32679" xr:uid="{00000000-0005-0000-0000-0000A67F0000}"/>
    <cellStyle name="Notas 2 3 4 3 2 6" xfId="32680" xr:uid="{00000000-0005-0000-0000-0000A77F0000}"/>
    <cellStyle name="Notas 2 3 4 3 2 6 2" xfId="32681" xr:uid="{00000000-0005-0000-0000-0000A87F0000}"/>
    <cellStyle name="Notas 2 3 4 3 2 7" xfId="32682" xr:uid="{00000000-0005-0000-0000-0000A97F0000}"/>
    <cellStyle name="Notas 2 3 4 3 2 7 2" xfId="32683" xr:uid="{00000000-0005-0000-0000-0000AA7F0000}"/>
    <cellStyle name="Notas 2 3 4 3 2 8" xfId="32684" xr:uid="{00000000-0005-0000-0000-0000AB7F0000}"/>
    <cellStyle name="Notas 2 3 4 3 2 8 2" xfId="32685" xr:uid="{00000000-0005-0000-0000-0000AC7F0000}"/>
    <cellStyle name="Notas 2 3 4 3 2 9" xfId="32686" xr:uid="{00000000-0005-0000-0000-0000AD7F0000}"/>
    <cellStyle name="Notas 2 3 4 3 2 9 2" xfId="32687" xr:uid="{00000000-0005-0000-0000-0000AE7F0000}"/>
    <cellStyle name="Notas 2 3 4 3 3" xfId="32688" xr:uid="{00000000-0005-0000-0000-0000AF7F0000}"/>
    <cellStyle name="Notas 2 3 4 3 3 10" xfId="32689" xr:uid="{00000000-0005-0000-0000-0000B07F0000}"/>
    <cellStyle name="Notas 2 3 4 3 3 10 2" xfId="32690" xr:uid="{00000000-0005-0000-0000-0000B17F0000}"/>
    <cellStyle name="Notas 2 3 4 3 3 11" xfId="32691" xr:uid="{00000000-0005-0000-0000-0000B27F0000}"/>
    <cellStyle name="Notas 2 3 4 3 3 2" xfId="32692" xr:uid="{00000000-0005-0000-0000-0000B37F0000}"/>
    <cellStyle name="Notas 2 3 4 3 3 2 2" xfId="32693" xr:uid="{00000000-0005-0000-0000-0000B47F0000}"/>
    <cellStyle name="Notas 2 3 4 3 3 3" xfId="32694" xr:uid="{00000000-0005-0000-0000-0000B57F0000}"/>
    <cellStyle name="Notas 2 3 4 3 3 3 2" xfId="32695" xr:uid="{00000000-0005-0000-0000-0000B67F0000}"/>
    <cellStyle name="Notas 2 3 4 3 3 4" xfId="32696" xr:uid="{00000000-0005-0000-0000-0000B77F0000}"/>
    <cellStyle name="Notas 2 3 4 3 3 4 2" xfId="32697" xr:uid="{00000000-0005-0000-0000-0000B87F0000}"/>
    <cellStyle name="Notas 2 3 4 3 3 5" xfId="32698" xr:uid="{00000000-0005-0000-0000-0000B97F0000}"/>
    <cellStyle name="Notas 2 3 4 3 3 5 2" xfId="32699" xr:uid="{00000000-0005-0000-0000-0000BA7F0000}"/>
    <cellStyle name="Notas 2 3 4 3 3 6" xfId="32700" xr:uid="{00000000-0005-0000-0000-0000BB7F0000}"/>
    <cellStyle name="Notas 2 3 4 3 3 6 2" xfId="32701" xr:uid="{00000000-0005-0000-0000-0000BC7F0000}"/>
    <cellStyle name="Notas 2 3 4 3 3 7" xfId="32702" xr:uid="{00000000-0005-0000-0000-0000BD7F0000}"/>
    <cellStyle name="Notas 2 3 4 3 3 7 2" xfId="32703" xr:uid="{00000000-0005-0000-0000-0000BE7F0000}"/>
    <cellStyle name="Notas 2 3 4 3 3 8" xfId="32704" xr:uid="{00000000-0005-0000-0000-0000BF7F0000}"/>
    <cellStyle name="Notas 2 3 4 3 3 8 2" xfId="32705" xr:uid="{00000000-0005-0000-0000-0000C07F0000}"/>
    <cellStyle name="Notas 2 3 4 3 3 9" xfId="32706" xr:uid="{00000000-0005-0000-0000-0000C17F0000}"/>
    <cellStyle name="Notas 2 3 4 3 3 9 2" xfId="32707" xr:uid="{00000000-0005-0000-0000-0000C27F0000}"/>
    <cellStyle name="Notas 2 3 4 3 4" xfId="32708" xr:uid="{00000000-0005-0000-0000-0000C37F0000}"/>
    <cellStyle name="Notas 2 3 4 3 4 2" xfId="32709" xr:uid="{00000000-0005-0000-0000-0000C47F0000}"/>
    <cellStyle name="Notas 2 3 4 3 5" xfId="32710" xr:uid="{00000000-0005-0000-0000-0000C57F0000}"/>
    <cellStyle name="Notas 2 3 4 3 5 2" xfId="32711" xr:uid="{00000000-0005-0000-0000-0000C67F0000}"/>
    <cellStyle name="Notas 2 3 4 3 6" xfId="32712" xr:uid="{00000000-0005-0000-0000-0000C77F0000}"/>
    <cellStyle name="Notas 2 3 4 3 6 2" xfId="32713" xr:uid="{00000000-0005-0000-0000-0000C87F0000}"/>
    <cellStyle name="Notas 2 3 4 3 7" xfId="32714" xr:uid="{00000000-0005-0000-0000-0000C97F0000}"/>
    <cellStyle name="Notas 2 3 4 3 7 2" xfId="32715" xr:uid="{00000000-0005-0000-0000-0000CA7F0000}"/>
    <cellStyle name="Notas 2 3 4 3 8" xfId="32716" xr:uid="{00000000-0005-0000-0000-0000CB7F0000}"/>
    <cellStyle name="Notas 2 3 4 3 8 2" xfId="32717" xr:uid="{00000000-0005-0000-0000-0000CC7F0000}"/>
    <cellStyle name="Notas 2 3 4 3 9" xfId="32718" xr:uid="{00000000-0005-0000-0000-0000CD7F0000}"/>
    <cellStyle name="Notas 2 3 4 3 9 2" xfId="32719" xr:uid="{00000000-0005-0000-0000-0000CE7F0000}"/>
    <cellStyle name="Notas 2 3 4 4" xfId="32720" xr:uid="{00000000-0005-0000-0000-0000CF7F0000}"/>
    <cellStyle name="Notas 2 3 4 4 10" xfId="32721" xr:uid="{00000000-0005-0000-0000-0000D07F0000}"/>
    <cellStyle name="Notas 2 3 4 4 10 2" xfId="32722" xr:uid="{00000000-0005-0000-0000-0000D17F0000}"/>
    <cellStyle name="Notas 2 3 4 4 11" xfId="32723" xr:uid="{00000000-0005-0000-0000-0000D27F0000}"/>
    <cellStyle name="Notas 2 3 4 4 2" xfId="32724" xr:uid="{00000000-0005-0000-0000-0000D37F0000}"/>
    <cellStyle name="Notas 2 3 4 4 2 2" xfId="32725" xr:uid="{00000000-0005-0000-0000-0000D47F0000}"/>
    <cellStyle name="Notas 2 3 4 4 3" xfId="32726" xr:uid="{00000000-0005-0000-0000-0000D57F0000}"/>
    <cellStyle name="Notas 2 3 4 4 3 2" xfId="32727" xr:uid="{00000000-0005-0000-0000-0000D67F0000}"/>
    <cellStyle name="Notas 2 3 4 4 4" xfId="32728" xr:uid="{00000000-0005-0000-0000-0000D77F0000}"/>
    <cellStyle name="Notas 2 3 4 4 4 2" xfId="32729" xr:uid="{00000000-0005-0000-0000-0000D87F0000}"/>
    <cellStyle name="Notas 2 3 4 4 5" xfId="32730" xr:uid="{00000000-0005-0000-0000-0000D97F0000}"/>
    <cellStyle name="Notas 2 3 4 4 5 2" xfId="32731" xr:uid="{00000000-0005-0000-0000-0000DA7F0000}"/>
    <cellStyle name="Notas 2 3 4 4 6" xfId="32732" xr:uid="{00000000-0005-0000-0000-0000DB7F0000}"/>
    <cellStyle name="Notas 2 3 4 4 6 2" xfId="32733" xr:uid="{00000000-0005-0000-0000-0000DC7F0000}"/>
    <cellStyle name="Notas 2 3 4 4 7" xfId="32734" xr:uid="{00000000-0005-0000-0000-0000DD7F0000}"/>
    <cellStyle name="Notas 2 3 4 4 7 2" xfId="32735" xr:uid="{00000000-0005-0000-0000-0000DE7F0000}"/>
    <cellStyle name="Notas 2 3 4 4 8" xfId="32736" xr:uid="{00000000-0005-0000-0000-0000DF7F0000}"/>
    <cellStyle name="Notas 2 3 4 4 8 2" xfId="32737" xr:uid="{00000000-0005-0000-0000-0000E07F0000}"/>
    <cellStyle name="Notas 2 3 4 4 9" xfId="32738" xr:uid="{00000000-0005-0000-0000-0000E17F0000}"/>
    <cellStyle name="Notas 2 3 4 4 9 2" xfId="32739" xr:uid="{00000000-0005-0000-0000-0000E27F0000}"/>
    <cellStyle name="Notas 2 3 4 5" xfId="32740" xr:uid="{00000000-0005-0000-0000-0000E37F0000}"/>
    <cellStyle name="Notas 2 3 4 5 10" xfId="32741" xr:uid="{00000000-0005-0000-0000-0000E47F0000}"/>
    <cellStyle name="Notas 2 3 4 5 10 2" xfId="32742" xr:uid="{00000000-0005-0000-0000-0000E57F0000}"/>
    <cellStyle name="Notas 2 3 4 5 11" xfId="32743" xr:uid="{00000000-0005-0000-0000-0000E67F0000}"/>
    <cellStyle name="Notas 2 3 4 5 2" xfId="32744" xr:uid="{00000000-0005-0000-0000-0000E77F0000}"/>
    <cellStyle name="Notas 2 3 4 5 2 2" xfId="32745" xr:uid="{00000000-0005-0000-0000-0000E87F0000}"/>
    <cellStyle name="Notas 2 3 4 5 3" xfId="32746" xr:uid="{00000000-0005-0000-0000-0000E97F0000}"/>
    <cellStyle name="Notas 2 3 4 5 3 2" xfId="32747" xr:uid="{00000000-0005-0000-0000-0000EA7F0000}"/>
    <cellStyle name="Notas 2 3 4 5 4" xfId="32748" xr:uid="{00000000-0005-0000-0000-0000EB7F0000}"/>
    <cellStyle name="Notas 2 3 4 5 4 2" xfId="32749" xr:uid="{00000000-0005-0000-0000-0000EC7F0000}"/>
    <cellStyle name="Notas 2 3 4 5 5" xfId="32750" xr:uid="{00000000-0005-0000-0000-0000ED7F0000}"/>
    <cellStyle name="Notas 2 3 4 5 5 2" xfId="32751" xr:uid="{00000000-0005-0000-0000-0000EE7F0000}"/>
    <cellStyle name="Notas 2 3 4 5 6" xfId="32752" xr:uid="{00000000-0005-0000-0000-0000EF7F0000}"/>
    <cellStyle name="Notas 2 3 4 5 6 2" xfId="32753" xr:uid="{00000000-0005-0000-0000-0000F07F0000}"/>
    <cellStyle name="Notas 2 3 4 5 7" xfId="32754" xr:uid="{00000000-0005-0000-0000-0000F17F0000}"/>
    <cellStyle name="Notas 2 3 4 5 7 2" xfId="32755" xr:uid="{00000000-0005-0000-0000-0000F27F0000}"/>
    <cellStyle name="Notas 2 3 4 5 8" xfId="32756" xr:uid="{00000000-0005-0000-0000-0000F37F0000}"/>
    <cellStyle name="Notas 2 3 4 5 8 2" xfId="32757" xr:uid="{00000000-0005-0000-0000-0000F47F0000}"/>
    <cellStyle name="Notas 2 3 4 5 9" xfId="32758" xr:uid="{00000000-0005-0000-0000-0000F57F0000}"/>
    <cellStyle name="Notas 2 3 4 5 9 2" xfId="32759" xr:uid="{00000000-0005-0000-0000-0000F67F0000}"/>
    <cellStyle name="Notas 2 3 4 6" xfId="32760" xr:uid="{00000000-0005-0000-0000-0000F77F0000}"/>
    <cellStyle name="Notas 2 3 4 6 2" xfId="32761" xr:uid="{00000000-0005-0000-0000-0000F87F0000}"/>
    <cellStyle name="Notas 2 3 4 7" xfId="32762" xr:uid="{00000000-0005-0000-0000-0000F97F0000}"/>
    <cellStyle name="Notas 2 3 4 7 2" xfId="32763" xr:uid="{00000000-0005-0000-0000-0000FA7F0000}"/>
    <cellStyle name="Notas 2 3 4 8" xfId="32764" xr:uid="{00000000-0005-0000-0000-0000FB7F0000}"/>
    <cellStyle name="Notas 2 3 4 8 2" xfId="32765" xr:uid="{00000000-0005-0000-0000-0000FC7F0000}"/>
    <cellStyle name="Notas 2 3 4 9" xfId="32766" xr:uid="{00000000-0005-0000-0000-0000FD7F0000}"/>
    <cellStyle name="Notas 2 3 4 9 2" xfId="32767" xr:uid="{00000000-0005-0000-0000-0000FE7F0000}"/>
    <cellStyle name="Notas 2 3 5" xfId="32768" xr:uid="{00000000-0005-0000-0000-0000FF7F0000}"/>
    <cellStyle name="Notas 2 3 5 10" xfId="32769" xr:uid="{00000000-0005-0000-0000-000000800000}"/>
    <cellStyle name="Notas 2 3 5 10 2" xfId="32770" xr:uid="{00000000-0005-0000-0000-000001800000}"/>
    <cellStyle name="Notas 2 3 5 11" xfId="32771" xr:uid="{00000000-0005-0000-0000-000002800000}"/>
    <cellStyle name="Notas 2 3 5 11 2" xfId="32772" xr:uid="{00000000-0005-0000-0000-000003800000}"/>
    <cellStyle name="Notas 2 3 5 12" xfId="32773" xr:uid="{00000000-0005-0000-0000-000004800000}"/>
    <cellStyle name="Notas 2 3 5 12 2" xfId="32774" xr:uid="{00000000-0005-0000-0000-000005800000}"/>
    <cellStyle name="Notas 2 3 5 13" xfId="32775" xr:uid="{00000000-0005-0000-0000-000006800000}"/>
    <cellStyle name="Notas 2 3 5 13 2" xfId="32776" xr:uid="{00000000-0005-0000-0000-000007800000}"/>
    <cellStyle name="Notas 2 3 5 14" xfId="32777" xr:uid="{00000000-0005-0000-0000-000008800000}"/>
    <cellStyle name="Notas 2 3 5 14 2" xfId="32778" xr:uid="{00000000-0005-0000-0000-000009800000}"/>
    <cellStyle name="Notas 2 3 5 15" xfId="32779" xr:uid="{00000000-0005-0000-0000-00000A800000}"/>
    <cellStyle name="Notas 2 3 5 2" xfId="32780" xr:uid="{00000000-0005-0000-0000-00000B800000}"/>
    <cellStyle name="Notas 2 3 5 2 10" xfId="32781" xr:uid="{00000000-0005-0000-0000-00000C800000}"/>
    <cellStyle name="Notas 2 3 5 2 10 2" xfId="32782" xr:uid="{00000000-0005-0000-0000-00000D800000}"/>
    <cellStyle name="Notas 2 3 5 2 11" xfId="32783" xr:uid="{00000000-0005-0000-0000-00000E800000}"/>
    <cellStyle name="Notas 2 3 5 2 11 2" xfId="32784" xr:uid="{00000000-0005-0000-0000-00000F800000}"/>
    <cellStyle name="Notas 2 3 5 2 12" xfId="32785" xr:uid="{00000000-0005-0000-0000-000010800000}"/>
    <cellStyle name="Notas 2 3 5 2 12 2" xfId="32786" xr:uid="{00000000-0005-0000-0000-000011800000}"/>
    <cellStyle name="Notas 2 3 5 2 13" xfId="32787" xr:uid="{00000000-0005-0000-0000-000012800000}"/>
    <cellStyle name="Notas 2 3 5 2 2" xfId="32788" xr:uid="{00000000-0005-0000-0000-000013800000}"/>
    <cellStyle name="Notas 2 3 5 2 2 10" xfId="32789" xr:uid="{00000000-0005-0000-0000-000014800000}"/>
    <cellStyle name="Notas 2 3 5 2 2 10 2" xfId="32790" xr:uid="{00000000-0005-0000-0000-000015800000}"/>
    <cellStyle name="Notas 2 3 5 2 2 11" xfId="32791" xr:uid="{00000000-0005-0000-0000-000016800000}"/>
    <cellStyle name="Notas 2 3 5 2 2 2" xfId="32792" xr:uid="{00000000-0005-0000-0000-000017800000}"/>
    <cellStyle name="Notas 2 3 5 2 2 2 2" xfId="32793" xr:uid="{00000000-0005-0000-0000-000018800000}"/>
    <cellStyle name="Notas 2 3 5 2 2 3" xfId="32794" xr:uid="{00000000-0005-0000-0000-000019800000}"/>
    <cellStyle name="Notas 2 3 5 2 2 3 2" xfId="32795" xr:uid="{00000000-0005-0000-0000-00001A800000}"/>
    <cellStyle name="Notas 2 3 5 2 2 4" xfId="32796" xr:uid="{00000000-0005-0000-0000-00001B800000}"/>
    <cellStyle name="Notas 2 3 5 2 2 4 2" xfId="32797" xr:uid="{00000000-0005-0000-0000-00001C800000}"/>
    <cellStyle name="Notas 2 3 5 2 2 5" xfId="32798" xr:uid="{00000000-0005-0000-0000-00001D800000}"/>
    <cellStyle name="Notas 2 3 5 2 2 5 2" xfId="32799" xr:uid="{00000000-0005-0000-0000-00001E800000}"/>
    <cellStyle name="Notas 2 3 5 2 2 6" xfId="32800" xr:uid="{00000000-0005-0000-0000-00001F800000}"/>
    <cellStyle name="Notas 2 3 5 2 2 6 2" xfId="32801" xr:uid="{00000000-0005-0000-0000-000020800000}"/>
    <cellStyle name="Notas 2 3 5 2 2 7" xfId="32802" xr:uid="{00000000-0005-0000-0000-000021800000}"/>
    <cellStyle name="Notas 2 3 5 2 2 7 2" xfId="32803" xr:uid="{00000000-0005-0000-0000-000022800000}"/>
    <cellStyle name="Notas 2 3 5 2 2 8" xfId="32804" xr:uid="{00000000-0005-0000-0000-000023800000}"/>
    <cellStyle name="Notas 2 3 5 2 2 8 2" xfId="32805" xr:uid="{00000000-0005-0000-0000-000024800000}"/>
    <cellStyle name="Notas 2 3 5 2 2 9" xfId="32806" xr:uid="{00000000-0005-0000-0000-000025800000}"/>
    <cellStyle name="Notas 2 3 5 2 2 9 2" xfId="32807" xr:uid="{00000000-0005-0000-0000-000026800000}"/>
    <cellStyle name="Notas 2 3 5 2 3" xfId="32808" xr:uid="{00000000-0005-0000-0000-000027800000}"/>
    <cellStyle name="Notas 2 3 5 2 3 10" xfId="32809" xr:uid="{00000000-0005-0000-0000-000028800000}"/>
    <cellStyle name="Notas 2 3 5 2 3 10 2" xfId="32810" xr:uid="{00000000-0005-0000-0000-000029800000}"/>
    <cellStyle name="Notas 2 3 5 2 3 11" xfId="32811" xr:uid="{00000000-0005-0000-0000-00002A800000}"/>
    <cellStyle name="Notas 2 3 5 2 3 2" xfId="32812" xr:uid="{00000000-0005-0000-0000-00002B800000}"/>
    <cellStyle name="Notas 2 3 5 2 3 2 2" xfId="32813" xr:uid="{00000000-0005-0000-0000-00002C800000}"/>
    <cellStyle name="Notas 2 3 5 2 3 3" xfId="32814" xr:uid="{00000000-0005-0000-0000-00002D800000}"/>
    <cellStyle name="Notas 2 3 5 2 3 3 2" xfId="32815" xr:uid="{00000000-0005-0000-0000-00002E800000}"/>
    <cellStyle name="Notas 2 3 5 2 3 4" xfId="32816" xr:uid="{00000000-0005-0000-0000-00002F800000}"/>
    <cellStyle name="Notas 2 3 5 2 3 4 2" xfId="32817" xr:uid="{00000000-0005-0000-0000-000030800000}"/>
    <cellStyle name="Notas 2 3 5 2 3 5" xfId="32818" xr:uid="{00000000-0005-0000-0000-000031800000}"/>
    <cellStyle name="Notas 2 3 5 2 3 5 2" xfId="32819" xr:uid="{00000000-0005-0000-0000-000032800000}"/>
    <cellStyle name="Notas 2 3 5 2 3 6" xfId="32820" xr:uid="{00000000-0005-0000-0000-000033800000}"/>
    <cellStyle name="Notas 2 3 5 2 3 6 2" xfId="32821" xr:uid="{00000000-0005-0000-0000-000034800000}"/>
    <cellStyle name="Notas 2 3 5 2 3 7" xfId="32822" xr:uid="{00000000-0005-0000-0000-000035800000}"/>
    <cellStyle name="Notas 2 3 5 2 3 7 2" xfId="32823" xr:uid="{00000000-0005-0000-0000-000036800000}"/>
    <cellStyle name="Notas 2 3 5 2 3 8" xfId="32824" xr:uid="{00000000-0005-0000-0000-000037800000}"/>
    <cellStyle name="Notas 2 3 5 2 3 8 2" xfId="32825" xr:uid="{00000000-0005-0000-0000-000038800000}"/>
    <cellStyle name="Notas 2 3 5 2 3 9" xfId="32826" xr:uid="{00000000-0005-0000-0000-000039800000}"/>
    <cellStyle name="Notas 2 3 5 2 3 9 2" xfId="32827" xr:uid="{00000000-0005-0000-0000-00003A800000}"/>
    <cellStyle name="Notas 2 3 5 2 4" xfId="32828" xr:uid="{00000000-0005-0000-0000-00003B800000}"/>
    <cellStyle name="Notas 2 3 5 2 4 2" xfId="32829" xr:uid="{00000000-0005-0000-0000-00003C800000}"/>
    <cellStyle name="Notas 2 3 5 2 5" xfId="32830" xr:uid="{00000000-0005-0000-0000-00003D800000}"/>
    <cellStyle name="Notas 2 3 5 2 5 2" xfId="32831" xr:uid="{00000000-0005-0000-0000-00003E800000}"/>
    <cellStyle name="Notas 2 3 5 2 6" xfId="32832" xr:uid="{00000000-0005-0000-0000-00003F800000}"/>
    <cellStyle name="Notas 2 3 5 2 6 2" xfId="32833" xr:uid="{00000000-0005-0000-0000-000040800000}"/>
    <cellStyle name="Notas 2 3 5 2 7" xfId="32834" xr:uid="{00000000-0005-0000-0000-000041800000}"/>
    <cellStyle name="Notas 2 3 5 2 7 2" xfId="32835" xr:uid="{00000000-0005-0000-0000-000042800000}"/>
    <cellStyle name="Notas 2 3 5 2 8" xfId="32836" xr:uid="{00000000-0005-0000-0000-000043800000}"/>
    <cellStyle name="Notas 2 3 5 2 8 2" xfId="32837" xr:uid="{00000000-0005-0000-0000-000044800000}"/>
    <cellStyle name="Notas 2 3 5 2 9" xfId="32838" xr:uid="{00000000-0005-0000-0000-000045800000}"/>
    <cellStyle name="Notas 2 3 5 2 9 2" xfId="32839" xr:uid="{00000000-0005-0000-0000-000046800000}"/>
    <cellStyle name="Notas 2 3 5 3" xfId="32840" xr:uid="{00000000-0005-0000-0000-000047800000}"/>
    <cellStyle name="Notas 2 3 5 3 10" xfId="32841" xr:uid="{00000000-0005-0000-0000-000048800000}"/>
    <cellStyle name="Notas 2 3 5 3 10 2" xfId="32842" xr:uid="{00000000-0005-0000-0000-000049800000}"/>
    <cellStyle name="Notas 2 3 5 3 11" xfId="32843" xr:uid="{00000000-0005-0000-0000-00004A800000}"/>
    <cellStyle name="Notas 2 3 5 3 11 2" xfId="32844" xr:uid="{00000000-0005-0000-0000-00004B800000}"/>
    <cellStyle name="Notas 2 3 5 3 12" xfId="32845" xr:uid="{00000000-0005-0000-0000-00004C800000}"/>
    <cellStyle name="Notas 2 3 5 3 12 2" xfId="32846" xr:uid="{00000000-0005-0000-0000-00004D800000}"/>
    <cellStyle name="Notas 2 3 5 3 13" xfId="32847" xr:uid="{00000000-0005-0000-0000-00004E800000}"/>
    <cellStyle name="Notas 2 3 5 3 2" xfId="32848" xr:uid="{00000000-0005-0000-0000-00004F800000}"/>
    <cellStyle name="Notas 2 3 5 3 2 10" xfId="32849" xr:uid="{00000000-0005-0000-0000-000050800000}"/>
    <cellStyle name="Notas 2 3 5 3 2 10 2" xfId="32850" xr:uid="{00000000-0005-0000-0000-000051800000}"/>
    <cellStyle name="Notas 2 3 5 3 2 11" xfId="32851" xr:uid="{00000000-0005-0000-0000-000052800000}"/>
    <cellStyle name="Notas 2 3 5 3 2 2" xfId="32852" xr:uid="{00000000-0005-0000-0000-000053800000}"/>
    <cellStyle name="Notas 2 3 5 3 2 2 2" xfId="32853" xr:uid="{00000000-0005-0000-0000-000054800000}"/>
    <cellStyle name="Notas 2 3 5 3 2 3" xfId="32854" xr:uid="{00000000-0005-0000-0000-000055800000}"/>
    <cellStyle name="Notas 2 3 5 3 2 3 2" xfId="32855" xr:uid="{00000000-0005-0000-0000-000056800000}"/>
    <cellStyle name="Notas 2 3 5 3 2 4" xfId="32856" xr:uid="{00000000-0005-0000-0000-000057800000}"/>
    <cellStyle name="Notas 2 3 5 3 2 4 2" xfId="32857" xr:uid="{00000000-0005-0000-0000-000058800000}"/>
    <cellStyle name="Notas 2 3 5 3 2 5" xfId="32858" xr:uid="{00000000-0005-0000-0000-000059800000}"/>
    <cellStyle name="Notas 2 3 5 3 2 5 2" xfId="32859" xr:uid="{00000000-0005-0000-0000-00005A800000}"/>
    <cellStyle name="Notas 2 3 5 3 2 6" xfId="32860" xr:uid="{00000000-0005-0000-0000-00005B800000}"/>
    <cellStyle name="Notas 2 3 5 3 2 6 2" xfId="32861" xr:uid="{00000000-0005-0000-0000-00005C800000}"/>
    <cellStyle name="Notas 2 3 5 3 2 7" xfId="32862" xr:uid="{00000000-0005-0000-0000-00005D800000}"/>
    <cellStyle name="Notas 2 3 5 3 2 7 2" xfId="32863" xr:uid="{00000000-0005-0000-0000-00005E800000}"/>
    <cellStyle name="Notas 2 3 5 3 2 8" xfId="32864" xr:uid="{00000000-0005-0000-0000-00005F800000}"/>
    <cellStyle name="Notas 2 3 5 3 2 8 2" xfId="32865" xr:uid="{00000000-0005-0000-0000-000060800000}"/>
    <cellStyle name="Notas 2 3 5 3 2 9" xfId="32866" xr:uid="{00000000-0005-0000-0000-000061800000}"/>
    <cellStyle name="Notas 2 3 5 3 2 9 2" xfId="32867" xr:uid="{00000000-0005-0000-0000-000062800000}"/>
    <cellStyle name="Notas 2 3 5 3 3" xfId="32868" xr:uid="{00000000-0005-0000-0000-000063800000}"/>
    <cellStyle name="Notas 2 3 5 3 3 10" xfId="32869" xr:uid="{00000000-0005-0000-0000-000064800000}"/>
    <cellStyle name="Notas 2 3 5 3 3 10 2" xfId="32870" xr:uid="{00000000-0005-0000-0000-000065800000}"/>
    <cellStyle name="Notas 2 3 5 3 3 11" xfId="32871" xr:uid="{00000000-0005-0000-0000-000066800000}"/>
    <cellStyle name="Notas 2 3 5 3 3 2" xfId="32872" xr:uid="{00000000-0005-0000-0000-000067800000}"/>
    <cellStyle name="Notas 2 3 5 3 3 2 2" xfId="32873" xr:uid="{00000000-0005-0000-0000-000068800000}"/>
    <cellStyle name="Notas 2 3 5 3 3 3" xfId="32874" xr:uid="{00000000-0005-0000-0000-000069800000}"/>
    <cellStyle name="Notas 2 3 5 3 3 3 2" xfId="32875" xr:uid="{00000000-0005-0000-0000-00006A800000}"/>
    <cellStyle name="Notas 2 3 5 3 3 4" xfId="32876" xr:uid="{00000000-0005-0000-0000-00006B800000}"/>
    <cellStyle name="Notas 2 3 5 3 3 4 2" xfId="32877" xr:uid="{00000000-0005-0000-0000-00006C800000}"/>
    <cellStyle name="Notas 2 3 5 3 3 5" xfId="32878" xr:uid="{00000000-0005-0000-0000-00006D800000}"/>
    <cellStyle name="Notas 2 3 5 3 3 5 2" xfId="32879" xr:uid="{00000000-0005-0000-0000-00006E800000}"/>
    <cellStyle name="Notas 2 3 5 3 3 6" xfId="32880" xr:uid="{00000000-0005-0000-0000-00006F800000}"/>
    <cellStyle name="Notas 2 3 5 3 3 6 2" xfId="32881" xr:uid="{00000000-0005-0000-0000-000070800000}"/>
    <cellStyle name="Notas 2 3 5 3 3 7" xfId="32882" xr:uid="{00000000-0005-0000-0000-000071800000}"/>
    <cellStyle name="Notas 2 3 5 3 3 7 2" xfId="32883" xr:uid="{00000000-0005-0000-0000-000072800000}"/>
    <cellStyle name="Notas 2 3 5 3 3 8" xfId="32884" xr:uid="{00000000-0005-0000-0000-000073800000}"/>
    <cellStyle name="Notas 2 3 5 3 3 8 2" xfId="32885" xr:uid="{00000000-0005-0000-0000-000074800000}"/>
    <cellStyle name="Notas 2 3 5 3 3 9" xfId="32886" xr:uid="{00000000-0005-0000-0000-000075800000}"/>
    <cellStyle name="Notas 2 3 5 3 3 9 2" xfId="32887" xr:uid="{00000000-0005-0000-0000-000076800000}"/>
    <cellStyle name="Notas 2 3 5 3 4" xfId="32888" xr:uid="{00000000-0005-0000-0000-000077800000}"/>
    <cellStyle name="Notas 2 3 5 3 4 2" xfId="32889" xr:uid="{00000000-0005-0000-0000-000078800000}"/>
    <cellStyle name="Notas 2 3 5 3 5" xfId="32890" xr:uid="{00000000-0005-0000-0000-000079800000}"/>
    <cellStyle name="Notas 2 3 5 3 5 2" xfId="32891" xr:uid="{00000000-0005-0000-0000-00007A800000}"/>
    <cellStyle name="Notas 2 3 5 3 6" xfId="32892" xr:uid="{00000000-0005-0000-0000-00007B800000}"/>
    <cellStyle name="Notas 2 3 5 3 6 2" xfId="32893" xr:uid="{00000000-0005-0000-0000-00007C800000}"/>
    <cellStyle name="Notas 2 3 5 3 7" xfId="32894" xr:uid="{00000000-0005-0000-0000-00007D800000}"/>
    <cellStyle name="Notas 2 3 5 3 7 2" xfId="32895" xr:uid="{00000000-0005-0000-0000-00007E800000}"/>
    <cellStyle name="Notas 2 3 5 3 8" xfId="32896" xr:uid="{00000000-0005-0000-0000-00007F800000}"/>
    <cellStyle name="Notas 2 3 5 3 8 2" xfId="32897" xr:uid="{00000000-0005-0000-0000-000080800000}"/>
    <cellStyle name="Notas 2 3 5 3 9" xfId="32898" xr:uid="{00000000-0005-0000-0000-000081800000}"/>
    <cellStyle name="Notas 2 3 5 3 9 2" xfId="32899" xr:uid="{00000000-0005-0000-0000-000082800000}"/>
    <cellStyle name="Notas 2 3 5 4" xfId="32900" xr:uid="{00000000-0005-0000-0000-000083800000}"/>
    <cellStyle name="Notas 2 3 5 4 10" xfId="32901" xr:uid="{00000000-0005-0000-0000-000084800000}"/>
    <cellStyle name="Notas 2 3 5 4 10 2" xfId="32902" xr:uid="{00000000-0005-0000-0000-000085800000}"/>
    <cellStyle name="Notas 2 3 5 4 11" xfId="32903" xr:uid="{00000000-0005-0000-0000-000086800000}"/>
    <cellStyle name="Notas 2 3 5 4 2" xfId="32904" xr:uid="{00000000-0005-0000-0000-000087800000}"/>
    <cellStyle name="Notas 2 3 5 4 2 2" xfId="32905" xr:uid="{00000000-0005-0000-0000-000088800000}"/>
    <cellStyle name="Notas 2 3 5 4 3" xfId="32906" xr:uid="{00000000-0005-0000-0000-000089800000}"/>
    <cellStyle name="Notas 2 3 5 4 3 2" xfId="32907" xr:uid="{00000000-0005-0000-0000-00008A800000}"/>
    <cellStyle name="Notas 2 3 5 4 4" xfId="32908" xr:uid="{00000000-0005-0000-0000-00008B800000}"/>
    <cellStyle name="Notas 2 3 5 4 4 2" xfId="32909" xr:uid="{00000000-0005-0000-0000-00008C800000}"/>
    <cellStyle name="Notas 2 3 5 4 5" xfId="32910" xr:uid="{00000000-0005-0000-0000-00008D800000}"/>
    <cellStyle name="Notas 2 3 5 4 5 2" xfId="32911" xr:uid="{00000000-0005-0000-0000-00008E800000}"/>
    <cellStyle name="Notas 2 3 5 4 6" xfId="32912" xr:uid="{00000000-0005-0000-0000-00008F800000}"/>
    <cellStyle name="Notas 2 3 5 4 6 2" xfId="32913" xr:uid="{00000000-0005-0000-0000-000090800000}"/>
    <cellStyle name="Notas 2 3 5 4 7" xfId="32914" xr:uid="{00000000-0005-0000-0000-000091800000}"/>
    <cellStyle name="Notas 2 3 5 4 7 2" xfId="32915" xr:uid="{00000000-0005-0000-0000-000092800000}"/>
    <cellStyle name="Notas 2 3 5 4 8" xfId="32916" xr:uid="{00000000-0005-0000-0000-000093800000}"/>
    <cellStyle name="Notas 2 3 5 4 8 2" xfId="32917" xr:uid="{00000000-0005-0000-0000-000094800000}"/>
    <cellStyle name="Notas 2 3 5 4 9" xfId="32918" xr:uid="{00000000-0005-0000-0000-000095800000}"/>
    <cellStyle name="Notas 2 3 5 4 9 2" xfId="32919" xr:uid="{00000000-0005-0000-0000-000096800000}"/>
    <cellStyle name="Notas 2 3 5 5" xfId="32920" xr:uid="{00000000-0005-0000-0000-000097800000}"/>
    <cellStyle name="Notas 2 3 5 5 10" xfId="32921" xr:uid="{00000000-0005-0000-0000-000098800000}"/>
    <cellStyle name="Notas 2 3 5 5 10 2" xfId="32922" xr:uid="{00000000-0005-0000-0000-000099800000}"/>
    <cellStyle name="Notas 2 3 5 5 11" xfId="32923" xr:uid="{00000000-0005-0000-0000-00009A800000}"/>
    <cellStyle name="Notas 2 3 5 5 2" xfId="32924" xr:uid="{00000000-0005-0000-0000-00009B800000}"/>
    <cellStyle name="Notas 2 3 5 5 2 2" xfId="32925" xr:uid="{00000000-0005-0000-0000-00009C800000}"/>
    <cellStyle name="Notas 2 3 5 5 3" xfId="32926" xr:uid="{00000000-0005-0000-0000-00009D800000}"/>
    <cellStyle name="Notas 2 3 5 5 3 2" xfId="32927" xr:uid="{00000000-0005-0000-0000-00009E800000}"/>
    <cellStyle name="Notas 2 3 5 5 4" xfId="32928" xr:uid="{00000000-0005-0000-0000-00009F800000}"/>
    <cellStyle name="Notas 2 3 5 5 4 2" xfId="32929" xr:uid="{00000000-0005-0000-0000-0000A0800000}"/>
    <cellStyle name="Notas 2 3 5 5 5" xfId="32930" xr:uid="{00000000-0005-0000-0000-0000A1800000}"/>
    <cellStyle name="Notas 2 3 5 5 5 2" xfId="32931" xr:uid="{00000000-0005-0000-0000-0000A2800000}"/>
    <cellStyle name="Notas 2 3 5 5 6" xfId="32932" xr:uid="{00000000-0005-0000-0000-0000A3800000}"/>
    <cellStyle name="Notas 2 3 5 5 6 2" xfId="32933" xr:uid="{00000000-0005-0000-0000-0000A4800000}"/>
    <cellStyle name="Notas 2 3 5 5 7" xfId="32934" xr:uid="{00000000-0005-0000-0000-0000A5800000}"/>
    <cellStyle name="Notas 2 3 5 5 7 2" xfId="32935" xr:uid="{00000000-0005-0000-0000-0000A6800000}"/>
    <cellStyle name="Notas 2 3 5 5 8" xfId="32936" xr:uid="{00000000-0005-0000-0000-0000A7800000}"/>
    <cellStyle name="Notas 2 3 5 5 8 2" xfId="32937" xr:uid="{00000000-0005-0000-0000-0000A8800000}"/>
    <cellStyle name="Notas 2 3 5 5 9" xfId="32938" xr:uid="{00000000-0005-0000-0000-0000A9800000}"/>
    <cellStyle name="Notas 2 3 5 5 9 2" xfId="32939" xr:uid="{00000000-0005-0000-0000-0000AA800000}"/>
    <cellStyle name="Notas 2 3 5 6" xfId="32940" xr:uid="{00000000-0005-0000-0000-0000AB800000}"/>
    <cellStyle name="Notas 2 3 5 6 2" xfId="32941" xr:uid="{00000000-0005-0000-0000-0000AC800000}"/>
    <cellStyle name="Notas 2 3 5 7" xfId="32942" xr:uid="{00000000-0005-0000-0000-0000AD800000}"/>
    <cellStyle name="Notas 2 3 5 7 2" xfId="32943" xr:uid="{00000000-0005-0000-0000-0000AE800000}"/>
    <cellStyle name="Notas 2 3 5 8" xfId="32944" xr:uid="{00000000-0005-0000-0000-0000AF800000}"/>
    <cellStyle name="Notas 2 3 5 8 2" xfId="32945" xr:uid="{00000000-0005-0000-0000-0000B0800000}"/>
    <cellStyle name="Notas 2 3 5 9" xfId="32946" xr:uid="{00000000-0005-0000-0000-0000B1800000}"/>
    <cellStyle name="Notas 2 3 5 9 2" xfId="32947" xr:uid="{00000000-0005-0000-0000-0000B2800000}"/>
    <cellStyle name="Notas 2 3 6" xfId="32948" xr:uid="{00000000-0005-0000-0000-0000B3800000}"/>
    <cellStyle name="Notas 2 3 6 10" xfId="32949" xr:uid="{00000000-0005-0000-0000-0000B4800000}"/>
    <cellStyle name="Notas 2 3 6 10 2" xfId="32950" xr:uid="{00000000-0005-0000-0000-0000B5800000}"/>
    <cellStyle name="Notas 2 3 6 11" xfId="32951" xr:uid="{00000000-0005-0000-0000-0000B6800000}"/>
    <cellStyle name="Notas 2 3 6 11 2" xfId="32952" xr:uid="{00000000-0005-0000-0000-0000B7800000}"/>
    <cellStyle name="Notas 2 3 6 12" xfId="32953" xr:uid="{00000000-0005-0000-0000-0000B8800000}"/>
    <cellStyle name="Notas 2 3 6 12 2" xfId="32954" xr:uid="{00000000-0005-0000-0000-0000B9800000}"/>
    <cellStyle name="Notas 2 3 6 13" xfId="32955" xr:uid="{00000000-0005-0000-0000-0000BA800000}"/>
    <cellStyle name="Notas 2 3 6 2" xfId="32956" xr:uid="{00000000-0005-0000-0000-0000BB800000}"/>
    <cellStyle name="Notas 2 3 6 2 10" xfId="32957" xr:uid="{00000000-0005-0000-0000-0000BC800000}"/>
    <cellStyle name="Notas 2 3 6 2 10 2" xfId="32958" xr:uid="{00000000-0005-0000-0000-0000BD800000}"/>
    <cellStyle name="Notas 2 3 6 2 11" xfId="32959" xr:uid="{00000000-0005-0000-0000-0000BE800000}"/>
    <cellStyle name="Notas 2 3 6 2 2" xfId="32960" xr:uid="{00000000-0005-0000-0000-0000BF800000}"/>
    <cellStyle name="Notas 2 3 6 2 2 2" xfId="32961" xr:uid="{00000000-0005-0000-0000-0000C0800000}"/>
    <cellStyle name="Notas 2 3 6 2 3" xfId="32962" xr:uid="{00000000-0005-0000-0000-0000C1800000}"/>
    <cellStyle name="Notas 2 3 6 2 3 2" xfId="32963" xr:uid="{00000000-0005-0000-0000-0000C2800000}"/>
    <cellStyle name="Notas 2 3 6 2 4" xfId="32964" xr:uid="{00000000-0005-0000-0000-0000C3800000}"/>
    <cellStyle name="Notas 2 3 6 2 4 2" xfId="32965" xr:uid="{00000000-0005-0000-0000-0000C4800000}"/>
    <cellStyle name="Notas 2 3 6 2 5" xfId="32966" xr:uid="{00000000-0005-0000-0000-0000C5800000}"/>
    <cellStyle name="Notas 2 3 6 2 5 2" xfId="32967" xr:uid="{00000000-0005-0000-0000-0000C6800000}"/>
    <cellStyle name="Notas 2 3 6 2 6" xfId="32968" xr:uid="{00000000-0005-0000-0000-0000C7800000}"/>
    <cellStyle name="Notas 2 3 6 2 6 2" xfId="32969" xr:uid="{00000000-0005-0000-0000-0000C8800000}"/>
    <cellStyle name="Notas 2 3 6 2 7" xfId="32970" xr:uid="{00000000-0005-0000-0000-0000C9800000}"/>
    <cellStyle name="Notas 2 3 6 2 7 2" xfId="32971" xr:uid="{00000000-0005-0000-0000-0000CA800000}"/>
    <cellStyle name="Notas 2 3 6 2 8" xfId="32972" xr:uid="{00000000-0005-0000-0000-0000CB800000}"/>
    <cellStyle name="Notas 2 3 6 2 8 2" xfId="32973" xr:uid="{00000000-0005-0000-0000-0000CC800000}"/>
    <cellStyle name="Notas 2 3 6 2 9" xfId="32974" xr:uid="{00000000-0005-0000-0000-0000CD800000}"/>
    <cellStyle name="Notas 2 3 6 2 9 2" xfId="32975" xr:uid="{00000000-0005-0000-0000-0000CE800000}"/>
    <cellStyle name="Notas 2 3 6 3" xfId="32976" xr:uid="{00000000-0005-0000-0000-0000CF800000}"/>
    <cellStyle name="Notas 2 3 6 3 10" xfId="32977" xr:uid="{00000000-0005-0000-0000-0000D0800000}"/>
    <cellStyle name="Notas 2 3 6 3 10 2" xfId="32978" xr:uid="{00000000-0005-0000-0000-0000D1800000}"/>
    <cellStyle name="Notas 2 3 6 3 11" xfId="32979" xr:uid="{00000000-0005-0000-0000-0000D2800000}"/>
    <cellStyle name="Notas 2 3 6 3 2" xfId="32980" xr:uid="{00000000-0005-0000-0000-0000D3800000}"/>
    <cellStyle name="Notas 2 3 6 3 2 2" xfId="32981" xr:uid="{00000000-0005-0000-0000-0000D4800000}"/>
    <cellStyle name="Notas 2 3 6 3 3" xfId="32982" xr:uid="{00000000-0005-0000-0000-0000D5800000}"/>
    <cellStyle name="Notas 2 3 6 3 3 2" xfId="32983" xr:uid="{00000000-0005-0000-0000-0000D6800000}"/>
    <cellStyle name="Notas 2 3 6 3 4" xfId="32984" xr:uid="{00000000-0005-0000-0000-0000D7800000}"/>
    <cellStyle name="Notas 2 3 6 3 4 2" xfId="32985" xr:uid="{00000000-0005-0000-0000-0000D8800000}"/>
    <cellStyle name="Notas 2 3 6 3 5" xfId="32986" xr:uid="{00000000-0005-0000-0000-0000D9800000}"/>
    <cellStyle name="Notas 2 3 6 3 5 2" xfId="32987" xr:uid="{00000000-0005-0000-0000-0000DA800000}"/>
    <cellStyle name="Notas 2 3 6 3 6" xfId="32988" xr:uid="{00000000-0005-0000-0000-0000DB800000}"/>
    <cellStyle name="Notas 2 3 6 3 6 2" xfId="32989" xr:uid="{00000000-0005-0000-0000-0000DC800000}"/>
    <cellStyle name="Notas 2 3 6 3 7" xfId="32990" xr:uid="{00000000-0005-0000-0000-0000DD800000}"/>
    <cellStyle name="Notas 2 3 6 3 7 2" xfId="32991" xr:uid="{00000000-0005-0000-0000-0000DE800000}"/>
    <cellStyle name="Notas 2 3 6 3 8" xfId="32992" xr:uid="{00000000-0005-0000-0000-0000DF800000}"/>
    <cellStyle name="Notas 2 3 6 3 8 2" xfId="32993" xr:uid="{00000000-0005-0000-0000-0000E0800000}"/>
    <cellStyle name="Notas 2 3 6 3 9" xfId="32994" xr:uid="{00000000-0005-0000-0000-0000E1800000}"/>
    <cellStyle name="Notas 2 3 6 3 9 2" xfId="32995" xr:uid="{00000000-0005-0000-0000-0000E2800000}"/>
    <cellStyle name="Notas 2 3 6 4" xfId="32996" xr:uid="{00000000-0005-0000-0000-0000E3800000}"/>
    <cellStyle name="Notas 2 3 6 4 2" xfId="32997" xr:uid="{00000000-0005-0000-0000-0000E4800000}"/>
    <cellStyle name="Notas 2 3 6 5" xfId="32998" xr:uid="{00000000-0005-0000-0000-0000E5800000}"/>
    <cellStyle name="Notas 2 3 6 5 2" xfId="32999" xr:uid="{00000000-0005-0000-0000-0000E6800000}"/>
    <cellStyle name="Notas 2 3 6 6" xfId="33000" xr:uid="{00000000-0005-0000-0000-0000E7800000}"/>
    <cellStyle name="Notas 2 3 6 6 2" xfId="33001" xr:uid="{00000000-0005-0000-0000-0000E8800000}"/>
    <cellStyle name="Notas 2 3 6 7" xfId="33002" xr:uid="{00000000-0005-0000-0000-0000E9800000}"/>
    <cellStyle name="Notas 2 3 6 7 2" xfId="33003" xr:uid="{00000000-0005-0000-0000-0000EA800000}"/>
    <cellStyle name="Notas 2 3 6 8" xfId="33004" xr:uid="{00000000-0005-0000-0000-0000EB800000}"/>
    <cellStyle name="Notas 2 3 6 8 2" xfId="33005" xr:uid="{00000000-0005-0000-0000-0000EC800000}"/>
    <cellStyle name="Notas 2 3 6 9" xfId="33006" xr:uid="{00000000-0005-0000-0000-0000ED800000}"/>
    <cellStyle name="Notas 2 3 6 9 2" xfId="33007" xr:uid="{00000000-0005-0000-0000-0000EE800000}"/>
    <cellStyle name="Notas 2 3 7" xfId="33008" xr:uid="{00000000-0005-0000-0000-0000EF800000}"/>
    <cellStyle name="Notas 2 3 7 10" xfId="33009" xr:uid="{00000000-0005-0000-0000-0000F0800000}"/>
    <cellStyle name="Notas 2 3 7 10 2" xfId="33010" xr:uid="{00000000-0005-0000-0000-0000F1800000}"/>
    <cellStyle name="Notas 2 3 7 11" xfId="33011" xr:uid="{00000000-0005-0000-0000-0000F2800000}"/>
    <cellStyle name="Notas 2 3 7 11 2" xfId="33012" xr:uid="{00000000-0005-0000-0000-0000F3800000}"/>
    <cellStyle name="Notas 2 3 7 12" xfId="33013" xr:uid="{00000000-0005-0000-0000-0000F4800000}"/>
    <cellStyle name="Notas 2 3 7 12 2" xfId="33014" xr:uid="{00000000-0005-0000-0000-0000F5800000}"/>
    <cellStyle name="Notas 2 3 7 13" xfId="33015" xr:uid="{00000000-0005-0000-0000-0000F6800000}"/>
    <cellStyle name="Notas 2 3 7 2" xfId="33016" xr:uid="{00000000-0005-0000-0000-0000F7800000}"/>
    <cellStyle name="Notas 2 3 7 2 10" xfId="33017" xr:uid="{00000000-0005-0000-0000-0000F8800000}"/>
    <cellStyle name="Notas 2 3 7 2 10 2" xfId="33018" xr:uid="{00000000-0005-0000-0000-0000F9800000}"/>
    <cellStyle name="Notas 2 3 7 2 11" xfId="33019" xr:uid="{00000000-0005-0000-0000-0000FA800000}"/>
    <cellStyle name="Notas 2 3 7 2 2" xfId="33020" xr:uid="{00000000-0005-0000-0000-0000FB800000}"/>
    <cellStyle name="Notas 2 3 7 2 2 2" xfId="33021" xr:uid="{00000000-0005-0000-0000-0000FC800000}"/>
    <cellStyle name="Notas 2 3 7 2 3" xfId="33022" xr:uid="{00000000-0005-0000-0000-0000FD800000}"/>
    <cellStyle name="Notas 2 3 7 2 3 2" xfId="33023" xr:uid="{00000000-0005-0000-0000-0000FE800000}"/>
    <cellStyle name="Notas 2 3 7 2 4" xfId="33024" xr:uid="{00000000-0005-0000-0000-0000FF800000}"/>
    <cellStyle name="Notas 2 3 7 2 4 2" xfId="33025" xr:uid="{00000000-0005-0000-0000-000000810000}"/>
    <cellStyle name="Notas 2 3 7 2 5" xfId="33026" xr:uid="{00000000-0005-0000-0000-000001810000}"/>
    <cellStyle name="Notas 2 3 7 2 5 2" xfId="33027" xr:uid="{00000000-0005-0000-0000-000002810000}"/>
    <cellStyle name="Notas 2 3 7 2 6" xfId="33028" xr:uid="{00000000-0005-0000-0000-000003810000}"/>
    <cellStyle name="Notas 2 3 7 2 6 2" xfId="33029" xr:uid="{00000000-0005-0000-0000-000004810000}"/>
    <cellStyle name="Notas 2 3 7 2 7" xfId="33030" xr:uid="{00000000-0005-0000-0000-000005810000}"/>
    <cellStyle name="Notas 2 3 7 2 7 2" xfId="33031" xr:uid="{00000000-0005-0000-0000-000006810000}"/>
    <cellStyle name="Notas 2 3 7 2 8" xfId="33032" xr:uid="{00000000-0005-0000-0000-000007810000}"/>
    <cellStyle name="Notas 2 3 7 2 8 2" xfId="33033" xr:uid="{00000000-0005-0000-0000-000008810000}"/>
    <cellStyle name="Notas 2 3 7 2 9" xfId="33034" xr:uid="{00000000-0005-0000-0000-000009810000}"/>
    <cellStyle name="Notas 2 3 7 2 9 2" xfId="33035" xr:uid="{00000000-0005-0000-0000-00000A810000}"/>
    <cellStyle name="Notas 2 3 7 3" xfId="33036" xr:uid="{00000000-0005-0000-0000-00000B810000}"/>
    <cellStyle name="Notas 2 3 7 3 10" xfId="33037" xr:uid="{00000000-0005-0000-0000-00000C810000}"/>
    <cellStyle name="Notas 2 3 7 3 10 2" xfId="33038" xr:uid="{00000000-0005-0000-0000-00000D810000}"/>
    <cellStyle name="Notas 2 3 7 3 11" xfId="33039" xr:uid="{00000000-0005-0000-0000-00000E810000}"/>
    <cellStyle name="Notas 2 3 7 3 2" xfId="33040" xr:uid="{00000000-0005-0000-0000-00000F810000}"/>
    <cellStyle name="Notas 2 3 7 3 2 2" xfId="33041" xr:uid="{00000000-0005-0000-0000-000010810000}"/>
    <cellStyle name="Notas 2 3 7 3 3" xfId="33042" xr:uid="{00000000-0005-0000-0000-000011810000}"/>
    <cellStyle name="Notas 2 3 7 3 3 2" xfId="33043" xr:uid="{00000000-0005-0000-0000-000012810000}"/>
    <cellStyle name="Notas 2 3 7 3 4" xfId="33044" xr:uid="{00000000-0005-0000-0000-000013810000}"/>
    <cellStyle name="Notas 2 3 7 3 4 2" xfId="33045" xr:uid="{00000000-0005-0000-0000-000014810000}"/>
    <cellStyle name="Notas 2 3 7 3 5" xfId="33046" xr:uid="{00000000-0005-0000-0000-000015810000}"/>
    <cellStyle name="Notas 2 3 7 3 5 2" xfId="33047" xr:uid="{00000000-0005-0000-0000-000016810000}"/>
    <cellStyle name="Notas 2 3 7 3 6" xfId="33048" xr:uid="{00000000-0005-0000-0000-000017810000}"/>
    <cellStyle name="Notas 2 3 7 3 6 2" xfId="33049" xr:uid="{00000000-0005-0000-0000-000018810000}"/>
    <cellStyle name="Notas 2 3 7 3 7" xfId="33050" xr:uid="{00000000-0005-0000-0000-000019810000}"/>
    <cellStyle name="Notas 2 3 7 3 7 2" xfId="33051" xr:uid="{00000000-0005-0000-0000-00001A810000}"/>
    <cellStyle name="Notas 2 3 7 3 8" xfId="33052" xr:uid="{00000000-0005-0000-0000-00001B810000}"/>
    <cellStyle name="Notas 2 3 7 3 8 2" xfId="33053" xr:uid="{00000000-0005-0000-0000-00001C810000}"/>
    <cellStyle name="Notas 2 3 7 3 9" xfId="33054" xr:uid="{00000000-0005-0000-0000-00001D810000}"/>
    <cellStyle name="Notas 2 3 7 3 9 2" xfId="33055" xr:uid="{00000000-0005-0000-0000-00001E810000}"/>
    <cellStyle name="Notas 2 3 7 4" xfId="33056" xr:uid="{00000000-0005-0000-0000-00001F810000}"/>
    <cellStyle name="Notas 2 3 7 4 2" xfId="33057" xr:uid="{00000000-0005-0000-0000-000020810000}"/>
    <cellStyle name="Notas 2 3 7 5" xfId="33058" xr:uid="{00000000-0005-0000-0000-000021810000}"/>
    <cellStyle name="Notas 2 3 7 5 2" xfId="33059" xr:uid="{00000000-0005-0000-0000-000022810000}"/>
    <cellStyle name="Notas 2 3 7 6" xfId="33060" xr:uid="{00000000-0005-0000-0000-000023810000}"/>
    <cellStyle name="Notas 2 3 7 6 2" xfId="33061" xr:uid="{00000000-0005-0000-0000-000024810000}"/>
    <cellStyle name="Notas 2 3 7 7" xfId="33062" xr:uid="{00000000-0005-0000-0000-000025810000}"/>
    <cellStyle name="Notas 2 3 7 7 2" xfId="33063" xr:uid="{00000000-0005-0000-0000-000026810000}"/>
    <cellStyle name="Notas 2 3 7 8" xfId="33064" xr:uid="{00000000-0005-0000-0000-000027810000}"/>
    <cellStyle name="Notas 2 3 7 8 2" xfId="33065" xr:uid="{00000000-0005-0000-0000-000028810000}"/>
    <cellStyle name="Notas 2 3 7 9" xfId="33066" xr:uid="{00000000-0005-0000-0000-000029810000}"/>
    <cellStyle name="Notas 2 3 7 9 2" xfId="33067" xr:uid="{00000000-0005-0000-0000-00002A810000}"/>
    <cellStyle name="Notas 2 3 8" xfId="33068" xr:uid="{00000000-0005-0000-0000-00002B810000}"/>
    <cellStyle name="Notas 2 3 8 2" xfId="33069" xr:uid="{00000000-0005-0000-0000-00002C810000}"/>
    <cellStyle name="Notas 2 3 9" xfId="33070" xr:uid="{00000000-0005-0000-0000-00002D810000}"/>
    <cellStyle name="Notas 2 3 9 2" xfId="33071" xr:uid="{00000000-0005-0000-0000-00002E810000}"/>
    <cellStyle name="Notas 2 4" xfId="33072" xr:uid="{00000000-0005-0000-0000-00002F810000}"/>
    <cellStyle name="Notas 2 4 10" xfId="33073" xr:uid="{00000000-0005-0000-0000-000030810000}"/>
    <cellStyle name="Notas 2 4 10 2" xfId="33074" xr:uid="{00000000-0005-0000-0000-000031810000}"/>
    <cellStyle name="Notas 2 4 11" xfId="33075" xr:uid="{00000000-0005-0000-0000-000032810000}"/>
    <cellStyle name="Notas 2 4 11 2" xfId="33076" xr:uid="{00000000-0005-0000-0000-000033810000}"/>
    <cellStyle name="Notas 2 4 12" xfId="33077" xr:uid="{00000000-0005-0000-0000-000034810000}"/>
    <cellStyle name="Notas 2 4 12 2" xfId="33078" xr:uid="{00000000-0005-0000-0000-000035810000}"/>
    <cellStyle name="Notas 2 4 13" xfId="33079" xr:uid="{00000000-0005-0000-0000-000036810000}"/>
    <cellStyle name="Notas 2 4 13 2" xfId="33080" xr:uid="{00000000-0005-0000-0000-000037810000}"/>
    <cellStyle name="Notas 2 4 14" xfId="33081" xr:uid="{00000000-0005-0000-0000-000038810000}"/>
    <cellStyle name="Notas 2 4 14 2" xfId="33082" xr:uid="{00000000-0005-0000-0000-000039810000}"/>
    <cellStyle name="Notas 2 4 15" xfId="33083" xr:uid="{00000000-0005-0000-0000-00003A810000}"/>
    <cellStyle name="Notas 2 4 16" xfId="33084" xr:uid="{00000000-0005-0000-0000-00003B810000}"/>
    <cellStyle name="Notas 2 4 2" xfId="33085" xr:uid="{00000000-0005-0000-0000-00003C810000}"/>
    <cellStyle name="Notas 2 4 2 10" xfId="33086" xr:uid="{00000000-0005-0000-0000-00003D810000}"/>
    <cellStyle name="Notas 2 4 2 10 2" xfId="33087" xr:uid="{00000000-0005-0000-0000-00003E810000}"/>
    <cellStyle name="Notas 2 4 2 11" xfId="33088" xr:uid="{00000000-0005-0000-0000-00003F810000}"/>
    <cellStyle name="Notas 2 4 2 11 2" xfId="33089" xr:uid="{00000000-0005-0000-0000-000040810000}"/>
    <cellStyle name="Notas 2 4 2 12" xfId="33090" xr:uid="{00000000-0005-0000-0000-000041810000}"/>
    <cellStyle name="Notas 2 4 2 12 2" xfId="33091" xr:uid="{00000000-0005-0000-0000-000042810000}"/>
    <cellStyle name="Notas 2 4 2 13" xfId="33092" xr:uid="{00000000-0005-0000-0000-000043810000}"/>
    <cellStyle name="Notas 2 4 2 2" xfId="33093" xr:uid="{00000000-0005-0000-0000-000044810000}"/>
    <cellStyle name="Notas 2 4 2 2 10" xfId="33094" xr:uid="{00000000-0005-0000-0000-000045810000}"/>
    <cellStyle name="Notas 2 4 2 2 10 2" xfId="33095" xr:uid="{00000000-0005-0000-0000-000046810000}"/>
    <cellStyle name="Notas 2 4 2 2 11" xfId="33096" xr:uid="{00000000-0005-0000-0000-000047810000}"/>
    <cellStyle name="Notas 2 4 2 2 2" xfId="33097" xr:uid="{00000000-0005-0000-0000-000048810000}"/>
    <cellStyle name="Notas 2 4 2 2 2 2" xfId="33098" xr:uid="{00000000-0005-0000-0000-000049810000}"/>
    <cellStyle name="Notas 2 4 2 2 3" xfId="33099" xr:uid="{00000000-0005-0000-0000-00004A810000}"/>
    <cellStyle name="Notas 2 4 2 2 3 2" xfId="33100" xr:uid="{00000000-0005-0000-0000-00004B810000}"/>
    <cellStyle name="Notas 2 4 2 2 4" xfId="33101" xr:uid="{00000000-0005-0000-0000-00004C810000}"/>
    <cellStyle name="Notas 2 4 2 2 4 2" xfId="33102" xr:uid="{00000000-0005-0000-0000-00004D810000}"/>
    <cellStyle name="Notas 2 4 2 2 5" xfId="33103" xr:uid="{00000000-0005-0000-0000-00004E810000}"/>
    <cellStyle name="Notas 2 4 2 2 5 2" xfId="33104" xr:uid="{00000000-0005-0000-0000-00004F810000}"/>
    <cellStyle name="Notas 2 4 2 2 6" xfId="33105" xr:uid="{00000000-0005-0000-0000-000050810000}"/>
    <cellStyle name="Notas 2 4 2 2 6 2" xfId="33106" xr:uid="{00000000-0005-0000-0000-000051810000}"/>
    <cellStyle name="Notas 2 4 2 2 7" xfId="33107" xr:uid="{00000000-0005-0000-0000-000052810000}"/>
    <cellStyle name="Notas 2 4 2 2 7 2" xfId="33108" xr:uid="{00000000-0005-0000-0000-000053810000}"/>
    <cellStyle name="Notas 2 4 2 2 8" xfId="33109" xr:uid="{00000000-0005-0000-0000-000054810000}"/>
    <cellStyle name="Notas 2 4 2 2 8 2" xfId="33110" xr:uid="{00000000-0005-0000-0000-000055810000}"/>
    <cellStyle name="Notas 2 4 2 2 9" xfId="33111" xr:uid="{00000000-0005-0000-0000-000056810000}"/>
    <cellStyle name="Notas 2 4 2 2 9 2" xfId="33112" xr:uid="{00000000-0005-0000-0000-000057810000}"/>
    <cellStyle name="Notas 2 4 2 3" xfId="33113" xr:uid="{00000000-0005-0000-0000-000058810000}"/>
    <cellStyle name="Notas 2 4 2 3 10" xfId="33114" xr:uid="{00000000-0005-0000-0000-000059810000}"/>
    <cellStyle name="Notas 2 4 2 3 10 2" xfId="33115" xr:uid="{00000000-0005-0000-0000-00005A810000}"/>
    <cellStyle name="Notas 2 4 2 3 11" xfId="33116" xr:uid="{00000000-0005-0000-0000-00005B810000}"/>
    <cellStyle name="Notas 2 4 2 3 2" xfId="33117" xr:uid="{00000000-0005-0000-0000-00005C810000}"/>
    <cellStyle name="Notas 2 4 2 3 2 2" xfId="33118" xr:uid="{00000000-0005-0000-0000-00005D810000}"/>
    <cellStyle name="Notas 2 4 2 3 3" xfId="33119" xr:uid="{00000000-0005-0000-0000-00005E810000}"/>
    <cellStyle name="Notas 2 4 2 3 3 2" xfId="33120" xr:uid="{00000000-0005-0000-0000-00005F810000}"/>
    <cellStyle name="Notas 2 4 2 3 4" xfId="33121" xr:uid="{00000000-0005-0000-0000-000060810000}"/>
    <cellStyle name="Notas 2 4 2 3 4 2" xfId="33122" xr:uid="{00000000-0005-0000-0000-000061810000}"/>
    <cellStyle name="Notas 2 4 2 3 5" xfId="33123" xr:uid="{00000000-0005-0000-0000-000062810000}"/>
    <cellStyle name="Notas 2 4 2 3 5 2" xfId="33124" xr:uid="{00000000-0005-0000-0000-000063810000}"/>
    <cellStyle name="Notas 2 4 2 3 6" xfId="33125" xr:uid="{00000000-0005-0000-0000-000064810000}"/>
    <cellStyle name="Notas 2 4 2 3 6 2" xfId="33126" xr:uid="{00000000-0005-0000-0000-000065810000}"/>
    <cellStyle name="Notas 2 4 2 3 7" xfId="33127" xr:uid="{00000000-0005-0000-0000-000066810000}"/>
    <cellStyle name="Notas 2 4 2 3 7 2" xfId="33128" xr:uid="{00000000-0005-0000-0000-000067810000}"/>
    <cellStyle name="Notas 2 4 2 3 8" xfId="33129" xr:uid="{00000000-0005-0000-0000-000068810000}"/>
    <cellStyle name="Notas 2 4 2 3 8 2" xfId="33130" xr:uid="{00000000-0005-0000-0000-000069810000}"/>
    <cellStyle name="Notas 2 4 2 3 9" xfId="33131" xr:uid="{00000000-0005-0000-0000-00006A810000}"/>
    <cellStyle name="Notas 2 4 2 3 9 2" xfId="33132" xr:uid="{00000000-0005-0000-0000-00006B810000}"/>
    <cellStyle name="Notas 2 4 2 4" xfId="33133" xr:uid="{00000000-0005-0000-0000-00006C810000}"/>
    <cellStyle name="Notas 2 4 2 4 2" xfId="33134" xr:uid="{00000000-0005-0000-0000-00006D810000}"/>
    <cellStyle name="Notas 2 4 2 5" xfId="33135" xr:uid="{00000000-0005-0000-0000-00006E810000}"/>
    <cellStyle name="Notas 2 4 2 5 2" xfId="33136" xr:uid="{00000000-0005-0000-0000-00006F810000}"/>
    <cellStyle name="Notas 2 4 2 6" xfId="33137" xr:uid="{00000000-0005-0000-0000-000070810000}"/>
    <cellStyle name="Notas 2 4 2 6 2" xfId="33138" xr:uid="{00000000-0005-0000-0000-000071810000}"/>
    <cellStyle name="Notas 2 4 2 7" xfId="33139" xr:uid="{00000000-0005-0000-0000-000072810000}"/>
    <cellStyle name="Notas 2 4 2 7 2" xfId="33140" xr:uid="{00000000-0005-0000-0000-000073810000}"/>
    <cellStyle name="Notas 2 4 2 8" xfId="33141" xr:uid="{00000000-0005-0000-0000-000074810000}"/>
    <cellStyle name="Notas 2 4 2 8 2" xfId="33142" xr:uid="{00000000-0005-0000-0000-000075810000}"/>
    <cellStyle name="Notas 2 4 2 9" xfId="33143" xr:uid="{00000000-0005-0000-0000-000076810000}"/>
    <cellStyle name="Notas 2 4 2 9 2" xfId="33144" xr:uid="{00000000-0005-0000-0000-000077810000}"/>
    <cellStyle name="Notas 2 4 3" xfId="33145" xr:uid="{00000000-0005-0000-0000-000078810000}"/>
    <cellStyle name="Notas 2 4 3 10" xfId="33146" xr:uid="{00000000-0005-0000-0000-000079810000}"/>
    <cellStyle name="Notas 2 4 3 10 2" xfId="33147" xr:uid="{00000000-0005-0000-0000-00007A810000}"/>
    <cellStyle name="Notas 2 4 3 11" xfId="33148" xr:uid="{00000000-0005-0000-0000-00007B810000}"/>
    <cellStyle name="Notas 2 4 3 11 2" xfId="33149" xr:uid="{00000000-0005-0000-0000-00007C810000}"/>
    <cellStyle name="Notas 2 4 3 12" xfId="33150" xr:uid="{00000000-0005-0000-0000-00007D810000}"/>
    <cellStyle name="Notas 2 4 3 12 2" xfId="33151" xr:uid="{00000000-0005-0000-0000-00007E810000}"/>
    <cellStyle name="Notas 2 4 3 13" xfId="33152" xr:uid="{00000000-0005-0000-0000-00007F810000}"/>
    <cellStyle name="Notas 2 4 3 2" xfId="33153" xr:uid="{00000000-0005-0000-0000-000080810000}"/>
    <cellStyle name="Notas 2 4 3 2 10" xfId="33154" xr:uid="{00000000-0005-0000-0000-000081810000}"/>
    <cellStyle name="Notas 2 4 3 2 10 2" xfId="33155" xr:uid="{00000000-0005-0000-0000-000082810000}"/>
    <cellStyle name="Notas 2 4 3 2 11" xfId="33156" xr:uid="{00000000-0005-0000-0000-000083810000}"/>
    <cellStyle name="Notas 2 4 3 2 2" xfId="33157" xr:uid="{00000000-0005-0000-0000-000084810000}"/>
    <cellStyle name="Notas 2 4 3 2 2 2" xfId="33158" xr:uid="{00000000-0005-0000-0000-000085810000}"/>
    <cellStyle name="Notas 2 4 3 2 3" xfId="33159" xr:uid="{00000000-0005-0000-0000-000086810000}"/>
    <cellStyle name="Notas 2 4 3 2 3 2" xfId="33160" xr:uid="{00000000-0005-0000-0000-000087810000}"/>
    <cellStyle name="Notas 2 4 3 2 4" xfId="33161" xr:uid="{00000000-0005-0000-0000-000088810000}"/>
    <cellStyle name="Notas 2 4 3 2 4 2" xfId="33162" xr:uid="{00000000-0005-0000-0000-000089810000}"/>
    <cellStyle name="Notas 2 4 3 2 5" xfId="33163" xr:uid="{00000000-0005-0000-0000-00008A810000}"/>
    <cellStyle name="Notas 2 4 3 2 5 2" xfId="33164" xr:uid="{00000000-0005-0000-0000-00008B810000}"/>
    <cellStyle name="Notas 2 4 3 2 6" xfId="33165" xr:uid="{00000000-0005-0000-0000-00008C810000}"/>
    <cellStyle name="Notas 2 4 3 2 6 2" xfId="33166" xr:uid="{00000000-0005-0000-0000-00008D810000}"/>
    <cellStyle name="Notas 2 4 3 2 7" xfId="33167" xr:uid="{00000000-0005-0000-0000-00008E810000}"/>
    <cellStyle name="Notas 2 4 3 2 7 2" xfId="33168" xr:uid="{00000000-0005-0000-0000-00008F810000}"/>
    <cellStyle name="Notas 2 4 3 2 8" xfId="33169" xr:uid="{00000000-0005-0000-0000-000090810000}"/>
    <cellStyle name="Notas 2 4 3 2 8 2" xfId="33170" xr:uid="{00000000-0005-0000-0000-000091810000}"/>
    <cellStyle name="Notas 2 4 3 2 9" xfId="33171" xr:uid="{00000000-0005-0000-0000-000092810000}"/>
    <cellStyle name="Notas 2 4 3 2 9 2" xfId="33172" xr:uid="{00000000-0005-0000-0000-000093810000}"/>
    <cellStyle name="Notas 2 4 3 3" xfId="33173" xr:uid="{00000000-0005-0000-0000-000094810000}"/>
    <cellStyle name="Notas 2 4 3 3 10" xfId="33174" xr:uid="{00000000-0005-0000-0000-000095810000}"/>
    <cellStyle name="Notas 2 4 3 3 10 2" xfId="33175" xr:uid="{00000000-0005-0000-0000-000096810000}"/>
    <cellStyle name="Notas 2 4 3 3 11" xfId="33176" xr:uid="{00000000-0005-0000-0000-000097810000}"/>
    <cellStyle name="Notas 2 4 3 3 2" xfId="33177" xr:uid="{00000000-0005-0000-0000-000098810000}"/>
    <cellStyle name="Notas 2 4 3 3 2 2" xfId="33178" xr:uid="{00000000-0005-0000-0000-000099810000}"/>
    <cellStyle name="Notas 2 4 3 3 3" xfId="33179" xr:uid="{00000000-0005-0000-0000-00009A810000}"/>
    <cellStyle name="Notas 2 4 3 3 3 2" xfId="33180" xr:uid="{00000000-0005-0000-0000-00009B810000}"/>
    <cellStyle name="Notas 2 4 3 3 4" xfId="33181" xr:uid="{00000000-0005-0000-0000-00009C810000}"/>
    <cellStyle name="Notas 2 4 3 3 4 2" xfId="33182" xr:uid="{00000000-0005-0000-0000-00009D810000}"/>
    <cellStyle name="Notas 2 4 3 3 5" xfId="33183" xr:uid="{00000000-0005-0000-0000-00009E810000}"/>
    <cellStyle name="Notas 2 4 3 3 5 2" xfId="33184" xr:uid="{00000000-0005-0000-0000-00009F810000}"/>
    <cellStyle name="Notas 2 4 3 3 6" xfId="33185" xr:uid="{00000000-0005-0000-0000-0000A0810000}"/>
    <cellStyle name="Notas 2 4 3 3 6 2" xfId="33186" xr:uid="{00000000-0005-0000-0000-0000A1810000}"/>
    <cellStyle name="Notas 2 4 3 3 7" xfId="33187" xr:uid="{00000000-0005-0000-0000-0000A2810000}"/>
    <cellStyle name="Notas 2 4 3 3 7 2" xfId="33188" xr:uid="{00000000-0005-0000-0000-0000A3810000}"/>
    <cellStyle name="Notas 2 4 3 3 8" xfId="33189" xr:uid="{00000000-0005-0000-0000-0000A4810000}"/>
    <cellStyle name="Notas 2 4 3 3 8 2" xfId="33190" xr:uid="{00000000-0005-0000-0000-0000A5810000}"/>
    <cellStyle name="Notas 2 4 3 3 9" xfId="33191" xr:uid="{00000000-0005-0000-0000-0000A6810000}"/>
    <cellStyle name="Notas 2 4 3 3 9 2" xfId="33192" xr:uid="{00000000-0005-0000-0000-0000A7810000}"/>
    <cellStyle name="Notas 2 4 3 4" xfId="33193" xr:uid="{00000000-0005-0000-0000-0000A8810000}"/>
    <cellStyle name="Notas 2 4 3 4 2" xfId="33194" xr:uid="{00000000-0005-0000-0000-0000A9810000}"/>
    <cellStyle name="Notas 2 4 3 5" xfId="33195" xr:uid="{00000000-0005-0000-0000-0000AA810000}"/>
    <cellStyle name="Notas 2 4 3 5 2" xfId="33196" xr:uid="{00000000-0005-0000-0000-0000AB810000}"/>
    <cellStyle name="Notas 2 4 3 6" xfId="33197" xr:uid="{00000000-0005-0000-0000-0000AC810000}"/>
    <cellStyle name="Notas 2 4 3 6 2" xfId="33198" xr:uid="{00000000-0005-0000-0000-0000AD810000}"/>
    <cellStyle name="Notas 2 4 3 7" xfId="33199" xr:uid="{00000000-0005-0000-0000-0000AE810000}"/>
    <cellStyle name="Notas 2 4 3 7 2" xfId="33200" xr:uid="{00000000-0005-0000-0000-0000AF810000}"/>
    <cellStyle name="Notas 2 4 3 8" xfId="33201" xr:uid="{00000000-0005-0000-0000-0000B0810000}"/>
    <cellStyle name="Notas 2 4 3 8 2" xfId="33202" xr:uid="{00000000-0005-0000-0000-0000B1810000}"/>
    <cellStyle name="Notas 2 4 3 9" xfId="33203" xr:uid="{00000000-0005-0000-0000-0000B2810000}"/>
    <cellStyle name="Notas 2 4 3 9 2" xfId="33204" xr:uid="{00000000-0005-0000-0000-0000B3810000}"/>
    <cellStyle name="Notas 2 4 4" xfId="33205" xr:uid="{00000000-0005-0000-0000-0000B4810000}"/>
    <cellStyle name="Notas 2 4 4 10" xfId="33206" xr:uid="{00000000-0005-0000-0000-0000B5810000}"/>
    <cellStyle name="Notas 2 4 4 10 2" xfId="33207" xr:uid="{00000000-0005-0000-0000-0000B6810000}"/>
    <cellStyle name="Notas 2 4 4 11" xfId="33208" xr:uid="{00000000-0005-0000-0000-0000B7810000}"/>
    <cellStyle name="Notas 2 4 4 2" xfId="33209" xr:uid="{00000000-0005-0000-0000-0000B8810000}"/>
    <cellStyle name="Notas 2 4 4 2 2" xfId="33210" xr:uid="{00000000-0005-0000-0000-0000B9810000}"/>
    <cellStyle name="Notas 2 4 4 3" xfId="33211" xr:uid="{00000000-0005-0000-0000-0000BA810000}"/>
    <cellStyle name="Notas 2 4 4 3 2" xfId="33212" xr:uid="{00000000-0005-0000-0000-0000BB810000}"/>
    <cellStyle name="Notas 2 4 4 4" xfId="33213" xr:uid="{00000000-0005-0000-0000-0000BC810000}"/>
    <cellStyle name="Notas 2 4 4 4 2" xfId="33214" xr:uid="{00000000-0005-0000-0000-0000BD810000}"/>
    <cellStyle name="Notas 2 4 4 5" xfId="33215" xr:uid="{00000000-0005-0000-0000-0000BE810000}"/>
    <cellStyle name="Notas 2 4 4 5 2" xfId="33216" xr:uid="{00000000-0005-0000-0000-0000BF810000}"/>
    <cellStyle name="Notas 2 4 4 6" xfId="33217" xr:uid="{00000000-0005-0000-0000-0000C0810000}"/>
    <cellStyle name="Notas 2 4 4 6 2" xfId="33218" xr:uid="{00000000-0005-0000-0000-0000C1810000}"/>
    <cellStyle name="Notas 2 4 4 7" xfId="33219" xr:uid="{00000000-0005-0000-0000-0000C2810000}"/>
    <cellStyle name="Notas 2 4 4 7 2" xfId="33220" xr:uid="{00000000-0005-0000-0000-0000C3810000}"/>
    <cellStyle name="Notas 2 4 4 8" xfId="33221" xr:uid="{00000000-0005-0000-0000-0000C4810000}"/>
    <cellStyle name="Notas 2 4 4 8 2" xfId="33222" xr:uid="{00000000-0005-0000-0000-0000C5810000}"/>
    <cellStyle name="Notas 2 4 4 9" xfId="33223" xr:uid="{00000000-0005-0000-0000-0000C6810000}"/>
    <cellStyle name="Notas 2 4 4 9 2" xfId="33224" xr:uid="{00000000-0005-0000-0000-0000C7810000}"/>
    <cellStyle name="Notas 2 4 5" xfId="33225" xr:uid="{00000000-0005-0000-0000-0000C8810000}"/>
    <cellStyle name="Notas 2 4 5 10" xfId="33226" xr:uid="{00000000-0005-0000-0000-0000C9810000}"/>
    <cellStyle name="Notas 2 4 5 10 2" xfId="33227" xr:uid="{00000000-0005-0000-0000-0000CA810000}"/>
    <cellStyle name="Notas 2 4 5 11" xfId="33228" xr:uid="{00000000-0005-0000-0000-0000CB810000}"/>
    <cellStyle name="Notas 2 4 5 2" xfId="33229" xr:uid="{00000000-0005-0000-0000-0000CC810000}"/>
    <cellStyle name="Notas 2 4 5 2 2" xfId="33230" xr:uid="{00000000-0005-0000-0000-0000CD810000}"/>
    <cellStyle name="Notas 2 4 5 3" xfId="33231" xr:uid="{00000000-0005-0000-0000-0000CE810000}"/>
    <cellStyle name="Notas 2 4 5 3 2" xfId="33232" xr:uid="{00000000-0005-0000-0000-0000CF810000}"/>
    <cellStyle name="Notas 2 4 5 4" xfId="33233" xr:uid="{00000000-0005-0000-0000-0000D0810000}"/>
    <cellStyle name="Notas 2 4 5 4 2" xfId="33234" xr:uid="{00000000-0005-0000-0000-0000D1810000}"/>
    <cellStyle name="Notas 2 4 5 5" xfId="33235" xr:uid="{00000000-0005-0000-0000-0000D2810000}"/>
    <cellStyle name="Notas 2 4 5 5 2" xfId="33236" xr:uid="{00000000-0005-0000-0000-0000D3810000}"/>
    <cellStyle name="Notas 2 4 5 6" xfId="33237" xr:uid="{00000000-0005-0000-0000-0000D4810000}"/>
    <cellStyle name="Notas 2 4 5 6 2" xfId="33238" xr:uid="{00000000-0005-0000-0000-0000D5810000}"/>
    <cellStyle name="Notas 2 4 5 7" xfId="33239" xr:uid="{00000000-0005-0000-0000-0000D6810000}"/>
    <cellStyle name="Notas 2 4 5 7 2" xfId="33240" xr:uid="{00000000-0005-0000-0000-0000D7810000}"/>
    <cellStyle name="Notas 2 4 5 8" xfId="33241" xr:uid="{00000000-0005-0000-0000-0000D8810000}"/>
    <cellStyle name="Notas 2 4 5 8 2" xfId="33242" xr:uid="{00000000-0005-0000-0000-0000D9810000}"/>
    <cellStyle name="Notas 2 4 5 9" xfId="33243" xr:uid="{00000000-0005-0000-0000-0000DA810000}"/>
    <cellStyle name="Notas 2 4 5 9 2" xfId="33244" xr:uid="{00000000-0005-0000-0000-0000DB810000}"/>
    <cellStyle name="Notas 2 4 6" xfId="33245" xr:uid="{00000000-0005-0000-0000-0000DC810000}"/>
    <cellStyle name="Notas 2 4 6 2" xfId="33246" xr:uid="{00000000-0005-0000-0000-0000DD810000}"/>
    <cellStyle name="Notas 2 4 7" xfId="33247" xr:uid="{00000000-0005-0000-0000-0000DE810000}"/>
    <cellStyle name="Notas 2 4 7 2" xfId="33248" xr:uid="{00000000-0005-0000-0000-0000DF810000}"/>
    <cellStyle name="Notas 2 4 8" xfId="33249" xr:uid="{00000000-0005-0000-0000-0000E0810000}"/>
    <cellStyle name="Notas 2 4 8 2" xfId="33250" xr:uid="{00000000-0005-0000-0000-0000E1810000}"/>
    <cellStyle name="Notas 2 4 9" xfId="33251" xr:uid="{00000000-0005-0000-0000-0000E2810000}"/>
    <cellStyle name="Notas 2 4 9 2" xfId="33252" xr:uid="{00000000-0005-0000-0000-0000E3810000}"/>
    <cellStyle name="Notas 2 5" xfId="33253" xr:uid="{00000000-0005-0000-0000-0000E4810000}"/>
    <cellStyle name="Notas 2 5 10" xfId="33254" xr:uid="{00000000-0005-0000-0000-0000E5810000}"/>
    <cellStyle name="Notas 2 5 10 2" xfId="33255" xr:uid="{00000000-0005-0000-0000-0000E6810000}"/>
    <cellStyle name="Notas 2 5 11" xfId="33256" xr:uid="{00000000-0005-0000-0000-0000E7810000}"/>
    <cellStyle name="Notas 2 5 11 2" xfId="33257" xr:uid="{00000000-0005-0000-0000-0000E8810000}"/>
    <cellStyle name="Notas 2 5 12" xfId="33258" xr:uid="{00000000-0005-0000-0000-0000E9810000}"/>
    <cellStyle name="Notas 2 5 12 2" xfId="33259" xr:uid="{00000000-0005-0000-0000-0000EA810000}"/>
    <cellStyle name="Notas 2 5 13" xfId="33260" xr:uid="{00000000-0005-0000-0000-0000EB810000}"/>
    <cellStyle name="Notas 2 5 13 2" xfId="33261" xr:uid="{00000000-0005-0000-0000-0000EC810000}"/>
    <cellStyle name="Notas 2 5 14" xfId="33262" xr:uid="{00000000-0005-0000-0000-0000ED810000}"/>
    <cellStyle name="Notas 2 5 14 2" xfId="33263" xr:uid="{00000000-0005-0000-0000-0000EE810000}"/>
    <cellStyle name="Notas 2 5 15" xfId="33264" xr:uid="{00000000-0005-0000-0000-0000EF810000}"/>
    <cellStyle name="Notas 2 5 2" xfId="33265" xr:uid="{00000000-0005-0000-0000-0000F0810000}"/>
    <cellStyle name="Notas 2 5 2 10" xfId="33266" xr:uid="{00000000-0005-0000-0000-0000F1810000}"/>
    <cellStyle name="Notas 2 5 2 10 2" xfId="33267" xr:uid="{00000000-0005-0000-0000-0000F2810000}"/>
    <cellStyle name="Notas 2 5 2 11" xfId="33268" xr:uid="{00000000-0005-0000-0000-0000F3810000}"/>
    <cellStyle name="Notas 2 5 2 11 2" xfId="33269" xr:uid="{00000000-0005-0000-0000-0000F4810000}"/>
    <cellStyle name="Notas 2 5 2 12" xfId="33270" xr:uid="{00000000-0005-0000-0000-0000F5810000}"/>
    <cellStyle name="Notas 2 5 2 12 2" xfId="33271" xr:uid="{00000000-0005-0000-0000-0000F6810000}"/>
    <cellStyle name="Notas 2 5 2 13" xfId="33272" xr:uid="{00000000-0005-0000-0000-0000F7810000}"/>
    <cellStyle name="Notas 2 5 2 2" xfId="33273" xr:uid="{00000000-0005-0000-0000-0000F8810000}"/>
    <cellStyle name="Notas 2 5 2 2 10" xfId="33274" xr:uid="{00000000-0005-0000-0000-0000F9810000}"/>
    <cellStyle name="Notas 2 5 2 2 10 2" xfId="33275" xr:uid="{00000000-0005-0000-0000-0000FA810000}"/>
    <cellStyle name="Notas 2 5 2 2 11" xfId="33276" xr:uid="{00000000-0005-0000-0000-0000FB810000}"/>
    <cellStyle name="Notas 2 5 2 2 2" xfId="33277" xr:uid="{00000000-0005-0000-0000-0000FC810000}"/>
    <cellStyle name="Notas 2 5 2 2 2 2" xfId="33278" xr:uid="{00000000-0005-0000-0000-0000FD810000}"/>
    <cellStyle name="Notas 2 5 2 2 3" xfId="33279" xr:uid="{00000000-0005-0000-0000-0000FE810000}"/>
    <cellStyle name="Notas 2 5 2 2 3 2" xfId="33280" xr:uid="{00000000-0005-0000-0000-0000FF810000}"/>
    <cellStyle name="Notas 2 5 2 2 4" xfId="33281" xr:uid="{00000000-0005-0000-0000-000000820000}"/>
    <cellStyle name="Notas 2 5 2 2 4 2" xfId="33282" xr:uid="{00000000-0005-0000-0000-000001820000}"/>
    <cellStyle name="Notas 2 5 2 2 5" xfId="33283" xr:uid="{00000000-0005-0000-0000-000002820000}"/>
    <cellStyle name="Notas 2 5 2 2 5 2" xfId="33284" xr:uid="{00000000-0005-0000-0000-000003820000}"/>
    <cellStyle name="Notas 2 5 2 2 6" xfId="33285" xr:uid="{00000000-0005-0000-0000-000004820000}"/>
    <cellStyle name="Notas 2 5 2 2 6 2" xfId="33286" xr:uid="{00000000-0005-0000-0000-000005820000}"/>
    <cellStyle name="Notas 2 5 2 2 7" xfId="33287" xr:uid="{00000000-0005-0000-0000-000006820000}"/>
    <cellStyle name="Notas 2 5 2 2 7 2" xfId="33288" xr:uid="{00000000-0005-0000-0000-000007820000}"/>
    <cellStyle name="Notas 2 5 2 2 8" xfId="33289" xr:uid="{00000000-0005-0000-0000-000008820000}"/>
    <cellStyle name="Notas 2 5 2 2 8 2" xfId="33290" xr:uid="{00000000-0005-0000-0000-000009820000}"/>
    <cellStyle name="Notas 2 5 2 2 9" xfId="33291" xr:uid="{00000000-0005-0000-0000-00000A820000}"/>
    <cellStyle name="Notas 2 5 2 2 9 2" xfId="33292" xr:uid="{00000000-0005-0000-0000-00000B820000}"/>
    <cellStyle name="Notas 2 5 2 3" xfId="33293" xr:uid="{00000000-0005-0000-0000-00000C820000}"/>
    <cellStyle name="Notas 2 5 2 3 10" xfId="33294" xr:uid="{00000000-0005-0000-0000-00000D820000}"/>
    <cellStyle name="Notas 2 5 2 3 10 2" xfId="33295" xr:uid="{00000000-0005-0000-0000-00000E820000}"/>
    <cellStyle name="Notas 2 5 2 3 11" xfId="33296" xr:uid="{00000000-0005-0000-0000-00000F820000}"/>
    <cellStyle name="Notas 2 5 2 3 2" xfId="33297" xr:uid="{00000000-0005-0000-0000-000010820000}"/>
    <cellStyle name="Notas 2 5 2 3 2 2" xfId="33298" xr:uid="{00000000-0005-0000-0000-000011820000}"/>
    <cellStyle name="Notas 2 5 2 3 3" xfId="33299" xr:uid="{00000000-0005-0000-0000-000012820000}"/>
    <cellStyle name="Notas 2 5 2 3 3 2" xfId="33300" xr:uid="{00000000-0005-0000-0000-000013820000}"/>
    <cellStyle name="Notas 2 5 2 3 4" xfId="33301" xr:uid="{00000000-0005-0000-0000-000014820000}"/>
    <cellStyle name="Notas 2 5 2 3 4 2" xfId="33302" xr:uid="{00000000-0005-0000-0000-000015820000}"/>
    <cellStyle name="Notas 2 5 2 3 5" xfId="33303" xr:uid="{00000000-0005-0000-0000-000016820000}"/>
    <cellStyle name="Notas 2 5 2 3 5 2" xfId="33304" xr:uid="{00000000-0005-0000-0000-000017820000}"/>
    <cellStyle name="Notas 2 5 2 3 6" xfId="33305" xr:uid="{00000000-0005-0000-0000-000018820000}"/>
    <cellStyle name="Notas 2 5 2 3 6 2" xfId="33306" xr:uid="{00000000-0005-0000-0000-000019820000}"/>
    <cellStyle name="Notas 2 5 2 3 7" xfId="33307" xr:uid="{00000000-0005-0000-0000-00001A820000}"/>
    <cellStyle name="Notas 2 5 2 3 7 2" xfId="33308" xr:uid="{00000000-0005-0000-0000-00001B820000}"/>
    <cellStyle name="Notas 2 5 2 3 8" xfId="33309" xr:uid="{00000000-0005-0000-0000-00001C820000}"/>
    <cellStyle name="Notas 2 5 2 3 8 2" xfId="33310" xr:uid="{00000000-0005-0000-0000-00001D820000}"/>
    <cellStyle name="Notas 2 5 2 3 9" xfId="33311" xr:uid="{00000000-0005-0000-0000-00001E820000}"/>
    <cellStyle name="Notas 2 5 2 3 9 2" xfId="33312" xr:uid="{00000000-0005-0000-0000-00001F820000}"/>
    <cellStyle name="Notas 2 5 2 4" xfId="33313" xr:uid="{00000000-0005-0000-0000-000020820000}"/>
    <cellStyle name="Notas 2 5 2 4 2" xfId="33314" xr:uid="{00000000-0005-0000-0000-000021820000}"/>
    <cellStyle name="Notas 2 5 2 5" xfId="33315" xr:uid="{00000000-0005-0000-0000-000022820000}"/>
    <cellStyle name="Notas 2 5 2 5 2" xfId="33316" xr:uid="{00000000-0005-0000-0000-000023820000}"/>
    <cellStyle name="Notas 2 5 2 6" xfId="33317" xr:uid="{00000000-0005-0000-0000-000024820000}"/>
    <cellStyle name="Notas 2 5 2 6 2" xfId="33318" xr:uid="{00000000-0005-0000-0000-000025820000}"/>
    <cellStyle name="Notas 2 5 2 7" xfId="33319" xr:uid="{00000000-0005-0000-0000-000026820000}"/>
    <cellStyle name="Notas 2 5 2 7 2" xfId="33320" xr:uid="{00000000-0005-0000-0000-000027820000}"/>
    <cellStyle name="Notas 2 5 2 8" xfId="33321" xr:uid="{00000000-0005-0000-0000-000028820000}"/>
    <cellStyle name="Notas 2 5 2 8 2" xfId="33322" xr:uid="{00000000-0005-0000-0000-000029820000}"/>
    <cellStyle name="Notas 2 5 2 9" xfId="33323" xr:uid="{00000000-0005-0000-0000-00002A820000}"/>
    <cellStyle name="Notas 2 5 2 9 2" xfId="33324" xr:uid="{00000000-0005-0000-0000-00002B820000}"/>
    <cellStyle name="Notas 2 5 3" xfId="33325" xr:uid="{00000000-0005-0000-0000-00002C820000}"/>
    <cellStyle name="Notas 2 5 3 10" xfId="33326" xr:uid="{00000000-0005-0000-0000-00002D820000}"/>
    <cellStyle name="Notas 2 5 3 10 2" xfId="33327" xr:uid="{00000000-0005-0000-0000-00002E820000}"/>
    <cellStyle name="Notas 2 5 3 11" xfId="33328" xr:uid="{00000000-0005-0000-0000-00002F820000}"/>
    <cellStyle name="Notas 2 5 3 11 2" xfId="33329" xr:uid="{00000000-0005-0000-0000-000030820000}"/>
    <cellStyle name="Notas 2 5 3 12" xfId="33330" xr:uid="{00000000-0005-0000-0000-000031820000}"/>
    <cellStyle name="Notas 2 5 3 12 2" xfId="33331" xr:uid="{00000000-0005-0000-0000-000032820000}"/>
    <cellStyle name="Notas 2 5 3 13" xfId="33332" xr:uid="{00000000-0005-0000-0000-000033820000}"/>
    <cellStyle name="Notas 2 5 3 2" xfId="33333" xr:uid="{00000000-0005-0000-0000-000034820000}"/>
    <cellStyle name="Notas 2 5 3 2 10" xfId="33334" xr:uid="{00000000-0005-0000-0000-000035820000}"/>
    <cellStyle name="Notas 2 5 3 2 10 2" xfId="33335" xr:uid="{00000000-0005-0000-0000-000036820000}"/>
    <cellStyle name="Notas 2 5 3 2 11" xfId="33336" xr:uid="{00000000-0005-0000-0000-000037820000}"/>
    <cellStyle name="Notas 2 5 3 2 2" xfId="33337" xr:uid="{00000000-0005-0000-0000-000038820000}"/>
    <cellStyle name="Notas 2 5 3 2 2 2" xfId="33338" xr:uid="{00000000-0005-0000-0000-000039820000}"/>
    <cellStyle name="Notas 2 5 3 2 3" xfId="33339" xr:uid="{00000000-0005-0000-0000-00003A820000}"/>
    <cellStyle name="Notas 2 5 3 2 3 2" xfId="33340" xr:uid="{00000000-0005-0000-0000-00003B820000}"/>
    <cellStyle name="Notas 2 5 3 2 4" xfId="33341" xr:uid="{00000000-0005-0000-0000-00003C820000}"/>
    <cellStyle name="Notas 2 5 3 2 4 2" xfId="33342" xr:uid="{00000000-0005-0000-0000-00003D820000}"/>
    <cellStyle name="Notas 2 5 3 2 5" xfId="33343" xr:uid="{00000000-0005-0000-0000-00003E820000}"/>
    <cellStyle name="Notas 2 5 3 2 5 2" xfId="33344" xr:uid="{00000000-0005-0000-0000-00003F820000}"/>
    <cellStyle name="Notas 2 5 3 2 6" xfId="33345" xr:uid="{00000000-0005-0000-0000-000040820000}"/>
    <cellStyle name="Notas 2 5 3 2 6 2" xfId="33346" xr:uid="{00000000-0005-0000-0000-000041820000}"/>
    <cellStyle name="Notas 2 5 3 2 7" xfId="33347" xr:uid="{00000000-0005-0000-0000-000042820000}"/>
    <cellStyle name="Notas 2 5 3 2 7 2" xfId="33348" xr:uid="{00000000-0005-0000-0000-000043820000}"/>
    <cellStyle name="Notas 2 5 3 2 8" xfId="33349" xr:uid="{00000000-0005-0000-0000-000044820000}"/>
    <cellStyle name="Notas 2 5 3 2 8 2" xfId="33350" xr:uid="{00000000-0005-0000-0000-000045820000}"/>
    <cellStyle name="Notas 2 5 3 2 9" xfId="33351" xr:uid="{00000000-0005-0000-0000-000046820000}"/>
    <cellStyle name="Notas 2 5 3 2 9 2" xfId="33352" xr:uid="{00000000-0005-0000-0000-000047820000}"/>
    <cellStyle name="Notas 2 5 3 3" xfId="33353" xr:uid="{00000000-0005-0000-0000-000048820000}"/>
    <cellStyle name="Notas 2 5 3 3 10" xfId="33354" xr:uid="{00000000-0005-0000-0000-000049820000}"/>
    <cellStyle name="Notas 2 5 3 3 10 2" xfId="33355" xr:uid="{00000000-0005-0000-0000-00004A820000}"/>
    <cellStyle name="Notas 2 5 3 3 11" xfId="33356" xr:uid="{00000000-0005-0000-0000-00004B820000}"/>
    <cellStyle name="Notas 2 5 3 3 2" xfId="33357" xr:uid="{00000000-0005-0000-0000-00004C820000}"/>
    <cellStyle name="Notas 2 5 3 3 2 2" xfId="33358" xr:uid="{00000000-0005-0000-0000-00004D820000}"/>
    <cellStyle name="Notas 2 5 3 3 3" xfId="33359" xr:uid="{00000000-0005-0000-0000-00004E820000}"/>
    <cellStyle name="Notas 2 5 3 3 3 2" xfId="33360" xr:uid="{00000000-0005-0000-0000-00004F820000}"/>
    <cellStyle name="Notas 2 5 3 3 4" xfId="33361" xr:uid="{00000000-0005-0000-0000-000050820000}"/>
    <cellStyle name="Notas 2 5 3 3 4 2" xfId="33362" xr:uid="{00000000-0005-0000-0000-000051820000}"/>
    <cellStyle name="Notas 2 5 3 3 5" xfId="33363" xr:uid="{00000000-0005-0000-0000-000052820000}"/>
    <cellStyle name="Notas 2 5 3 3 5 2" xfId="33364" xr:uid="{00000000-0005-0000-0000-000053820000}"/>
    <cellStyle name="Notas 2 5 3 3 6" xfId="33365" xr:uid="{00000000-0005-0000-0000-000054820000}"/>
    <cellStyle name="Notas 2 5 3 3 6 2" xfId="33366" xr:uid="{00000000-0005-0000-0000-000055820000}"/>
    <cellStyle name="Notas 2 5 3 3 7" xfId="33367" xr:uid="{00000000-0005-0000-0000-000056820000}"/>
    <cellStyle name="Notas 2 5 3 3 7 2" xfId="33368" xr:uid="{00000000-0005-0000-0000-000057820000}"/>
    <cellStyle name="Notas 2 5 3 3 8" xfId="33369" xr:uid="{00000000-0005-0000-0000-000058820000}"/>
    <cellStyle name="Notas 2 5 3 3 8 2" xfId="33370" xr:uid="{00000000-0005-0000-0000-000059820000}"/>
    <cellStyle name="Notas 2 5 3 3 9" xfId="33371" xr:uid="{00000000-0005-0000-0000-00005A820000}"/>
    <cellStyle name="Notas 2 5 3 3 9 2" xfId="33372" xr:uid="{00000000-0005-0000-0000-00005B820000}"/>
    <cellStyle name="Notas 2 5 3 4" xfId="33373" xr:uid="{00000000-0005-0000-0000-00005C820000}"/>
    <cellStyle name="Notas 2 5 3 4 2" xfId="33374" xr:uid="{00000000-0005-0000-0000-00005D820000}"/>
    <cellStyle name="Notas 2 5 3 5" xfId="33375" xr:uid="{00000000-0005-0000-0000-00005E820000}"/>
    <cellStyle name="Notas 2 5 3 5 2" xfId="33376" xr:uid="{00000000-0005-0000-0000-00005F820000}"/>
    <cellStyle name="Notas 2 5 3 6" xfId="33377" xr:uid="{00000000-0005-0000-0000-000060820000}"/>
    <cellStyle name="Notas 2 5 3 6 2" xfId="33378" xr:uid="{00000000-0005-0000-0000-000061820000}"/>
    <cellStyle name="Notas 2 5 3 7" xfId="33379" xr:uid="{00000000-0005-0000-0000-000062820000}"/>
    <cellStyle name="Notas 2 5 3 7 2" xfId="33380" xr:uid="{00000000-0005-0000-0000-000063820000}"/>
    <cellStyle name="Notas 2 5 3 8" xfId="33381" xr:uid="{00000000-0005-0000-0000-000064820000}"/>
    <cellStyle name="Notas 2 5 3 8 2" xfId="33382" xr:uid="{00000000-0005-0000-0000-000065820000}"/>
    <cellStyle name="Notas 2 5 3 9" xfId="33383" xr:uid="{00000000-0005-0000-0000-000066820000}"/>
    <cellStyle name="Notas 2 5 3 9 2" xfId="33384" xr:uid="{00000000-0005-0000-0000-000067820000}"/>
    <cellStyle name="Notas 2 5 4" xfId="33385" xr:uid="{00000000-0005-0000-0000-000068820000}"/>
    <cellStyle name="Notas 2 5 4 10" xfId="33386" xr:uid="{00000000-0005-0000-0000-000069820000}"/>
    <cellStyle name="Notas 2 5 4 10 2" xfId="33387" xr:uid="{00000000-0005-0000-0000-00006A820000}"/>
    <cellStyle name="Notas 2 5 4 11" xfId="33388" xr:uid="{00000000-0005-0000-0000-00006B820000}"/>
    <cellStyle name="Notas 2 5 4 2" xfId="33389" xr:uid="{00000000-0005-0000-0000-00006C820000}"/>
    <cellStyle name="Notas 2 5 4 2 2" xfId="33390" xr:uid="{00000000-0005-0000-0000-00006D820000}"/>
    <cellStyle name="Notas 2 5 4 3" xfId="33391" xr:uid="{00000000-0005-0000-0000-00006E820000}"/>
    <cellStyle name="Notas 2 5 4 3 2" xfId="33392" xr:uid="{00000000-0005-0000-0000-00006F820000}"/>
    <cellStyle name="Notas 2 5 4 4" xfId="33393" xr:uid="{00000000-0005-0000-0000-000070820000}"/>
    <cellStyle name="Notas 2 5 4 4 2" xfId="33394" xr:uid="{00000000-0005-0000-0000-000071820000}"/>
    <cellStyle name="Notas 2 5 4 5" xfId="33395" xr:uid="{00000000-0005-0000-0000-000072820000}"/>
    <cellStyle name="Notas 2 5 4 5 2" xfId="33396" xr:uid="{00000000-0005-0000-0000-000073820000}"/>
    <cellStyle name="Notas 2 5 4 6" xfId="33397" xr:uid="{00000000-0005-0000-0000-000074820000}"/>
    <cellStyle name="Notas 2 5 4 6 2" xfId="33398" xr:uid="{00000000-0005-0000-0000-000075820000}"/>
    <cellStyle name="Notas 2 5 4 7" xfId="33399" xr:uid="{00000000-0005-0000-0000-000076820000}"/>
    <cellStyle name="Notas 2 5 4 7 2" xfId="33400" xr:uid="{00000000-0005-0000-0000-000077820000}"/>
    <cellStyle name="Notas 2 5 4 8" xfId="33401" xr:uid="{00000000-0005-0000-0000-000078820000}"/>
    <cellStyle name="Notas 2 5 4 8 2" xfId="33402" xr:uid="{00000000-0005-0000-0000-000079820000}"/>
    <cellStyle name="Notas 2 5 4 9" xfId="33403" xr:uid="{00000000-0005-0000-0000-00007A820000}"/>
    <cellStyle name="Notas 2 5 4 9 2" xfId="33404" xr:uid="{00000000-0005-0000-0000-00007B820000}"/>
    <cellStyle name="Notas 2 5 5" xfId="33405" xr:uid="{00000000-0005-0000-0000-00007C820000}"/>
    <cellStyle name="Notas 2 5 5 10" xfId="33406" xr:uid="{00000000-0005-0000-0000-00007D820000}"/>
    <cellStyle name="Notas 2 5 5 10 2" xfId="33407" xr:uid="{00000000-0005-0000-0000-00007E820000}"/>
    <cellStyle name="Notas 2 5 5 11" xfId="33408" xr:uid="{00000000-0005-0000-0000-00007F820000}"/>
    <cellStyle name="Notas 2 5 5 2" xfId="33409" xr:uid="{00000000-0005-0000-0000-000080820000}"/>
    <cellStyle name="Notas 2 5 5 2 2" xfId="33410" xr:uid="{00000000-0005-0000-0000-000081820000}"/>
    <cellStyle name="Notas 2 5 5 3" xfId="33411" xr:uid="{00000000-0005-0000-0000-000082820000}"/>
    <cellStyle name="Notas 2 5 5 3 2" xfId="33412" xr:uid="{00000000-0005-0000-0000-000083820000}"/>
    <cellStyle name="Notas 2 5 5 4" xfId="33413" xr:uid="{00000000-0005-0000-0000-000084820000}"/>
    <cellStyle name="Notas 2 5 5 4 2" xfId="33414" xr:uid="{00000000-0005-0000-0000-000085820000}"/>
    <cellStyle name="Notas 2 5 5 5" xfId="33415" xr:uid="{00000000-0005-0000-0000-000086820000}"/>
    <cellStyle name="Notas 2 5 5 5 2" xfId="33416" xr:uid="{00000000-0005-0000-0000-000087820000}"/>
    <cellStyle name="Notas 2 5 5 6" xfId="33417" xr:uid="{00000000-0005-0000-0000-000088820000}"/>
    <cellStyle name="Notas 2 5 5 6 2" xfId="33418" xr:uid="{00000000-0005-0000-0000-000089820000}"/>
    <cellStyle name="Notas 2 5 5 7" xfId="33419" xr:uid="{00000000-0005-0000-0000-00008A820000}"/>
    <cellStyle name="Notas 2 5 5 7 2" xfId="33420" xr:uid="{00000000-0005-0000-0000-00008B820000}"/>
    <cellStyle name="Notas 2 5 5 8" xfId="33421" xr:uid="{00000000-0005-0000-0000-00008C820000}"/>
    <cellStyle name="Notas 2 5 5 8 2" xfId="33422" xr:uid="{00000000-0005-0000-0000-00008D820000}"/>
    <cellStyle name="Notas 2 5 5 9" xfId="33423" xr:uid="{00000000-0005-0000-0000-00008E820000}"/>
    <cellStyle name="Notas 2 5 5 9 2" xfId="33424" xr:uid="{00000000-0005-0000-0000-00008F820000}"/>
    <cellStyle name="Notas 2 5 6" xfId="33425" xr:uid="{00000000-0005-0000-0000-000090820000}"/>
    <cellStyle name="Notas 2 5 6 2" xfId="33426" xr:uid="{00000000-0005-0000-0000-000091820000}"/>
    <cellStyle name="Notas 2 5 7" xfId="33427" xr:uid="{00000000-0005-0000-0000-000092820000}"/>
    <cellStyle name="Notas 2 5 7 2" xfId="33428" xr:uid="{00000000-0005-0000-0000-000093820000}"/>
    <cellStyle name="Notas 2 5 8" xfId="33429" xr:uid="{00000000-0005-0000-0000-000094820000}"/>
    <cellStyle name="Notas 2 5 8 2" xfId="33430" xr:uid="{00000000-0005-0000-0000-000095820000}"/>
    <cellStyle name="Notas 2 5 9" xfId="33431" xr:uid="{00000000-0005-0000-0000-000096820000}"/>
    <cellStyle name="Notas 2 5 9 2" xfId="33432" xr:uid="{00000000-0005-0000-0000-000097820000}"/>
    <cellStyle name="Notas 2 6" xfId="33433" xr:uid="{00000000-0005-0000-0000-000098820000}"/>
    <cellStyle name="Notas 2 6 10" xfId="33434" xr:uid="{00000000-0005-0000-0000-000099820000}"/>
    <cellStyle name="Notas 2 6 10 2" xfId="33435" xr:uid="{00000000-0005-0000-0000-00009A820000}"/>
    <cellStyle name="Notas 2 6 11" xfId="33436" xr:uid="{00000000-0005-0000-0000-00009B820000}"/>
    <cellStyle name="Notas 2 6 11 2" xfId="33437" xr:uid="{00000000-0005-0000-0000-00009C820000}"/>
    <cellStyle name="Notas 2 6 12" xfId="33438" xr:uid="{00000000-0005-0000-0000-00009D820000}"/>
    <cellStyle name="Notas 2 6 12 2" xfId="33439" xr:uid="{00000000-0005-0000-0000-00009E820000}"/>
    <cellStyle name="Notas 2 6 13" xfId="33440" xr:uid="{00000000-0005-0000-0000-00009F820000}"/>
    <cellStyle name="Notas 2 6 13 2" xfId="33441" xr:uid="{00000000-0005-0000-0000-0000A0820000}"/>
    <cellStyle name="Notas 2 6 14" xfId="33442" xr:uid="{00000000-0005-0000-0000-0000A1820000}"/>
    <cellStyle name="Notas 2 6 14 2" xfId="33443" xr:uid="{00000000-0005-0000-0000-0000A2820000}"/>
    <cellStyle name="Notas 2 6 15" xfId="33444" xr:uid="{00000000-0005-0000-0000-0000A3820000}"/>
    <cellStyle name="Notas 2 6 2" xfId="33445" xr:uid="{00000000-0005-0000-0000-0000A4820000}"/>
    <cellStyle name="Notas 2 6 2 10" xfId="33446" xr:uid="{00000000-0005-0000-0000-0000A5820000}"/>
    <cellStyle name="Notas 2 6 2 10 2" xfId="33447" xr:uid="{00000000-0005-0000-0000-0000A6820000}"/>
    <cellStyle name="Notas 2 6 2 11" xfId="33448" xr:uid="{00000000-0005-0000-0000-0000A7820000}"/>
    <cellStyle name="Notas 2 6 2 11 2" xfId="33449" xr:uid="{00000000-0005-0000-0000-0000A8820000}"/>
    <cellStyle name="Notas 2 6 2 12" xfId="33450" xr:uid="{00000000-0005-0000-0000-0000A9820000}"/>
    <cellStyle name="Notas 2 6 2 12 2" xfId="33451" xr:uid="{00000000-0005-0000-0000-0000AA820000}"/>
    <cellStyle name="Notas 2 6 2 13" xfId="33452" xr:uid="{00000000-0005-0000-0000-0000AB820000}"/>
    <cellStyle name="Notas 2 6 2 2" xfId="33453" xr:uid="{00000000-0005-0000-0000-0000AC820000}"/>
    <cellStyle name="Notas 2 6 2 2 10" xfId="33454" xr:uid="{00000000-0005-0000-0000-0000AD820000}"/>
    <cellStyle name="Notas 2 6 2 2 10 2" xfId="33455" xr:uid="{00000000-0005-0000-0000-0000AE820000}"/>
    <cellStyle name="Notas 2 6 2 2 11" xfId="33456" xr:uid="{00000000-0005-0000-0000-0000AF820000}"/>
    <cellStyle name="Notas 2 6 2 2 2" xfId="33457" xr:uid="{00000000-0005-0000-0000-0000B0820000}"/>
    <cellStyle name="Notas 2 6 2 2 2 2" xfId="33458" xr:uid="{00000000-0005-0000-0000-0000B1820000}"/>
    <cellStyle name="Notas 2 6 2 2 3" xfId="33459" xr:uid="{00000000-0005-0000-0000-0000B2820000}"/>
    <cellStyle name="Notas 2 6 2 2 3 2" xfId="33460" xr:uid="{00000000-0005-0000-0000-0000B3820000}"/>
    <cellStyle name="Notas 2 6 2 2 4" xfId="33461" xr:uid="{00000000-0005-0000-0000-0000B4820000}"/>
    <cellStyle name="Notas 2 6 2 2 4 2" xfId="33462" xr:uid="{00000000-0005-0000-0000-0000B5820000}"/>
    <cellStyle name="Notas 2 6 2 2 5" xfId="33463" xr:uid="{00000000-0005-0000-0000-0000B6820000}"/>
    <cellStyle name="Notas 2 6 2 2 5 2" xfId="33464" xr:uid="{00000000-0005-0000-0000-0000B7820000}"/>
    <cellStyle name="Notas 2 6 2 2 6" xfId="33465" xr:uid="{00000000-0005-0000-0000-0000B8820000}"/>
    <cellStyle name="Notas 2 6 2 2 6 2" xfId="33466" xr:uid="{00000000-0005-0000-0000-0000B9820000}"/>
    <cellStyle name="Notas 2 6 2 2 7" xfId="33467" xr:uid="{00000000-0005-0000-0000-0000BA820000}"/>
    <cellStyle name="Notas 2 6 2 2 7 2" xfId="33468" xr:uid="{00000000-0005-0000-0000-0000BB820000}"/>
    <cellStyle name="Notas 2 6 2 2 8" xfId="33469" xr:uid="{00000000-0005-0000-0000-0000BC820000}"/>
    <cellStyle name="Notas 2 6 2 2 8 2" xfId="33470" xr:uid="{00000000-0005-0000-0000-0000BD820000}"/>
    <cellStyle name="Notas 2 6 2 2 9" xfId="33471" xr:uid="{00000000-0005-0000-0000-0000BE820000}"/>
    <cellStyle name="Notas 2 6 2 2 9 2" xfId="33472" xr:uid="{00000000-0005-0000-0000-0000BF820000}"/>
    <cellStyle name="Notas 2 6 2 3" xfId="33473" xr:uid="{00000000-0005-0000-0000-0000C0820000}"/>
    <cellStyle name="Notas 2 6 2 3 10" xfId="33474" xr:uid="{00000000-0005-0000-0000-0000C1820000}"/>
    <cellStyle name="Notas 2 6 2 3 10 2" xfId="33475" xr:uid="{00000000-0005-0000-0000-0000C2820000}"/>
    <cellStyle name="Notas 2 6 2 3 11" xfId="33476" xr:uid="{00000000-0005-0000-0000-0000C3820000}"/>
    <cellStyle name="Notas 2 6 2 3 2" xfId="33477" xr:uid="{00000000-0005-0000-0000-0000C4820000}"/>
    <cellStyle name="Notas 2 6 2 3 2 2" xfId="33478" xr:uid="{00000000-0005-0000-0000-0000C5820000}"/>
    <cellStyle name="Notas 2 6 2 3 3" xfId="33479" xr:uid="{00000000-0005-0000-0000-0000C6820000}"/>
    <cellStyle name="Notas 2 6 2 3 3 2" xfId="33480" xr:uid="{00000000-0005-0000-0000-0000C7820000}"/>
    <cellStyle name="Notas 2 6 2 3 4" xfId="33481" xr:uid="{00000000-0005-0000-0000-0000C8820000}"/>
    <cellStyle name="Notas 2 6 2 3 4 2" xfId="33482" xr:uid="{00000000-0005-0000-0000-0000C9820000}"/>
    <cellStyle name="Notas 2 6 2 3 5" xfId="33483" xr:uid="{00000000-0005-0000-0000-0000CA820000}"/>
    <cellStyle name="Notas 2 6 2 3 5 2" xfId="33484" xr:uid="{00000000-0005-0000-0000-0000CB820000}"/>
    <cellStyle name="Notas 2 6 2 3 6" xfId="33485" xr:uid="{00000000-0005-0000-0000-0000CC820000}"/>
    <cellStyle name="Notas 2 6 2 3 6 2" xfId="33486" xr:uid="{00000000-0005-0000-0000-0000CD820000}"/>
    <cellStyle name="Notas 2 6 2 3 7" xfId="33487" xr:uid="{00000000-0005-0000-0000-0000CE820000}"/>
    <cellStyle name="Notas 2 6 2 3 7 2" xfId="33488" xr:uid="{00000000-0005-0000-0000-0000CF820000}"/>
    <cellStyle name="Notas 2 6 2 3 8" xfId="33489" xr:uid="{00000000-0005-0000-0000-0000D0820000}"/>
    <cellStyle name="Notas 2 6 2 3 8 2" xfId="33490" xr:uid="{00000000-0005-0000-0000-0000D1820000}"/>
    <cellStyle name="Notas 2 6 2 3 9" xfId="33491" xr:uid="{00000000-0005-0000-0000-0000D2820000}"/>
    <cellStyle name="Notas 2 6 2 3 9 2" xfId="33492" xr:uid="{00000000-0005-0000-0000-0000D3820000}"/>
    <cellStyle name="Notas 2 6 2 4" xfId="33493" xr:uid="{00000000-0005-0000-0000-0000D4820000}"/>
    <cellStyle name="Notas 2 6 2 4 2" xfId="33494" xr:uid="{00000000-0005-0000-0000-0000D5820000}"/>
    <cellStyle name="Notas 2 6 2 5" xfId="33495" xr:uid="{00000000-0005-0000-0000-0000D6820000}"/>
    <cellStyle name="Notas 2 6 2 5 2" xfId="33496" xr:uid="{00000000-0005-0000-0000-0000D7820000}"/>
    <cellStyle name="Notas 2 6 2 6" xfId="33497" xr:uid="{00000000-0005-0000-0000-0000D8820000}"/>
    <cellStyle name="Notas 2 6 2 6 2" xfId="33498" xr:uid="{00000000-0005-0000-0000-0000D9820000}"/>
    <cellStyle name="Notas 2 6 2 7" xfId="33499" xr:uid="{00000000-0005-0000-0000-0000DA820000}"/>
    <cellStyle name="Notas 2 6 2 7 2" xfId="33500" xr:uid="{00000000-0005-0000-0000-0000DB820000}"/>
    <cellStyle name="Notas 2 6 2 8" xfId="33501" xr:uid="{00000000-0005-0000-0000-0000DC820000}"/>
    <cellStyle name="Notas 2 6 2 8 2" xfId="33502" xr:uid="{00000000-0005-0000-0000-0000DD820000}"/>
    <cellStyle name="Notas 2 6 2 9" xfId="33503" xr:uid="{00000000-0005-0000-0000-0000DE820000}"/>
    <cellStyle name="Notas 2 6 2 9 2" xfId="33504" xr:uid="{00000000-0005-0000-0000-0000DF820000}"/>
    <cellStyle name="Notas 2 6 3" xfId="33505" xr:uid="{00000000-0005-0000-0000-0000E0820000}"/>
    <cellStyle name="Notas 2 6 3 10" xfId="33506" xr:uid="{00000000-0005-0000-0000-0000E1820000}"/>
    <cellStyle name="Notas 2 6 3 10 2" xfId="33507" xr:uid="{00000000-0005-0000-0000-0000E2820000}"/>
    <cellStyle name="Notas 2 6 3 11" xfId="33508" xr:uid="{00000000-0005-0000-0000-0000E3820000}"/>
    <cellStyle name="Notas 2 6 3 11 2" xfId="33509" xr:uid="{00000000-0005-0000-0000-0000E4820000}"/>
    <cellStyle name="Notas 2 6 3 12" xfId="33510" xr:uid="{00000000-0005-0000-0000-0000E5820000}"/>
    <cellStyle name="Notas 2 6 3 12 2" xfId="33511" xr:uid="{00000000-0005-0000-0000-0000E6820000}"/>
    <cellStyle name="Notas 2 6 3 13" xfId="33512" xr:uid="{00000000-0005-0000-0000-0000E7820000}"/>
    <cellStyle name="Notas 2 6 3 2" xfId="33513" xr:uid="{00000000-0005-0000-0000-0000E8820000}"/>
    <cellStyle name="Notas 2 6 3 2 10" xfId="33514" xr:uid="{00000000-0005-0000-0000-0000E9820000}"/>
    <cellStyle name="Notas 2 6 3 2 10 2" xfId="33515" xr:uid="{00000000-0005-0000-0000-0000EA820000}"/>
    <cellStyle name="Notas 2 6 3 2 11" xfId="33516" xr:uid="{00000000-0005-0000-0000-0000EB820000}"/>
    <cellStyle name="Notas 2 6 3 2 2" xfId="33517" xr:uid="{00000000-0005-0000-0000-0000EC820000}"/>
    <cellStyle name="Notas 2 6 3 2 2 2" xfId="33518" xr:uid="{00000000-0005-0000-0000-0000ED820000}"/>
    <cellStyle name="Notas 2 6 3 2 3" xfId="33519" xr:uid="{00000000-0005-0000-0000-0000EE820000}"/>
    <cellStyle name="Notas 2 6 3 2 3 2" xfId="33520" xr:uid="{00000000-0005-0000-0000-0000EF820000}"/>
    <cellStyle name="Notas 2 6 3 2 4" xfId="33521" xr:uid="{00000000-0005-0000-0000-0000F0820000}"/>
    <cellStyle name="Notas 2 6 3 2 4 2" xfId="33522" xr:uid="{00000000-0005-0000-0000-0000F1820000}"/>
    <cellStyle name="Notas 2 6 3 2 5" xfId="33523" xr:uid="{00000000-0005-0000-0000-0000F2820000}"/>
    <cellStyle name="Notas 2 6 3 2 5 2" xfId="33524" xr:uid="{00000000-0005-0000-0000-0000F3820000}"/>
    <cellStyle name="Notas 2 6 3 2 6" xfId="33525" xr:uid="{00000000-0005-0000-0000-0000F4820000}"/>
    <cellStyle name="Notas 2 6 3 2 6 2" xfId="33526" xr:uid="{00000000-0005-0000-0000-0000F5820000}"/>
    <cellStyle name="Notas 2 6 3 2 7" xfId="33527" xr:uid="{00000000-0005-0000-0000-0000F6820000}"/>
    <cellStyle name="Notas 2 6 3 2 7 2" xfId="33528" xr:uid="{00000000-0005-0000-0000-0000F7820000}"/>
    <cellStyle name="Notas 2 6 3 2 8" xfId="33529" xr:uid="{00000000-0005-0000-0000-0000F8820000}"/>
    <cellStyle name="Notas 2 6 3 2 8 2" xfId="33530" xr:uid="{00000000-0005-0000-0000-0000F9820000}"/>
    <cellStyle name="Notas 2 6 3 2 9" xfId="33531" xr:uid="{00000000-0005-0000-0000-0000FA820000}"/>
    <cellStyle name="Notas 2 6 3 2 9 2" xfId="33532" xr:uid="{00000000-0005-0000-0000-0000FB820000}"/>
    <cellStyle name="Notas 2 6 3 3" xfId="33533" xr:uid="{00000000-0005-0000-0000-0000FC820000}"/>
    <cellStyle name="Notas 2 6 3 3 10" xfId="33534" xr:uid="{00000000-0005-0000-0000-0000FD820000}"/>
    <cellStyle name="Notas 2 6 3 3 10 2" xfId="33535" xr:uid="{00000000-0005-0000-0000-0000FE820000}"/>
    <cellStyle name="Notas 2 6 3 3 11" xfId="33536" xr:uid="{00000000-0005-0000-0000-0000FF820000}"/>
    <cellStyle name="Notas 2 6 3 3 2" xfId="33537" xr:uid="{00000000-0005-0000-0000-000000830000}"/>
    <cellStyle name="Notas 2 6 3 3 2 2" xfId="33538" xr:uid="{00000000-0005-0000-0000-000001830000}"/>
    <cellStyle name="Notas 2 6 3 3 3" xfId="33539" xr:uid="{00000000-0005-0000-0000-000002830000}"/>
    <cellStyle name="Notas 2 6 3 3 3 2" xfId="33540" xr:uid="{00000000-0005-0000-0000-000003830000}"/>
    <cellStyle name="Notas 2 6 3 3 4" xfId="33541" xr:uid="{00000000-0005-0000-0000-000004830000}"/>
    <cellStyle name="Notas 2 6 3 3 4 2" xfId="33542" xr:uid="{00000000-0005-0000-0000-000005830000}"/>
    <cellStyle name="Notas 2 6 3 3 5" xfId="33543" xr:uid="{00000000-0005-0000-0000-000006830000}"/>
    <cellStyle name="Notas 2 6 3 3 5 2" xfId="33544" xr:uid="{00000000-0005-0000-0000-000007830000}"/>
    <cellStyle name="Notas 2 6 3 3 6" xfId="33545" xr:uid="{00000000-0005-0000-0000-000008830000}"/>
    <cellStyle name="Notas 2 6 3 3 6 2" xfId="33546" xr:uid="{00000000-0005-0000-0000-000009830000}"/>
    <cellStyle name="Notas 2 6 3 3 7" xfId="33547" xr:uid="{00000000-0005-0000-0000-00000A830000}"/>
    <cellStyle name="Notas 2 6 3 3 7 2" xfId="33548" xr:uid="{00000000-0005-0000-0000-00000B830000}"/>
    <cellStyle name="Notas 2 6 3 3 8" xfId="33549" xr:uid="{00000000-0005-0000-0000-00000C830000}"/>
    <cellStyle name="Notas 2 6 3 3 8 2" xfId="33550" xr:uid="{00000000-0005-0000-0000-00000D830000}"/>
    <cellStyle name="Notas 2 6 3 3 9" xfId="33551" xr:uid="{00000000-0005-0000-0000-00000E830000}"/>
    <cellStyle name="Notas 2 6 3 3 9 2" xfId="33552" xr:uid="{00000000-0005-0000-0000-00000F830000}"/>
    <cellStyle name="Notas 2 6 3 4" xfId="33553" xr:uid="{00000000-0005-0000-0000-000010830000}"/>
    <cellStyle name="Notas 2 6 3 4 2" xfId="33554" xr:uid="{00000000-0005-0000-0000-000011830000}"/>
    <cellStyle name="Notas 2 6 3 5" xfId="33555" xr:uid="{00000000-0005-0000-0000-000012830000}"/>
    <cellStyle name="Notas 2 6 3 5 2" xfId="33556" xr:uid="{00000000-0005-0000-0000-000013830000}"/>
    <cellStyle name="Notas 2 6 3 6" xfId="33557" xr:uid="{00000000-0005-0000-0000-000014830000}"/>
    <cellStyle name="Notas 2 6 3 6 2" xfId="33558" xr:uid="{00000000-0005-0000-0000-000015830000}"/>
    <cellStyle name="Notas 2 6 3 7" xfId="33559" xr:uid="{00000000-0005-0000-0000-000016830000}"/>
    <cellStyle name="Notas 2 6 3 7 2" xfId="33560" xr:uid="{00000000-0005-0000-0000-000017830000}"/>
    <cellStyle name="Notas 2 6 3 8" xfId="33561" xr:uid="{00000000-0005-0000-0000-000018830000}"/>
    <cellStyle name="Notas 2 6 3 8 2" xfId="33562" xr:uid="{00000000-0005-0000-0000-000019830000}"/>
    <cellStyle name="Notas 2 6 3 9" xfId="33563" xr:uid="{00000000-0005-0000-0000-00001A830000}"/>
    <cellStyle name="Notas 2 6 3 9 2" xfId="33564" xr:uid="{00000000-0005-0000-0000-00001B830000}"/>
    <cellStyle name="Notas 2 6 4" xfId="33565" xr:uid="{00000000-0005-0000-0000-00001C830000}"/>
    <cellStyle name="Notas 2 6 4 10" xfId="33566" xr:uid="{00000000-0005-0000-0000-00001D830000}"/>
    <cellStyle name="Notas 2 6 4 10 2" xfId="33567" xr:uid="{00000000-0005-0000-0000-00001E830000}"/>
    <cellStyle name="Notas 2 6 4 11" xfId="33568" xr:uid="{00000000-0005-0000-0000-00001F830000}"/>
    <cellStyle name="Notas 2 6 4 2" xfId="33569" xr:uid="{00000000-0005-0000-0000-000020830000}"/>
    <cellStyle name="Notas 2 6 4 2 2" xfId="33570" xr:uid="{00000000-0005-0000-0000-000021830000}"/>
    <cellStyle name="Notas 2 6 4 3" xfId="33571" xr:uid="{00000000-0005-0000-0000-000022830000}"/>
    <cellStyle name="Notas 2 6 4 3 2" xfId="33572" xr:uid="{00000000-0005-0000-0000-000023830000}"/>
    <cellStyle name="Notas 2 6 4 4" xfId="33573" xr:uid="{00000000-0005-0000-0000-000024830000}"/>
    <cellStyle name="Notas 2 6 4 4 2" xfId="33574" xr:uid="{00000000-0005-0000-0000-000025830000}"/>
    <cellStyle name="Notas 2 6 4 5" xfId="33575" xr:uid="{00000000-0005-0000-0000-000026830000}"/>
    <cellStyle name="Notas 2 6 4 5 2" xfId="33576" xr:uid="{00000000-0005-0000-0000-000027830000}"/>
    <cellStyle name="Notas 2 6 4 6" xfId="33577" xr:uid="{00000000-0005-0000-0000-000028830000}"/>
    <cellStyle name="Notas 2 6 4 6 2" xfId="33578" xr:uid="{00000000-0005-0000-0000-000029830000}"/>
    <cellStyle name="Notas 2 6 4 7" xfId="33579" xr:uid="{00000000-0005-0000-0000-00002A830000}"/>
    <cellStyle name="Notas 2 6 4 7 2" xfId="33580" xr:uid="{00000000-0005-0000-0000-00002B830000}"/>
    <cellStyle name="Notas 2 6 4 8" xfId="33581" xr:uid="{00000000-0005-0000-0000-00002C830000}"/>
    <cellStyle name="Notas 2 6 4 8 2" xfId="33582" xr:uid="{00000000-0005-0000-0000-00002D830000}"/>
    <cellStyle name="Notas 2 6 4 9" xfId="33583" xr:uid="{00000000-0005-0000-0000-00002E830000}"/>
    <cellStyle name="Notas 2 6 4 9 2" xfId="33584" xr:uid="{00000000-0005-0000-0000-00002F830000}"/>
    <cellStyle name="Notas 2 6 5" xfId="33585" xr:uid="{00000000-0005-0000-0000-000030830000}"/>
    <cellStyle name="Notas 2 6 5 10" xfId="33586" xr:uid="{00000000-0005-0000-0000-000031830000}"/>
    <cellStyle name="Notas 2 6 5 10 2" xfId="33587" xr:uid="{00000000-0005-0000-0000-000032830000}"/>
    <cellStyle name="Notas 2 6 5 11" xfId="33588" xr:uid="{00000000-0005-0000-0000-000033830000}"/>
    <cellStyle name="Notas 2 6 5 2" xfId="33589" xr:uid="{00000000-0005-0000-0000-000034830000}"/>
    <cellStyle name="Notas 2 6 5 2 2" xfId="33590" xr:uid="{00000000-0005-0000-0000-000035830000}"/>
    <cellStyle name="Notas 2 6 5 3" xfId="33591" xr:uid="{00000000-0005-0000-0000-000036830000}"/>
    <cellStyle name="Notas 2 6 5 3 2" xfId="33592" xr:uid="{00000000-0005-0000-0000-000037830000}"/>
    <cellStyle name="Notas 2 6 5 4" xfId="33593" xr:uid="{00000000-0005-0000-0000-000038830000}"/>
    <cellStyle name="Notas 2 6 5 4 2" xfId="33594" xr:uid="{00000000-0005-0000-0000-000039830000}"/>
    <cellStyle name="Notas 2 6 5 5" xfId="33595" xr:uid="{00000000-0005-0000-0000-00003A830000}"/>
    <cellStyle name="Notas 2 6 5 5 2" xfId="33596" xr:uid="{00000000-0005-0000-0000-00003B830000}"/>
    <cellStyle name="Notas 2 6 5 6" xfId="33597" xr:uid="{00000000-0005-0000-0000-00003C830000}"/>
    <cellStyle name="Notas 2 6 5 6 2" xfId="33598" xr:uid="{00000000-0005-0000-0000-00003D830000}"/>
    <cellStyle name="Notas 2 6 5 7" xfId="33599" xr:uid="{00000000-0005-0000-0000-00003E830000}"/>
    <cellStyle name="Notas 2 6 5 7 2" xfId="33600" xr:uid="{00000000-0005-0000-0000-00003F830000}"/>
    <cellStyle name="Notas 2 6 5 8" xfId="33601" xr:uid="{00000000-0005-0000-0000-000040830000}"/>
    <cellStyle name="Notas 2 6 5 8 2" xfId="33602" xr:uid="{00000000-0005-0000-0000-000041830000}"/>
    <cellStyle name="Notas 2 6 5 9" xfId="33603" xr:uid="{00000000-0005-0000-0000-000042830000}"/>
    <cellStyle name="Notas 2 6 5 9 2" xfId="33604" xr:uid="{00000000-0005-0000-0000-000043830000}"/>
    <cellStyle name="Notas 2 6 6" xfId="33605" xr:uid="{00000000-0005-0000-0000-000044830000}"/>
    <cellStyle name="Notas 2 6 6 2" xfId="33606" xr:uid="{00000000-0005-0000-0000-000045830000}"/>
    <cellStyle name="Notas 2 6 7" xfId="33607" xr:uid="{00000000-0005-0000-0000-000046830000}"/>
    <cellStyle name="Notas 2 6 7 2" xfId="33608" xr:uid="{00000000-0005-0000-0000-000047830000}"/>
    <cellStyle name="Notas 2 6 8" xfId="33609" xr:uid="{00000000-0005-0000-0000-000048830000}"/>
    <cellStyle name="Notas 2 6 8 2" xfId="33610" xr:uid="{00000000-0005-0000-0000-000049830000}"/>
    <cellStyle name="Notas 2 6 9" xfId="33611" xr:uid="{00000000-0005-0000-0000-00004A830000}"/>
    <cellStyle name="Notas 2 6 9 2" xfId="33612" xr:uid="{00000000-0005-0000-0000-00004B830000}"/>
    <cellStyle name="Notas 2 7" xfId="33613" xr:uid="{00000000-0005-0000-0000-00004C830000}"/>
    <cellStyle name="Notas 2 7 10" xfId="33614" xr:uid="{00000000-0005-0000-0000-00004D830000}"/>
    <cellStyle name="Notas 2 7 10 2" xfId="33615" xr:uid="{00000000-0005-0000-0000-00004E830000}"/>
    <cellStyle name="Notas 2 7 11" xfId="33616" xr:uid="{00000000-0005-0000-0000-00004F830000}"/>
    <cellStyle name="Notas 2 7 11 2" xfId="33617" xr:uid="{00000000-0005-0000-0000-000050830000}"/>
    <cellStyle name="Notas 2 7 12" xfId="33618" xr:uid="{00000000-0005-0000-0000-000051830000}"/>
    <cellStyle name="Notas 2 7 12 2" xfId="33619" xr:uid="{00000000-0005-0000-0000-000052830000}"/>
    <cellStyle name="Notas 2 7 13" xfId="33620" xr:uid="{00000000-0005-0000-0000-000053830000}"/>
    <cellStyle name="Notas 2 7 13 2" xfId="33621" xr:uid="{00000000-0005-0000-0000-000054830000}"/>
    <cellStyle name="Notas 2 7 14" xfId="33622" xr:uid="{00000000-0005-0000-0000-000055830000}"/>
    <cellStyle name="Notas 2 7 14 2" xfId="33623" xr:uid="{00000000-0005-0000-0000-000056830000}"/>
    <cellStyle name="Notas 2 7 15" xfId="33624" xr:uid="{00000000-0005-0000-0000-000057830000}"/>
    <cellStyle name="Notas 2 7 2" xfId="33625" xr:uid="{00000000-0005-0000-0000-000058830000}"/>
    <cellStyle name="Notas 2 7 2 10" xfId="33626" xr:uid="{00000000-0005-0000-0000-000059830000}"/>
    <cellStyle name="Notas 2 7 2 10 2" xfId="33627" xr:uid="{00000000-0005-0000-0000-00005A830000}"/>
    <cellStyle name="Notas 2 7 2 11" xfId="33628" xr:uid="{00000000-0005-0000-0000-00005B830000}"/>
    <cellStyle name="Notas 2 7 2 11 2" xfId="33629" xr:uid="{00000000-0005-0000-0000-00005C830000}"/>
    <cellStyle name="Notas 2 7 2 12" xfId="33630" xr:uid="{00000000-0005-0000-0000-00005D830000}"/>
    <cellStyle name="Notas 2 7 2 12 2" xfId="33631" xr:uid="{00000000-0005-0000-0000-00005E830000}"/>
    <cellStyle name="Notas 2 7 2 13" xfId="33632" xr:uid="{00000000-0005-0000-0000-00005F830000}"/>
    <cellStyle name="Notas 2 7 2 2" xfId="33633" xr:uid="{00000000-0005-0000-0000-000060830000}"/>
    <cellStyle name="Notas 2 7 2 2 10" xfId="33634" xr:uid="{00000000-0005-0000-0000-000061830000}"/>
    <cellStyle name="Notas 2 7 2 2 10 2" xfId="33635" xr:uid="{00000000-0005-0000-0000-000062830000}"/>
    <cellStyle name="Notas 2 7 2 2 11" xfId="33636" xr:uid="{00000000-0005-0000-0000-000063830000}"/>
    <cellStyle name="Notas 2 7 2 2 2" xfId="33637" xr:uid="{00000000-0005-0000-0000-000064830000}"/>
    <cellStyle name="Notas 2 7 2 2 2 2" xfId="33638" xr:uid="{00000000-0005-0000-0000-000065830000}"/>
    <cellStyle name="Notas 2 7 2 2 3" xfId="33639" xr:uid="{00000000-0005-0000-0000-000066830000}"/>
    <cellStyle name="Notas 2 7 2 2 3 2" xfId="33640" xr:uid="{00000000-0005-0000-0000-000067830000}"/>
    <cellStyle name="Notas 2 7 2 2 4" xfId="33641" xr:uid="{00000000-0005-0000-0000-000068830000}"/>
    <cellStyle name="Notas 2 7 2 2 4 2" xfId="33642" xr:uid="{00000000-0005-0000-0000-000069830000}"/>
    <cellStyle name="Notas 2 7 2 2 5" xfId="33643" xr:uid="{00000000-0005-0000-0000-00006A830000}"/>
    <cellStyle name="Notas 2 7 2 2 5 2" xfId="33644" xr:uid="{00000000-0005-0000-0000-00006B830000}"/>
    <cellStyle name="Notas 2 7 2 2 6" xfId="33645" xr:uid="{00000000-0005-0000-0000-00006C830000}"/>
    <cellStyle name="Notas 2 7 2 2 6 2" xfId="33646" xr:uid="{00000000-0005-0000-0000-00006D830000}"/>
    <cellStyle name="Notas 2 7 2 2 7" xfId="33647" xr:uid="{00000000-0005-0000-0000-00006E830000}"/>
    <cellStyle name="Notas 2 7 2 2 7 2" xfId="33648" xr:uid="{00000000-0005-0000-0000-00006F830000}"/>
    <cellStyle name="Notas 2 7 2 2 8" xfId="33649" xr:uid="{00000000-0005-0000-0000-000070830000}"/>
    <cellStyle name="Notas 2 7 2 2 8 2" xfId="33650" xr:uid="{00000000-0005-0000-0000-000071830000}"/>
    <cellStyle name="Notas 2 7 2 2 9" xfId="33651" xr:uid="{00000000-0005-0000-0000-000072830000}"/>
    <cellStyle name="Notas 2 7 2 2 9 2" xfId="33652" xr:uid="{00000000-0005-0000-0000-000073830000}"/>
    <cellStyle name="Notas 2 7 2 3" xfId="33653" xr:uid="{00000000-0005-0000-0000-000074830000}"/>
    <cellStyle name="Notas 2 7 2 3 10" xfId="33654" xr:uid="{00000000-0005-0000-0000-000075830000}"/>
    <cellStyle name="Notas 2 7 2 3 10 2" xfId="33655" xr:uid="{00000000-0005-0000-0000-000076830000}"/>
    <cellStyle name="Notas 2 7 2 3 11" xfId="33656" xr:uid="{00000000-0005-0000-0000-000077830000}"/>
    <cellStyle name="Notas 2 7 2 3 2" xfId="33657" xr:uid="{00000000-0005-0000-0000-000078830000}"/>
    <cellStyle name="Notas 2 7 2 3 2 2" xfId="33658" xr:uid="{00000000-0005-0000-0000-000079830000}"/>
    <cellStyle name="Notas 2 7 2 3 3" xfId="33659" xr:uid="{00000000-0005-0000-0000-00007A830000}"/>
    <cellStyle name="Notas 2 7 2 3 3 2" xfId="33660" xr:uid="{00000000-0005-0000-0000-00007B830000}"/>
    <cellStyle name="Notas 2 7 2 3 4" xfId="33661" xr:uid="{00000000-0005-0000-0000-00007C830000}"/>
    <cellStyle name="Notas 2 7 2 3 4 2" xfId="33662" xr:uid="{00000000-0005-0000-0000-00007D830000}"/>
    <cellStyle name="Notas 2 7 2 3 5" xfId="33663" xr:uid="{00000000-0005-0000-0000-00007E830000}"/>
    <cellStyle name="Notas 2 7 2 3 5 2" xfId="33664" xr:uid="{00000000-0005-0000-0000-00007F830000}"/>
    <cellStyle name="Notas 2 7 2 3 6" xfId="33665" xr:uid="{00000000-0005-0000-0000-000080830000}"/>
    <cellStyle name="Notas 2 7 2 3 6 2" xfId="33666" xr:uid="{00000000-0005-0000-0000-000081830000}"/>
    <cellStyle name="Notas 2 7 2 3 7" xfId="33667" xr:uid="{00000000-0005-0000-0000-000082830000}"/>
    <cellStyle name="Notas 2 7 2 3 7 2" xfId="33668" xr:uid="{00000000-0005-0000-0000-000083830000}"/>
    <cellStyle name="Notas 2 7 2 3 8" xfId="33669" xr:uid="{00000000-0005-0000-0000-000084830000}"/>
    <cellStyle name="Notas 2 7 2 3 8 2" xfId="33670" xr:uid="{00000000-0005-0000-0000-000085830000}"/>
    <cellStyle name="Notas 2 7 2 3 9" xfId="33671" xr:uid="{00000000-0005-0000-0000-000086830000}"/>
    <cellStyle name="Notas 2 7 2 3 9 2" xfId="33672" xr:uid="{00000000-0005-0000-0000-000087830000}"/>
    <cellStyle name="Notas 2 7 2 4" xfId="33673" xr:uid="{00000000-0005-0000-0000-000088830000}"/>
    <cellStyle name="Notas 2 7 2 4 2" xfId="33674" xr:uid="{00000000-0005-0000-0000-000089830000}"/>
    <cellStyle name="Notas 2 7 2 5" xfId="33675" xr:uid="{00000000-0005-0000-0000-00008A830000}"/>
    <cellStyle name="Notas 2 7 2 5 2" xfId="33676" xr:uid="{00000000-0005-0000-0000-00008B830000}"/>
    <cellStyle name="Notas 2 7 2 6" xfId="33677" xr:uid="{00000000-0005-0000-0000-00008C830000}"/>
    <cellStyle name="Notas 2 7 2 6 2" xfId="33678" xr:uid="{00000000-0005-0000-0000-00008D830000}"/>
    <cellStyle name="Notas 2 7 2 7" xfId="33679" xr:uid="{00000000-0005-0000-0000-00008E830000}"/>
    <cellStyle name="Notas 2 7 2 7 2" xfId="33680" xr:uid="{00000000-0005-0000-0000-00008F830000}"/>
    <cellStyle name="Notas 2 7 2 8" xfId="33681" xr:uid="{00000000-0005-0000-0000-000090830000}"/>
    <cellStyle name="Notas 2 7 2 8 2" xfId="33682" xr:uid="{00000000-0005-0000-0000-000091830000}"/>
    <cellStyle name="Notas 2 7 2 9" xfId="33683" xr:uid="{00000000-0005-0000-0000-000092830000}"/>
    <cellStyle name="Notas 2 7 2 9 2" xfId="33684" xr:uid="{00000000-0005-0000-0000-000093830000}"/>
    <cellStyle name="Notas 2 7 3" xfId="33685" xr:uid="{00000000-0005-0000-0000-000094830000}"/>
    <cellStyle name="Notas 2 7 3 10" xfId="33686" xr:uid="{00000000-0005-0000-0000-000095830000}"/>
    <cellStyle name="Notas 2 7 3 10 2" xfId="33687" xr:uid="{00000000-0005-0000-0000-000096830000}"/>
    <cellStyle name="Notas 2 7 3 11" xfId="33688" xr:uid="{00000000-0005-0000-0000-000097830000}"/>
    <cellStyle name="Notas 2 7 3 11 2" xfId="33689" xr:uid="{00000000-0005-0000-0000-000098830000}"/>
    <cellStyle name="Notas 2 7 3 12" xfId="33690" xr:uid="{00000000-0005-0000-0000-000099830000}"/>
    <cellStyle name="Notas 2 7 3 12 2" xfId="33691" xr:uid="{00000000-0005-0000-0000-00009A830000}"/>
    <cellStyle name="Notas 2 7 3 13" xfId="33692" xr:uid="{00000000-0005-0000-0000-00009B830000}"/>
    <cellStyle name="Notas 2 7 3 2" xfId="33693" xr:uid="{00000000-0005-0000-0000-00009C830000}"/>
    <cellStyle name="Notas 2 7 3 2 10" xfId="33694" xr:uid="{00000000-0005-0000-0000-00009D830000}"/>
    <cellStyle name="Notas 2 7 3 2 10 2" xfId="33695" xr:uid="{00000000-0005-0000-0000-00009E830000}"/>
    <cellStyle name="Notas 2 7 3 2 11" xfId="33696" xr:uid="{00000000-0005-0000-0000-00009F830000}"/>
    <cellStyle name="Notas 2 7 3 2 2" xfId="33697" xr:uid="{00000000-0005-0000-0000-0000A0830000}"/>
    <cellStyle name="Notas 2 7 3 2 2 2" xfId="33698" xr:uid="{00000000-0005-0000-0000-0000A1830000}"/>
    <cellStyle name="Notas 2 7 3 2 3" xfId="33699" xr:uid="{00000000-0005-0000-0000-0000A2830000}"/>
    <cellStyle name="Notas 2 7 3 2 3 2" xfId="33700" xr:uid="{00000000-0005-0000-0000-0000A3830000}"/>
    <cellStyle name="Notas 2 7 3 2 4" xfId="33701" xr:uid="{00000000-0005-0000-0000-0000A4830000}"/>
    <cellStyle name="Notas 2 7 3 2 4 2" xfId="33702" xr:uid="{00000000-0005-0000-0000-0000A5830000}"/>
    <cellStyle name="Notas 2 7 3 2 5" xfId="33703" xr:uid="{00000000-0005-0000-0000-0000A6830000}"/>
    <cellStyle name="Notas 2 7 3 2 5 2" xfId="33704" xr:uid="{00000000-0005-0000-0000-0000A7830000}"/>
    <cellStyle name="Notas 2 7 3 2 6" xfId="33705" xr:uid="{00000000-0005-0000-0000-0000A8830000}"/>
    <cellStyle name="Notas 2 7 3 2 6 2" xfId="33706" xr:uid="{00000000-0005-0000-0000-0000A9830000}"/>
    <cellStyle name="Notas 2 7 3 2 7" xfId="33707" xr:uid="{00000000-0005-0000-0000-0000AA830000}"/>
    <cellStyle name="Notas 2 7 3 2 7 2" xfId="33708" xr:uid="{00000000-0005-0000-0000-0000AB830000}"/>
    <cellStyle name="Notas 2 7 3 2 8" xfId="33709" xr:uid="{00000000-0005-0000-0000-0000AC830000}"/>
    <cellStyle name="Notas 2 7 3 2 8 2" xfId="33710" xr:uid="{00000000-0005-0000-0000-0000AD830000}"/>
    <cellStyle name="Notas 2 7 3 2 9" xfId="33711" xr:uid="{00000000-0005-0000-0000-0000AE830000}"/>
    <cellStyle name="Notas 2 7 3 2 9 2" xfId="33712" xr:uid="{00000000-0005-0000-0000-0000AF830000}"/>
    <cellStyle name="Notas 2 7 3 3" xfId="33713" xr:uid="{00000000-0005-0000-0000-0000B0830000}"/>
    <cellStyle name="Notas 2 7 3 3 10" xfId="33714" xr:uid="{00000000-0005-0000-0000-0000B1830000}"/>
    <cellStyle name="Notas 2 7 3 3 10 2" xfId="33715" xr:uid="{00000000-0005-0000-0000-0000B2830000}"/>
    <cellStyle name="Notas 2 7 3 3 11" xfId="33716" xr:uid="{00000000-0005-0000-0000-0000B3830000}"/>
    <cellStyle name="Notas 2 7 3 3 2" xfId="33717" xr:uid="{00000000-0005-0000-0000-0000B4830000}"/>
    <cellStyle name="Notas 2 7 3 3 2 2" xfId="33718" xr:uid="{00000000-0005-0000-0000-0000B5830000}"/>
    <cellStyle name="Notas 2 7 3 3 3" xfId="33719" xr:uid="{00000000-0005-0000-0000-0000B6830000}"/>
    <cellStyle name="Notas 2 7 3 3 3 2" xfId="33720" xr:uid="{00000000-0005-0000-0000-0000B7830000}"/>
    <cellStyle name="Notas 2 7 3 3 4" xfId="33721" xr:uid="{00000000-0005-0000-0000-0000B8830000}"/>
    <cellStyle name="Notas 2 7 3 3 4 2" xfId="33722" xr:uid="{00000000-0005-0000-0000-0000B9830000}"/>
    <cellStyle name="Notas 2 7 3 3 5" xfId="33723" xr:uid="{00000000-0005-0000-0000-0000BA830000}"/>
    <cellStyle name="Notas 2 7 3 3 5 2" xfId="33724" xr:uid="{00000000-0005-0000-0000-0000BB830000}"/>
    <cellStyle name="Notas 2 7 3 3 6" xfId="33725" xr:uid="{00000000-0005-0000-0000-0000BC830000}"/>
    <cellStyle name="Notas 2 7 3 3 6 2" xfId="33726" xr:uid="{00000000-0005-0000-0000-0000BD830000}"/>
    <cellStyle name="Notas 2 7 3 3 7" xfId="33727" xr:uid="{00000000-0005-0000-0000-0000BE830000}"/>
    <cellStyle name="Notas 2 7 3 3 7 2" xfId="33728" xr:uid="{00000000-0005-0000-0000-0000BF830000}"/>
    <cellStyle name="Notas 2 7 3 3 8" xfId="33729" xr:uid="{00000000-0005-0000-0000-0000C0830000}"/>
    <cellStyle name="Notas 2 7 3 3 8 2" xfId="33730" xr:uid="{00000000-0005-0000-0000-0000C1830000}"/>
    <cellStyle name="Notas 2 7 3 3 9" xfId="33731" xr:uid="{00000000-0005-0000-0000-0000C2830000}"/>
    <cellStyle name="Notas 2 7 3 3 9 2" xfId="33732" xr:uid="{00000000-0005-0000-0000-0000C3830000}"/>
    <cellStyle name="Notas 2 7 3 4" xfId="33733" xr:uid="{00000000-0005-0000-0000-0000C4830000}"/>
    <cellStyle name="Notas 2 7 3 4 2" xfId="33734" xr:uid="{00000000-0005-0000-0000-0000C5830000}"/>
    <cellStyle name="Notas 2 7 3 5" xfId="33735" xr:uid="{00000000-0005-0000-0000-0000C6830000}"/>
    <cellStyle name="Notas 2 7 3 5 2" xfId="33736" xr:uid="{00000000-0005-0000-0000-0000C7830000}"/>
    <cellStyle name="Notas 2 7 3 6" xfId="33737" xr:uid="{00000000-0005-0000-0000-0000C8830000}"/>
    <cellStyle name="Notas 2 7 3 6 2" xfId="33738" xr:uid="{00000000-0005-0000-0000-0000C9830000}"/>
    <cellStyle name="Notas 2 7 3 7" xfId="33739" xr:uid="{00000000-0005-0000-0000-0000CA830000}"/>
    <cellStyle name="Notas 2 7 3 7 2" xfId="33740" xr:uid="{00000000-0005-0000-0000-0000CB830000}"/>
    <cellStyle name="Notas 2 7 3 8" xfId="33741" xr:uid="{00000000-0005-0000-0000-0000CC830000}"/>
    <cellStyle name="Notas 2 7 3 8 2" xfId="33742" xr:uid="{00000000-0005-0000-0000-0000CD830000}"/>
    <cellStyle name="Notas 2 7 3 9" xfId="33743" xr:uid="{00000000-0005-0000-0000-0000CE830000}"/>
    <cellStyle name="Notas 2 7 3 9 2" xfId="33744" xr:uid="{00000000-0005-0000-0000-0000CF830000}"/>
    <cellStyle name="Notas 2 7 4" xfId="33745" xr:uid="{00000000-0005-0000-0000-0000D0830000}"/>
    <cellStyle name="Notas 2 7 4 10" xfId="33746" xr:uid="{00000000-0005-0000-0000-0000D1830000}"/>
    <cellStyle name="Notas 2 7 4 10 2" xfId="33747" xr:uid="{00000000-0005-0000-0000-0000D2830000}"/>
    <cellStyle name="Notas 2 7 4 11" xfId="33748" xr:uid="{00000000-0005-0000-0000-0000D3830000}"/>
    <cellStyle name="Notas 2 7 4 2" xfId="33749" xr:uid="{00000000-0005-0000-0000-0000D4830000}"/>
    <cellStyle name="Notas 2 7 4 2 2" xfId="33750" xr:uid="{00000000-0005-0000-0000-0000D5830000}"/>
    <cellStyle name="Notas 2 7 4 3" xfId="33751" xr:uid="{00000000-0005-0000-0000-0000D6830000}"/>
    <cellStyle name="Notas 2 7 4 3 2" xfId="33752" xr:uid="{00000000-0005-0000-0000-0000D7830000}"/>
    <cellStyle name="Notas 2 7 4 4" xfId="33753" xr:uid="{00000000-0005-0000-0000-0000D8830000}"/>
    <cellStyle name="Notas 2 7 4 4 2" xfId="33754" xr:uid="{00000000-0005-0000-0000-0000D9830000}"/>
    <cellStyle name="Notas 2 7 4 5" xfId="33755" xr:uid="{00000000-0005-0000-0000-0000DA830000}"/>
    <cellStyle name="Notas 2 7 4 5 2" xfId="33756" xr:uid="{00000000-0005-0000-0000-0000DB830000}"/>
    <cellStyle name="Notas 2 7 4 6" xfId="33757" xr:uid="{00000000-0005-0000-0000-0000DC830000}"/>
    <cellStyle name="Notas 2 7 4 6 2" xfId="33758" xr:uid="{00000000-0005-0000-0000-0000DD830000}"/>
    <cellStyle name="Notas 2 7 4 7" xfId="33759" xr:uid="{00000000-0005-0000-0000-0000DE830000}"/>
    <cellStyle name="Notas 2 7 4 7 2" xfId="33760" xr:uid="{00000000-0005-0000-0000-0000DF830000}"/>
    <cellStyle name="Notas 2 7 4 8" xfId="33761" xr:uid="{00000000-0005-0000-0000-0000E0830000}"/>
    <cellStyle name="Notas 2 7 4 8 2" xfId="33762" xr:uid="{00000000-0005-0000-0000-0000E1830000}"/>
    <cellStyle name="Notas 2 7 4 9" xfId="33763" xr:uid="{00000000-0005-0000-0000-0000E2830000}"/>
    <cellStyle name="Notas 2 7 4 9 2" xfId="33764" xr:uid="{00000000-0005-0000-0000-0000E3830000}"/>
    <cellStyle name="Notas 2 7 5" xfId="33765" xr:uid="{00000000-0005-0000-0000-0000E4830000}"/>
    <cellStyle name="Notas 2 7 5 10" xfId="33766" xr:uid="{00000000-0005-0000-0000-0000E5830000}"/>
    <cellStyle name="Notas 2 7 5 10 2" xfId="33767" xr:uid="{00000000-0005-0000-0000-0000E6830000}"/>
    <cellStyle name="Notas 2 7 5 11" xfId="33768" xr:uid="{00000000-0005-0000-0000-0000E7830000}"/>
    <cellStyle name="Notas 2 7 5 2" xfId="33769" xr:uid="{00000000-0005-0000-0000-0000E8830000}"/>
    <cellStyle name="Notas 2 7 5 2 2" xfId="33770" xr:uid="{00000000-0005-0000-0000-0000E9830000}"/>
    <cellStyle name="Notas 2 7 5 3" xfId="33771" xr:uid="{00000000-0005-0000-0000-0000EA830000}"/>
    <cellStyle name="Notas 2 7 5 3 2" xfId="33772" xr:uid="{00000000-0005-0000-0000-0000EB830000}"/>
    <cellStyle name="Notas 2 7 5 4" xfId="33773" xr:uid="{00000000-0005-0000-0000-0000EC830000}"/>
    <cellStyle name="Notas 2 7 5 4 2" xfId="33774" xr:uid="{00000000-0005-0000-0000-0000ED830000}"/>
    <cellStyle name="Notas 2 7 5 5" xfId="33775" xr:uid="{00000000-0005-0000-0000-0000EE830000}"/>
    <cellStyle name="Notas 2 7 5 5 2" xfId="33776" xr:uid="{00000000-0005-0000-0000-0000EF830000}"/>
    <cellStyle name="Notas 2 7 5 6" xfId="33777" xr:uid="{00000000-0005-0000-0000-0000F0830000}"/>
    <cellStyle name="Notas 2 7 5 6 2" xfId="33778" xr:uid="{00000000-0005-0000-0000-0000F1830000}"/>
    <cellStyle name="Notas 2 7 5 7" xfId="33779" xr:uid="{00000000-0005-0000-0000-0000F2830000}"/>
    <cellStyle name="Notas 2 7 5 7 2" xfId="33780" xr:uid="{00000000-0005-0000-0000-0000F3830000}"/>
    <cellStyle name="Notas 2 7 5 8" xfId="33781" xr:uid="{00000000-0005-0000-0000-0000F4830000}"/>
    <cellStyle name="Notas 2 7 5 8 2" xfId="33782" xr:uid="{00000000-0005-0000-0000-0000F5830000}"/>
    <cellStyle name="Notas 2 7 5 9" xfId="33783" xr:uid="{00000000-0005-0000-0000-0000F6830000}"/>
    <cellStyle name="Notas 2 7 5 9 2" xfId="33784" xr:uid="{00000000-0005-0000-0000-0000F7830000}"/>
    <cellStyle name="Notas 2 7 6" xfId="33785" xr:uid="{00000000-0005-0000-0000-0000F8830000}"/>
    <cellStyle name="Notas 2 7 6 2" xfId="33786" xr:uid="{00000000-0005-0000-0000-0000F9830000}"/>
    <cellStyle name="Notas 2 7 7" xfId="33787" xr:uid="{00000000-0005-0000-0000-0000FA830000}"/>
    <cellStyle name="Notas 2 7 7 2" xfId="33788" xr:uid="{00000000-0005-0000-0000-0000FB830000}"/>
    <cellStyle name="Notas 2 7 8" xfId="33789" xr:uid="{00000000-0005-0000-0000-0000FC830000}"/>
    <cellStyle name="Notas 2 7 8 2" xfId="33790" xr:uid="{00000000-0005-0000-0000-0000FD830000}"/>
    <cellStyle name="Notas 2 7 9" xfId="33791" xr:uid="{00000000-0005-0000-0000-0000FE830000}"/>
    <cellStyle name="Notas 2 7 9 2" xfId="33792" xr:uid="{00000000-0005-0000-0000-0000FF830000}"/>
    <cellStyle name="Notas 2 8" xfId="33793" xr:uid="{00000000-0005-0000-0000-000000840000}"/>
    <cellStyle name="Notas 2 8 10" xfId="33794" xr:uid="{00000000-0005-0000-0000-000001840000}"/>
    <cellStyle name="Notas 2 8 10 2" xfId="33795" xr:uid="{00000000-0005-0000-0000-000002840000}"/>
    <cellStyle name="Notas 2 8 11" xfId="33796" xr:uid="{00000000-0005-0000-0000-000003840000}"/>
    <cellStyle name="Notas 2 8 11 2" xfId="33797" xr:uid="{00000000-0005-0000-0000-000004840000}"/>
    <cellStyle name="Notas 2 8 12" xfId="33798" xr:uid="{00000000-0005-0000-0000-000005840000}"/>
    <cellStyle name="Notas 2 8 12 2" xfId="33799" xr:uid="{00000000-0005-0000-0000-000006840000}"/>
    <cellStyle name="Notas 2 8 13" xfId="33800" xr:uid="{00000000-0005-0000-0000-000007840000}"/>
    <cellStyle name="Notas 2 8 13 2" xfId="33801" xr:uid="{00000000-0005-0000-0000-000008840000}"/>
    <cellStyle name="Notas 2 8 14" xfId="33802" xr:uid="{00000000-0005-0000-0000-000009840000}"/>
    <cellStyle name="Notas 2 8 14 2" xfId="33803" xr:uid="{00000000-0005-0000-0000-00000A840000}"/>
    <cellStyle name="Notas 2 8 15" xfId="33804" xr:uid="{00000000-0005-0000-0000-00000B840000}"/>
    <cellStyle name="Notas 2 8 2" xfId="33805" xr:uid="{00000000-0005-0000-0000-00000C840000}"/>
    <cellStyle name="Notas 2 8 2 10" xfId="33806" xr:uid="{00000000-0005-0000-0000-00000D840000}"/>
    <cellStyle name="Notas 2 8 2 10 2" xfId="33807" xr:uid="{00000000-0005-0000-0000-00000E840000}"/>
    <cellStyle name="Notas 2 8 2 11" xfId="33808" xr:uid="{00000000-0005-0000-0000-00000F840000}"/>
    <cellStyle name="Notas 2 8 2 11 2" xfId="33809" xr:uid="{00000000-0005-0000-0000-000010840000}"/>
    <cellStyle name="Notas 2 8 2 12" xfId="33810" xr:uid="{00000000-0005-0000-0000-000011840000}"/>
    <cellStyle name="Notas 2 8 2 12 2" xfId="33811" xr:uid="{00000000-0005-0000-0000-000012840000}"/>
    <cellStyle name="Notas 2 8 2 13" xfId="33812" xr:uid="{00000000-0005-0000-0000-000013840000}"/>
    <cellStyle name="Notas 2 8 2 2" xfId="33813" xr:uid="{00000000-0005-0000-0000-000014840000}"/>
    <cellStyle name="Notas 2 8 2 2 10" xfId="33814" xr:uid="{00000000-0005-0000-0000-000015840000}"/>
    <cellStyle name="Notas 2 8 2 2 10 2" xfId="33815" xr:uid="{00000000-0005-0000-0000-000016840000}"/>
    <cellStyle name="Notas 2 8 2 2 11" xfId="33816" xr:uid="{00000000-0005-0000-0000-000017840000}"/>
    <cellStyle name="Notas 2 8 2 2 2" xfId="33817" xr:uid="{00000000-0005-0000-0000-000018840000}"/>
    <cellStyle name="Notas 2 8 2 2 2 2" xfId="33818" xr:uid="{00000000-0005-0000-0000-000019840000}"/>
    <cellStyle name="Notas 2 8 2 2 3" xfId="33819" xr:uid="{00000000-0005-0000-0000-00001A840000}"/>
    <cellStyle name="Notas 2 8 2 2 3 2" xfId="33820" xr:uid="{00000000-0005-0000-0000-00001B840000}"/>
    <cellStyle name="Notas 2 8 2 2 4" xfId="33821" xr:uid="{00000000-0005-0000-0000-00001C840000}"/>
    <cellStyle name="Notas 2 8 2 2 4 2" xfId="33822" xr:uid="{00000000-0005-0000-0000-00001D840000}"/>
    <cellStyle name="Notas 2 8 2 2 5" xfId="33823" xr:uid="{00000000-0005-0000-0000-00001E840000}"/>
    <cellStyle name="Notas 2 8 2 2 5 2" xfId="33824" xr:uid="{00000000-0005-0000-0000-00001F840000}"/>
    <cellStyle name="Notas 2 8 2 2 6" xfId="33825" xr:uid="{00000000-0005-0000-0000-000020840000}"/>
    <cellStyle name="Notas 2 8 2 2 6 2" xfId="33826" xr:uid="{00000000-0005-0000-0000-000021840000}"/>
    <cellStyle name="Notas 2 8 2 2 7" xfId="33827" xr:uid="{00000000-0005-0000-0000-000022840000}"/>
    <cellStyle name="Notas 2 8 2 2 7 2" xfId="33828" xr:uid="{00000000-0005-0000-0000-000023840000}"/>
    <cellStyle name="Notas 2 8 2 2 8" xfId="33829" xr:uid="{00000000-0005-0000-0000-000024840000}"/>
    <cellStyle name="Notas 2 8 2 2 8 2" xfId="33830" xr:uid="{00000000-0005-0000-0000-000025840000}"/>
    <cellStyle name="Notas 2 8 2 2 9" xfId="33831" xr:uid="{00000000-0005-0000-0000-000026840000}"/>
    <cellStyle name="Notas 2 8 2 2 9 2" xfId="33832" xr:uid="{00000000-0005-0000-0000-000027840000}"/>
    <cellStyle name="Notas 2 8 2 3" xfId="33833" xr:uid="{00000000-0005-0000-0000-000028840000}"/>
    <cellStyle name="Notas 2 8 2 3 10" xfId="33834" xr:uid="{00000000-0005-0000-0000-000029840000}"/>
    <cellStyle name="Notas 2 8 2 3 10 2" xfId="33835" xr:uid="{00000000-0005-0000-0000-00002A840000}"/>
    <cellStyle name="Notas 2 8 2 3 11" xfId="33836" xr:uid="{00000000-0005-0000-0000-00002B840000}"/>
    <cellStyle name="Notas 2 8 2 3 2" xfId="33837" xr:uid="{00000000-0005-0000-0000-00002C840000}"/>
    <cellStyle name="Notas 2 8 2 3 2 2" xfId="33838" xr:uid="{00000000-0005-0000-0000-00002D840000}"/>
    <cellStyle name="Notas 2 8 2 3 3" xfId="33839" xr:uid="{00000000-0005-0000-0000-00002E840000}"/>
    <cellStyle name="Notas 2 8 2 3 3 2" xfId="33840" xr:uid="{00000000-0005-0000-0000-00002F840000}"/>
    <cellStyle name="Notas 2 8 2 3 4" xfId="33841" xr:uid="{00000000-0005-0000-0000-000030840000}"/>
    <cellStyle name="Notas 2 8 2 3 4 2" xfId="33842" xr:uid="{00000000-0005-0000-0000-000031840000}"/>
    <cellStyle name="Notas 2 8 2 3 5" xfId="33843" xr:uid="{00000000-0005-0000-0000-000032840000}"/>
    <cellStyle name="Notas 2 8 2 3 5 2" xfId="33844" xr:uid="{00000000-0005-0000-0000-000033840000}"/>
    <cellStyle name="Notas 2 8 2 3 6" xfId="33845" xr:uid="{00000000-0005-0000-0000-000034840000}"/>
    <cellStyle name="Notas 2 8 2 3 6 2" xfId="33846" xr:uid="{00000000-0005-0000-0000-000035840000}"/>
    <cellStyle name="Notas 2 8 2 3 7" xfId="33847" xr:uid="{00000000-0005-0000-0000-000036840000}"/>
    <cellStyle name="Notas 2 8 2 3 7 2" xfId="33848" xr:uid="{00000000-0005-0000-0000-000037840000}"/>
    <cellStyle name="Notas 2 8 2 3 8" xfId="33849" xr:uid="{00000000-0005-0000-0000-000038840000}"/>
    <cellStyle name="Notas 2 8 2 3 8 2" xfId="33850" xr:uid="{00000000-0005-0000-0000-000039840000}"/>
    <cellStyle name="Notas 2 8 2 3 9" xfId="33851" xr:uid="{00000000-0005-0000-0000-00003A840000}"/>
    <cellStyle name="Notas 2 8 2 3 9 2" xfId="33852" xr:uid="{00000000-0005-0000-0000-00003B840000}"/>
    <cellStyle name="Notas 2 8 2 4" xfId="33853" xr:uid="{00000000-0005-0000-0000-00003C840000}"/>
    <cellStyle name="Notas 2 8 2 4 2" xfId="33854" xr:uid="{00000000-0005-0000-0000-00003D840000}"/>
    <cellStyle name="Notas 2 8 2 5" xfId="33855" xr:uid="{00000000-0005-0000-0000-00003E840000}"/>
    <cellStyle name="Notas 2 8 2 5 2" xfId="33856" xr:uid="{00000000-0005-0000-0000-00003F840000}"/>
    <cellStyle name="Notas 2 8 2 6" xfId="33857" xr:uid="{00000000-0005-0000-0000-000040840000}"/>
    <cellStyle name="Notas 2 8 2 6 2" xfId="33858" xr:uid="{00000000-0005-0000-0000-000041840000}"/>
    <cellStyle name="Notas 2 8 2 7" xfId="33859" xr:uid="{00000000-0005-0000-0000-000042840000}"/>
    <cellStyle name="Notas 2 8 2 7 2" xfId="33860" xr:uid="{00000000-0005-0000-0000-000043840000}"/>
    <cellStyle name="Notas 2 8 2 8" xfId="33861" xr:uid="{00000000-0005-0000-0000-000044840000}"/>
    <cellStyle name="Notas 2 8 2 8 2" xfId="33862" xr:uid="{00000000-0005-0000-0000-000045840000}"/>
    <cellStyle name="Notas 2 8 2 9" xfId="33863" xr:uid="{00000000-0005-0000-0000-000046840000}"/>
    <cellStyle name="Notas 2 8 2 9 2" xfId="33864" xr:uid="{00000000-0005-0000-0000-000047840000}"/>
    <cellStyle name="Notas 2 8 3" xfId="33865" xr:uid="{00000000-0005-0000-0000-000048840000}"/>
    <cellStyle name="Notas 2 8 3 10" xfId="33866" xr:uid="{00000000-0005-0000-0000-000049840000}"/>
    <cellStyle name="Notas 2 8 3 10 2" xfId="33867" xr:uid="{00000000-0005-0000-0000-00004A840000}"/>
    <cellStyle name="Notas 2 8 3 11" xfId="33868" xr:uid="{00000000-0005-0000-0000-00004B840000}"/>
    <cellStyle name="Notas 2 8 3 11 2" xfId="33869" xr:uid="{00000000-0005-0000-0000-00004C840000}"/>
    <cellStyle name="Notas 2 8 3 12" xfId="33870" xr:uid="{00000000-0005-0000-0000-00004D840000}"/>
    <cellStyle name="Notas 2 8 3 12 2" xfId="33871" xr:uid="{00000000-0005-0000-0000-00004E840000}"/>
    <cellStyle name="Notas 2 8 3 13" xfId="33872" xr:uid="{00000000-0005-0000-0000-00004F840000}"/>
    <cellStyle name="Notas 2 8 3 2" xfId="33873" xr:uid="{00000000-0005-0000-0000-000050840000}"/>
    <cellStyle name="Notas 2 8 3 2 10" xfId="33874" xr:uid="{00000000-0005-0000-0000-000051840000}"/>
    <cellStyle name="Notas 2 8 3 2 10 2" xfId="33875" xr:uid="{00000000-0005-0000-0000-000052840000}"/>
    <cellStyle name="Notas 2 8 3 2 11" xfId="33876" xr:uid="{00000000-0005-0000-0000-000053840000}"/>
    <cellStyle name="Notas 2 8 3 2 2" xfId="33877" xr:uid="{00000000-0005-0000-0000-000054840000}"/>
    <cellStyle name="Notas 2 8 3 2 2 2" xfId="33878" xr:uid="{00000000-0005-0000-0000-000055840000}"/>
    <cellStyle name="Notas 2 8 3 2 3" xfId="33879" xr:uid="{00000000-0005-0000-0000-000056840000}"/>
    <cellStyle name="Notas 2 8 3 2 3 2" xfId="33880" xr:uid="{00000000-0005-0000-0000-000057840000}"/>
    <cellStyle name="Notas 2 8 3 2 4" xfId="33881" xr:uid="{00000000-0005-0000-0000-000058840000}"/>
    <cellStyle name="Notas 2 8 3 2 4 2" xfId="33882" xr:uid="{00000000-0005-0000-0000-000059840000}"/>
    <cellStyle name="Notas 2 8 3 2 5" xfId="33883" xr:uid="{00000000-0005-0000-0000-00005A840000}"/>
    <cellStyle name="Notas 2 8 3 2 5 2" xfId="33884" xr:uid="{00000000-0005-0000-0000-00005B840000}"/>
    <cellStyle name="Notas 2 8 3 2 6" xfId="33885" xr:uid="{00000000-0005-0000-0000-00005C840000}"/>
    <cellStyle name="Notas 2 8 3 2 6 2" xfId="33886" xr:uid="{00000000-0005-0000-0000-00005D840000}"/>
    <cellStyle name="Notas 2 8 3 2 7" xfId="33887" xr:uid="{00000000-0005-0000-0000-00005E840000}"/>
    <cellStyle name="Notas 2 8 3 2 7 2" xfId="33888" xr:uid="{00000000-0005-0000-0000-00005F840000}"/>
    <cellStyle name="Notas 2 8 3 2 8" xfId="33889" xr:uid="{00000000-0005-0000-0000-000060840000}"/>
    <cellStyle name="Notas 2 8 3 2 8 2" xfId="33890" xr:uid="{00000000-0005-0000-0000-000061840000}"/>
    <cellStyle name="Notas 2 8 3 2 9" xfId="33891" xr:uid="{00000000-0005-0000-0000-000062840000}"/>
    <cellStyle name="Notas 2 8 3 2 9 2" xfId="33892" xr:uid="{00000000-0005-0000-0000-000063840000}"/>
    <cellStyle name="Notas 2 8 3 3" xfId="33893" xr:uid="{00000000-0005-0000-0000-000064840000}"/>
    <cellStyle name="Notas 2 8 3 3 10" xfId="33894" xr:uid="{00000000-0005-0000-0000-000065840000}"/>
    <cellStyle name="Notas 2 8 3 3 10 2" xfId="33895" xr:uid="{00000000-0005-0000-0000-000066840000}"/>
    <cellStyle name="Notas 2 8 3 3 11" xfId="33896" xr:uid="{00000000-0005-0000-0000-000067840000}"/>
    <cellStyle name="Notas 2 8 3 3 2" xfId="33897" xr:uid="{00000000-0005-0000-0000-000068840000}"/>
    <cellStyle name="Notas 2 8 3 3 2 2" xfId="33898" xr:uid="{00000000-0005-0000-0000-000069840000}"/>
    <cellStyle name="Notas 2 8 3 3 3" xfId="33899" xr:uid="{00000000-0005-0000-0000-00006A840000}"/>
    <cellStyle name="Notas 2 8 3 3 3 2" xfId="33900" xr:uid="{00000000-0005-0000-0000-00006B840000}"/>
    <cellStyle name="Notas 2 8 3 3 4" xfId="33901" xr:uid="{00000000-0005-0000-0000-00006C840000}"/>
    <cellStyle name="Notas 2 8 3 3 4 2" xfId="33902" xr:uid="{00000000-0005-0000-0000-00006D840000}"/>
    <cellStyle name="Notas 2 8 3 3 5" xfId="33903" xr:uid="{00000000-0005-0000-0000-00006E840000}"/>
    <cellStyle name="Notas 2 8 3 3 5 2" xfId="33904" xr:uid="{00000000-0005-0000-0000-00006F840000}"/>
    <cellStyle name="Notas 2 8 3 3 6" xfId="33905" xr:uid="{00000000-0005-0000-0000-000070840000}"/>
    <cellStyle name="Notas 2 8 3 3 6 2" xfId="33906" xr:uid="{00000000-0005-0000-0000-000071840000}"/>
    <cellStyle name="Notas 2 8 3 3 7" xfId="33907" xr:uid="{00000000-0005-0000-0000-000072840000}"/>
    <cellStyle name="Notas 2 8 3 3 7 2" xfId="33908" xr:uid="{00000000-0005-0000-0000-000073840000}"/>
    <cellStyle name="Notas 2 8 3 3 8" xfId="33909" xr:uid="{00000000-0005-0000-0000-000074840000}"/>
    <cellStyle name="Notas 2 8 3 3 8 2" xfId="33910" xr:uid="{00000000-0005-0000-0000-000075840000}"/>
    <cellStyle name="Notas 2 8 3 3 9" xfId="33911" xr:uid="{00000000-0005-0000-0000-000076840000}"/>
    <cellStyle name="Notas 2 8 3 3 9 2" xfId="33912" xr:uid="{00000000-0005-0000-0000-000077840000}"/>
    <cellStyle name="Notas 2 8 3 4" xfId="33913" xr:uid="{00000000-0005-0000-0000-000078840000}"/>
    <cellStyle name="Notas 2 8 3 4 2" xfId="33914" xr:uid="{00000000-0005-0000-0000-000079840000}"/>
    <cellStyle name="Notas 2 8 3 5" xfId="33915" xr:uid="{00000000-0005-0000-0000-00007A840000}"/>
    <cellStyle name="Notas 2 8 3 5 2" xfId="33916" xr:uid="{00000000-0005-0000-0000-00007B840000}"/>
    <cellStyle name="Notas 2 8 3 6" xfId="33917" xr:uid="{00000000-0005-0000-0000-00007C840000}"/>
    <cellStyle name="Notas 2 8 3 6 2" xfId="33918" xr:uid="{00000000-0005-0000-0000-00007D840000}"/>
    <cellStyle name="Notas 2 8 3 7" xfId="33919" xr:uid="{00000000-0005-0000-0000-00007E840000}"/>
    <cellStyle name="Notas 2 8 3 7 2" xfId="33920" xr:uid="{00000000-0005-0000-0000-00007F840000}"/>
    <cellStyle name="Notas 2 8 3 8" xfId="33921" xr:uid="{00000000-0005-0000-0000-000080840000}"/>
    <cellStyle name="Notas 2 8 3 8 2" xfId="33922" xr:uid="{00000000-0005-0000-0000-000081840000}"/>
    <cellStyle name="Notas 2 8 3 9" xfId="33923" xr:uid="{00000000-0005-0000-0000-000082840000}"/>
    <cellStyle name="Notas 2 8 3 9 2" xfId="33924" xr:uid="{00000000-0005-0000-0000-000083840000}"/>
    <cellStyle name="Notas 2 8 4" xfId="33925" xr:uid="{00000000-0005-0000-0000-000084840000}"/>
    <cellStyle name="Notas 2 8 4 10" xfId="33926" xr:uid="{00000000-0005-0000-0000-000085840000}"/>
    <cellStyle name="Notas 2 8 4 10 2" xfId="33927" xr:uid="{00000000-0005-0000-0000-000086840000}"/>
    <cellStyle name="Notas 2 8 4 11" xfId="33928" xr:uid="{00000000-0005-0000-0000-000087840000}"/>
    <cellStyle name="Notas 2 8 4 2" xfId="33929" xr:uid="{00000000-0005-0000-0000-000088840000}"/>
    <cellStyle name="Notas 2 8 4 2 2" xfId="33930" xr:uid="{00000000-0005-0000-0000-000089840000}"/>
    <cellStyle name="Notas 2 8 4 3" xfId="33931" xr:uid="{00000000-0005-0000-0000-00008A840000}"/>
    <cellStyle name="Notas 2 8 4 3 2" xfId="33932" xr:uid="{00000000-0005-0000-0000-00008B840000}"/>
    <cellStyle name="Notas 2 8 4 4" xfId="33933" xr:uid="{00000000-0005-0000-0000-00008C840000}"/>
    <cellStyle name="Notas 2 8 4 4 2" xfId="33934" xr:uid="{00000000-0005-0000-0000-00008D840000}"/>
    <cellStyle name="Notas 2 8 4 5" xfId="33935" xr:uid="{00000000-0005-0000-0000-00008E840000}"/>
    <cellStyle name="Notas 2 8 4 5 2" xfId="33936" xr:uid="{00000000-0005-0000-0000-00008F840000}"/>
    <cellStyle name="Notas 2 8 4 6" xfId="33937" xr:uid="{00000000-0005-0000-0000-000090840000}"/>
    <cellStyle name="Notas 2 8 4 6 2" xfId="33938" xr:uid="{00000000-0005-0000-0000-000091840000}"/>
    <cellStyle name="Notas 2 8 4 7" xfId="33939" xr:uid="{00000000-0005-0000-0000-000092840000}"/>
    <cellStyle name="Notas 2 8 4 7 2" xfId="33940" xr:uid="{00000000-0005-0000-0000-000093840000}"/>
    <cellStyle name="Notas 2 8 4 8" xfId="33941" xr:uid="{00000000-0005-0000-0000-000094840000}"/>
    <cellStyle name="Notas 2 8 4 8 2" xfId="33942" xr:uid="{00000000-0005-0000-0000-000095840000}"/>
    <cellStyle name="Notas 2 8 4 9" xfId="33943" xr:uid="{00000000-0005-0000-0000-000096840000}"/>
    <cellStyle name="Notas 2 8 4 9 2" xfId="33944" xr:uid="{00000000-0005-0000-0000-000097840000}"/>
    <cellStyle name="Notas 2 8 5" xfId="33945" xr:uid="{00000000-0005-0000-0000-000098840000}"/>
    <cellStyle name="Notas 2 8 5 10" xfId="33946" xr:uid="{00000000-0005-0000-0000-000099840000}"/>
    <cellStyle name="Notas 2 8 5 10 2" xfId="33947" xr:uid="{00000000-0005-0000-0000-00009A840000}"/>
    <cellStyle name="Notas 2 8 5 11" xfId="33948" xr:uid="{00000000-0005-0000-0000-00009B840000}"/>
    <cellStyle name="Notas 2 8 5 2" xfId="33949" xr:uid="{00000000-0005-0000-0000-00009C840000}"/>
    <cellStyle name="Notas 2 8 5 2 2" xfId="33950" xr:uid="{00000000-0005-0000-0000-00009D840000}"/>
    <cellStyle name="Notas 2 8 5 3" xfId="33951" xr:uid="{00000000-0005-0000-0000-00009E840000}"/>
    <cellStyle name="Notas 2 8 5 3 2" xfId="33952" xr:uid="{00000000-0005-0000-0000-00009F840000}"/>
    <cellStyle name="Notas 2 8 5 4" xfId="33953" xr:uid="{00000000-0005-0000-0000-0000A0840000}"/>
    <cellStyle name="Notas 2 8 5 4 2" xfId="33954" xr:uid="{00000000-0005-0000-0000-0000A1840000}"/>
    <cellStyle name="Notas 2 8 5 5" xfId="33955" xr:uid="{00000000-0005-0000-0000-0000A2840000}"/>
    <cellStyle name="Notas 2 8 5 5 2" xfId="33956" xr:uid="{00000000-0005-0000-0000-0000A3840000}"/>
    <cellStyle name="Notas 2 8 5 6" xfId="33957" xr:uid="{00000000-0005-0000-0000-0000A4840000}"/>
    <cellStyle name="Notas 2 8 5 6 2" xfId="33958" xr:uid="{00000000-0005-0000-0000-0000A5840000}"/>
    <cellStyle name="Notas 2 8 5 7" xfId="33959" xr:uid="{00000000-0005-0000-0000-0000A6840000}"/>
    <cellStyle name="Notas 2 8 5 7 2" xfId="33960" xr:uid="{00000000-0005-0000-0000-0000A7840000}"/>
    <cellStyle name="Notas 2 8 5 8" xfId="33961" xr:uid="{00000000-0005-0000-0000-0000A8840000}"/>
    <cellStyle name="Notas 2 8 5 8 2" xfId="33962" xr:uid="{00000000-0005-0000-0000-0000A9840000}"/>
    <cellStyle name="Notas 2 8 5 9" xfId="33963" xr:uid="{00000000-0005-0000-0000-0000AA840000}"/>
    <cellStyle name="Notas 2 8 5 9 2" xfId="33964" xr:uid="{00000000-0005-0000-0000-0000AB840000}"/>
    <cellStyle name="Notas 2 8 6" xfId="33965" xr:uid="{00000000-0005-0000-0000-0000AC840000}"/>
    <cellStyle name="Notas 2 8 6 2" xfId="33966" xr:uid="{00000000-0005-0000-0000-0000AD840000}"/>
    <cellStyle name="Notas 2 8 7" xfId="33967" xr:uid="{00000000-0005-0000-0000-0000AE840000}"/>
    <cellStyle name="Notas 2 8 7 2" xfId="33968" xr:uid="{00000000-0005-0000-0000-0000AF840000}"/>
    <cellStyle name="Notas 2 8 8" xfId="33969" xr:uid="{00000000-0005-0000-0000-0000B0840000}"/>
    <cellStyle name="Notas 2 8 8 2" xfId="33970" xr:uid="{00000000-0005-0000-0000-0000B1840000}"/>
    <cellStyle name="Notas 2 8 9" xfId="33971" xr:uid="{00000000-0005-0000-0000-0000B2840000}"/>
    <cellStyle name="Notas 2 8 9 2" xfId="33972" xr:uid="{00000000-0005-0000-0000-0000B3840000}"/>
    <cellStyle name="Notas 2 9" xfId="33973" xr:uid="{00000000-0005-0000-0000-0000B4840000}"/>
    <cellStyle name="Notas 2 9 10" xfId="33974" xr:uid="{00000000-0005-0000-0000-0000B5840000}"/>
    <cellStyle name="Notas 2 9 10 2" xfId="33975" xr:uid="{00000000-0005-0000-0000-0000B6840000}"/>
    <cellStyle name="Notas 2 9 11" xfId="33976" xr:uid="{00000000-0005-0000-0000-0000B7840000}"/>
    <cellStyle name="Notas 2 9 11 2" xfId="33977" xr:uid="{00000000-0005-0000-0000-0000B8840000}"/>
    <cellStyle name="Notas 2 9 12" xfId="33978" xr:uid="{00000000-0005-0000-0000-0000B9840000}"/>
    <cellStyle name="Notas 2 9 12 2" xfId="33979" xr:uid="{00000000-0005-0000-0000-0000BA840000}"/>
    <cellStyle name="Notas 2 9 13" xfId="33980" xr:uid="{00000000-0005-0000-0000-0000BB840000}"/>
    <cellStyle name="Notas 2 9 2" xfId="33981" xr:uid="{00000000-0005-0000-0000-0000BC840000}"/>
    <cellStyle name="Notas 2 9 2 10" xfId="33982" xr:uid="{00000000-0005-0000-0000-0000BD840000}"/>
    <cellStyle name="Notas 2 9 2 10 2" xfId="33983" xr:uid="{00000000-0005-0000-0000-0000BE840000}"/>
    <cellStyle name="Notas 2 9 2 11" xfId="33984" xr:uid="{00000000-0005-0000-0000-0000BF840000}"/>
    <cellStyle name="Notas 2 9 2 2" xfId="33985" xr:uid="{00000000-0005-0000-0000-0000C0840000}"/>
    <cellStyle name="Notas 2 9 2 2 2" xfId="33986" xr:uid="{00000000-0005-0000-0000-0000C1840000}"/>
    <cellStyle name="Notas 2 9 2 3" xfId="33987" xr:uid="{00000000-0005-0000-0000-0000C2840000}"/>
    <cellStyle name="Notas 2 9 2 3 2" xfId="33988" xr:uid="{00000000-0005-0000-0000-0000C3840000}"/>
    <cellStyle name="Notas 2 9 2 4" xfId="33989" xr:uid="{00000000-0005-0000-0000-0000C4840000}"/>
    <cellStyle name="Notas 2 9 2 4 2" xfId="33990" xr:uid="{00000000-0005-0000-0000-0000C5840000}"/>
    <cellStyle name="Notas 2 9 2 5" xfId="33991" xr:uid="{00000000-0005-0000-0000-0000C6840000}"/>
    <cellStyle name="Notas 2 9 2 5 2" xfId="33992" xr:uid="{00000000-0005-0000-0000-0000C7840000}"/>
    <cellStyle name="Notas 2 9 2 6" xfId="33993" xr:uid="{00000000-0005-0000-0000-0000C8840000}"/>
    <cellStyle name="Notas 2 9 2 6 2" xfId="33994" xr:uid="{00000000-0005-0000-0000-0000C9840000}"/>
    <cellStyle name="Notas 2 9 2 7" xfId="33995" xr:uid="{00000000-0005-0000-0000-0000CA840000}"/>
    <cellStyle name="Notas 2 9 2 7 2" xfId="33996" xr:uid="{00000000-0005-0000-0000-0000CB840000}"/>
    <cellStyle name="Notas 2 9 2 8" xfId="33997" xr:uid="{00000000-0005-0000-0000-0000CC840000}"/>
    <cellStyle name="Notas 2 9 2 8 2" xfId="33998" xr:uid="{00000000-0005-0000-0000-0000CD840000}"/>
    <cellStyle name="Notas 2 9 2 9" xfId="33999" xr:uid="{00000000-0005-0000-0000-0000CE840000}"/>
    <cellStyle name="Notas 2 9 2 9 2" xfId="34000" xr:uid="{00000000-0005-0000-0000-0000CF840000}"/>
    <cellStyle name="Notas 2 9 3" xfId="34001" xr:uid="{00000000-0005-0000-0000-0000D0840000}"/>
    <cellStyle name="Notas 2 9 3 10" xfId="34002" xr:uid="{00000000-0005-0000-0000-0000D1840000}"/>
    <cellStyle name="Notas 2 9 3 10 2" xfId="34003" xr:uid="{00000000-0005-0000-0000-0000D2840000}"/>
    <cellStyle name="Notas 2 9 3 11" xfId="34004" xr:uid="{00000000-0005-0000-0000-0000D3840000}"/>
    <cellStyle name="Notas 2 9 3 2" xfId="34005" xr:uid="{00000000-0005-0000-0000-0000D4840000}"/>
    <cellStyle name="Notas 2 9 3 2 2" xfId="34006" xr:uid="{00000000-0005-0000-0000-0000D5840000}"/>
    <cellStyle name="Notas 2 9 3 3" xfId="34007" xr:uid="{00000000-0005-0000-0000-0000D6840000}"/>
    <cellStyle name="Notas 2 9 3 3 2" xfId="34008" xr:uid="{00000000-0005-0000-0000-0000D7840000}"/>
    <cellStyle name="Notas 2 9 3 4" xfId="34009" xr:uid="{00000000-0005-0000-0000-0000D8840000}"/>
    <cellStyle name="Notas 2 9 3 4 2" xfId="34010" xr:uid="{00000000-0005-0000-0000-0000D9840000}"/>
    <cellStyle name="Notas 2 9 3 5" xfId="34011" xr:uid="{00000000-0005-0000-0000-0000DA840000}"/>
    <cellStyle name="Notas 2 9 3 5 2" xfId="34012" xr:uid="{00000000-0005-0000-0000-0000DB840000}"/>
    <cellStyle name="Notas 2 9 3 6" xfId="34013" xr:uid="{00000000-0005-0000-0000-0000DC840000}"/>
    <cellStyle name="Notas 2 9 3 6 2" xfId="34014" xr:uid="{00000000-0005-0000-0000-0000DD840000}"/>
    <cellStyle name="Notas 2 9 3 7" xfId="34015" xr:uid="{00000000-0005-0000-0000-0000DE840000}"/>
    <cellStyle name="Notas 2 9 3 7 2" xfId="34016" xr:uid="{00000000-0005-0000-0000-0000DF840000}"/>
    <cellStyle name="Notas 2 9 3 8" xfId="34017" xr:uid="{00000000-0005-0000-0000-0000E0840000}"/>
    <cellStyle name="Notas 2 9 3 8 2" xfId="34018" xr:uid="{00000000-0005-0000-0000-0000E1840000}"/>
    <cellStyle name="Notas 2 9 3 9" xfId="34019" xr:uid="{00000000-0005-0000-0000-0000E2840000}"/>
    <cellStyle name="Notas 2 9 3 9 2" xfId="34020" xr:uid="{00000000-0005-0000-0000-0000E3840000}"/>
    <cellStyle name="Notas 2 9 4" xfId="34021" xr:uid="{00000000-0005-0000-0000-0000E4840000}"/>
    <cellStyle name="Notas 2 9 4 2" xfId="34022" xr:uid="{00000000-0005-0000-0000-0000E5840000}"/>
    <cellStyle name="Notas 2 9 5" xfId="34023" xr:uid="{00000000-0005-0000-0000-0000E6840000}"/>
    <cellStyle name="Notas 2 9 5 2" xfId="34024" xr:uid="{00000000-0005-0000-0000-0000E7840000}"/>
    <cellStyle name="Notas 2 9 6" xfId="34025" xr:uid="{00000000-0005-0000-0000-0000E8840000}"/>
    <cellStyle name="Notas 2 9 6 2" xfId="34026" xr:uid="{00000000-0005-0000-0000-0000E9840000}"/>
    <cellStyle name="Notas 2 9 7" xfId="34027" xr:uid="{00000000-0005-0000-0000-0000EA840000}"/>
    <cellStyle name="Notas 2 9 7 2" xfId="34028" xr:uid="{00000000-0005-0000-0000-0000EB840000}"/>
    <cellStyle name="Notas 2 9 8" xfId="34029" xr:uid="{00000000-0005-0000-0000-0000EC840000}"/>
    <cellStyle name="Notas 2 9 8 2" xfId="34030" xr:uid="{00000000-0005-0000-0000-0000ED840000}"/>
    <cellStyle name="Notas 2 9 9" xfId="34031" xr:uid="{00000000-0005-0000-0000-0000EE840000}"/>
    <cellStyle name="Notas 2 9 9 2" xfId="34032" xr:uid="{00000000-0005-0000-0000-0000EF840000}"/>
    <cellStyle name="Notas 3" xfId="34033" xr:uid="{00000000-0005-0000-0000-0000F0840000}"/>
    <cellStyle name="Notas 3 10" xfId="34034" xr:uid="{00000000-0005-0000-0000-0000F1840000}"/>
    <cellStyle name="Notas 3 10 2" xfId="34035" xr:uid="{00000000-0005-0000-0000-0000F2840000}"/>
    <cellStyle name="Notas 3 11" xfId="34036" xr:uid="{00000000-0005-0000-0000-0000F3840000}"/>
    <cellStyle name="Notas 3 11 2" xfId="34037" xr:uid="{00000000-0005-0000-0000-0000F4840000}"/>
    <cellStyle name="Notas 3 12" xfId="34038" xr:uid="{00000000-0005-0000-0000-0000F5840000}"/>
    <cellStyle name="Notas 3 12 2" xfId="34039" xr:uid="{00000000-0005-0000-0000-0000F6840000}"/>
    <cellStyle name="Notas 3 13" xfId="34040" xr:uid="{00000000-0005-0000-0000-0000F7840000}"/>
    <cellStyle name="Notas 3 13 2" xfId="34041" xr:uid="{00000000-0005-0000-0000-0000F8840000}"/>
    <cellStyle name="Notas 3 14" xfId="34042" xr:uid="{00000000-0005-0000-0000-0000F9840000}"/>
    <cellStyle name="Notas 3 14 2" xfId="34043" xr:uid="{00000000-0005-0000-0000-0000FA840000}"/>
    <cellStyle name="Notas 3 15" xfId="34044" xr:uid="{00000000-0005-0000-0000-0000FB840000}"/>
    <cellStyle name="Notas 3 15 2" xfId="34045" xr:uid="{00000000-0005-0000-0000-0000FC840000}"/>
    <cellStyle name="Notas 3 16" xfId="34046" xr:uid="{00000000-0005-0000-0000-0000FD840000}"/>
    <cellStyle name="Notas 3 16 2" xfId="34047" xr:uid="{00000000-0005-0000-0000-0000FE840000}"/>
    <cellStyle name="Notas 3 17" xfId="34048" xr:uid="{00000000-0005-0000-0000-0000FF840000}"/>
    <cellStyle name="Notas 3 18" xfId="34049" xr:uid="{00000000-0005-0000-0000-000000850000}"/>
    <cellStyle name="Notas 3 19" xfId="34050" xr:uid="{00000000-0005-0000-0000-000001850000}"/>
    <cellStyle name="Notas 3 2" xfId="34051" xr:uid="{00000000-0005-0000-0000-000002850000}"/>
    <cellStyle name="Notas 3 2 10" xfId="34052" xr:uid="{00000000-0005-0000-0000-000003850000}"/>
    <cellStyle name="Notas 3 2 10 2" xfId="34053" xr:uid="{00000000-0005-0000-0000-000004850000}"/>
    <cellStyle name="Notas 3 2 11" xfId="34054" xr:uid="{00000000-0005-0000-0000-000005850000}"/>
    <cellStyle name="Notas 3 2 11 2" xfId="34055" xr:uid="{00000000-0005-0000-0000-000006850000}"/>
    <cellStyle name="Notas 3 2 12" xfId="34056" xr:uid="{00000000-0005-0000-0000-000007850000}"/>
    <cellStyle name="Notas 3 2 12 2" xfId="34057" xr:uid="{00000000-0005-0000-0000-000008850000}"/>
    <cellStyle name="Notas 3 2 13" xfId="34058" xr:uid="{00000000-0005-0000-0000-000009850000}"/>
    <cellStyle name="Notas 3 2 13 2" xfId="34059" xr:uid="{00000000-0005-0000-0000-00000A850000}"/>
    <cellStyle name="Notas 3 2 14" xfId="34060" xr:uid="{00000000-0005-0000-0000-00000B850000}"/>
    <cellStyle name="Notas 3 2 14 2" xfId="34061" xr:uid="{00000000-0005-0000-0000-00000C850000}"/>
    <cellStyle name="Notas 3 2 15" xfId="34062" xr:uid="{00000000-0005-0000-0000-00000D850000}"/>
    <cellStyle name="Notas 3 2 16" xfId="34063" xr:uid="{00000000-0005-0000-0000-00000E850000}"/>
    <cellStyle name="Notas 3 2 2" xfId="34064" xr:uid="{00000000-0005-0000-0000-00000F850000}"/>
    <cellStyle name="Notas 3 2 2 10" xfId="34065" xr:uid="{00000000-0005-0000-0000-000010850000}"/>
    <cellStyle name="Notas 3 2 2 10 2" xfId="34066" xr:uid="{00000000-0005-0000-0000-000011850000}"/>
    <cellStyle name="Notas 3 2 2 11" xfId="34067" xr:uid="{00000000-0005-0000-0000-000012850000}"/>
    <cellStyle name="Notas 3 2 2 11 2" xfId="34068" xr:uid="{00000000-0005-0000-0000-000013850000}"/>
    <cellStyle name="Notas 3 2 2 12" xfId="34069" xr:uid="{00000000-0005-0000-0000-000014850000}"/>
    <cellStyle name="Notas 3 2 2 12 2" xfId="34070" xr:uid="{00000000-0005-0000-0000-000015850000}"/>
    <cellStyle name="Notas 3 2 2 13" xfId="34071" xr:uid="{00000000-0005-0000-0000-000016850000}"/>
    <cellStyle name="Notas 3 2 2 2" xfId="34072" xr:uid="{00000000-0005-0000-0000-000017850000}"/>
    <cellStyle name="Notas 3 2 2 2 10" xfId="34073" xr:uid="{00000000-0005-0000-0000-000018850000}"/>
    <cellStyle name="Notas 3 2 2 2 10 2" xfId="34074" xr:uid="{00000000-0005-0000-0000-000019850000}"/>
    <cellStyle name="Notas 3 2 2 2 11" xfId="34075" xr:uid="{00000000-0005-0000-0000-00001A850000}"/>
    <cellStyle name="Notas 3 2 2 2 2" xfId="34076" xr:uid="{00000000-0005-0000-0000-00001B850000}"/>
    <cellStyle name="Notas 3 2 2 2 2 2" xfId="34077" xr:uid="{00000000-0005-0000-0000-00001C850000}"/>
    <cellStyle name="Notas 3 2 2 2 3" xfId="34078" xr:uid="{00000000-0005-0000-0000-00001D850000}"/>
    <cellStyle name="Notas 3 2 2 2 3 2" xfId="34079" xr:uid="{00000000-0005-0000-0000-00001E850000}"/>
    <cellStyle name="Notas 3 2 2 2 4" xfId="34080" xr:uid="{00000000-0005-0000-0000-00001F850000}"/>
    <cellStyle name="Notas 3 2 2 2 4 2" xfId="34081" xr:uid="{00000000-0005-0000-0000-000020850000}"/>
    <cellStyle name="Notas 3 2 2 2 5" xfId="34082" xr:uid="{00000000-0005-0000-0000-000021850000}"/>
    <cellStyle name="Notas 3 2 2 2 5 2" xfId="34083" xr:uid="{00000000-0005-0000-0000-000022850000}"/>
    <cellStyle name="Notas 3 2 2 2 6" xfId="34084" xr:uid="{00000000-0005-0000-0000-000023850000}"/>
    <cellStyle name="Notas 3 2 2 2 6 2" xfId="34085" xr:uid="{00000000-0005-0000-0000-000024850000}"/>
    <cellStyle name="Notas 3 2 2 2 7" xfId="34086" xr:uid="{00000000-0005-0000-0000-000025850000}"/>
    <cellStyle name="Notas 3 2 2 2 7 2" xfId="34087" xr:uid="{00000000-0005-0000-0000-000026850000}"/>
    <cellStyle name="Notas 3 2 2 2 8" xfId="34088" xr:uid="{00000000-0005-0000-0000-000027850000}"/>
    <cellStyle name="Notas 3 2 2 2 8 2" xfId="34089" xr:uid="{00000000-0005-0000-0000-000028850000}"/>
    <cellStyle name="Notas 3 2 2 2 9" xfId="34090" xr:uid="{00000000-0005-0000-0000-000029850000}"/>
    <cellStyle name="Notas 3 2 2 2 9 2" xfId="34091" xr:uid="{00000000-0005-0000-0000-00002A850000}"/>
    <cellStyle name="Notas 3 2 2 3" xfId="34092" xr:uid="{00000000-0005-0000-0000-00002B850000}"/>
    <cellStyle name="Notas 3 2 2 3 10" xfId="34093" xr:uid="{00000000-0005-0000-0000-00002C850000}"/>
    <cellStyle name="Notas 3 2 2 3 10 2" xfId="34094" xr:uid="{00000000-0005-0000-0000-00002D850000}"/>
    <cellStyle name="Notas 3 2 2 3 11" xfId="34095" xr:uid="{00000000-0005-0000-0000-00002E850000}"/>
    <cellStyle name="Notas 3 2 2 3 2" xfId="34096" xr:uid="{00000000-0005-0000-0000-00002F850000}"/>
    <cellStyle name="Notas 3 2 2 3 2 2" xfId="34097" xr:uid="{00000000-0005-0000-0000-000030850000}"/>
    <cellStyle name="Notas 3 2 2 3 3" xfId="34098" xr:uid="{00000000-0005-0000-0000-000031850000}"/>
    <cellStyle name="Notas 3 2 2 3 3 2" xfId="34099" xr:uid="{00000000-0005-0000-0000-000032850000}"/>
    <cellStyle name="Notas 3 2 2 3 4" xfId="34100" xr:uid="{00000000-0005-0000-0000-000033850000}"/>
    <cellStyle name="Notas 3 2 2 3 4 2" xfId="34101" xr:uid="{00000000-0005-0000-0000-000034850000}"/>
    <cellStyle name="Notas 3 2 2 3 5" xfId="34102" xr:uid="{00000000-0005-0000-0000-000035850000}"/>
    <cellStyle name="Notas 3 2 2 3 5 2" xfId="34103" xr:uid="{00000000-0005-0000-0000-000036850000}"/>
    <cellStyle name="Notas 3 2 2 3 6" xfId="34104" xr:uid="{00000000-0005-0000-0000-000037850000}"/>
    <cellStyle name="Notas 3 2 2 3 6 2" xfId="34105" xr:uid="{00000000-0005-0000-0000-000038850000}"/>
    <cellStyle name="Notas 3 2 2 3 7" xfId="34106" xr:uid="{00000000-0005-0000-0000-000039850000}"/>
    <cellStyle name="Notas 3 2 2 3 7 2" xfId="34107" xr:uid="{00000000-0005-0000-0000-00003A850000}"/>
    <cellStyle name="Notas 3 2 2 3 8" xfId="34108" xr:uid="{00000000-0005-0000-0000-00003B850000}"/>
    <cellStyle name="Notas 3 2 2 3 8 2" xfId="34109" xr:uid="{00000000-0005-0000-0000-00003C850000}"/>
    <cellStyle name="Notas 3 2 2 3 9" xfId="34110" xr:uid="{00000000-0005-0000-0000-00003D850000}"/>
    <cellStyle name="Notas 3 2 2 3 9 2" xfId="34111" xr:uid="{00000000-0005-0000-0000-00003E850000}"/>
    <cellStyle name="Notas 3 2 2 4" xfId="34112" xr:uid="{00000000-0005-0000-0000-00003F850000}"/>
    <cellStyle name="Notas 3 2 2 4 2" xfId="34113" xr:uid="{00000000-0005-0000-0000-000040850000}"/>
    <cellStyle name="Notas 3 2 2 5" xfId="34114" xr:uid="{00000000-0005-0000-0000-000041850000}"/>
    <cellStyle name="Notas 3 2 2 5 2" xfId="34115" xr:uid="{00000000-0005-0000-0000-000042850000}"/>
    <cellStyle name="Notas 3 2 2 6" xfId="34116" xr:uid="{00000000-0005-0000-0000-000043850000}"/>
    <cellStyle name="Notas 3 2 2 6 2" xfId="34117" xr:uid="{00000000-0005-0000-0000-000044850000}"/>
    <cellStyle name="Notas 3 2 2 7" xfId="34118" xr:uid="{00000000-0005-0000-0000-000045850000}"/>
    <cellStyle name="Notas 3 2 2 7 2" xfId="34119" xr:uid="{00000000-0005-0000-0000-000046850000}"/>
    <cellStyle name="Notas 3 2 2 8" xfId="34120" xr:uid="{00000000-0005-0000-0000-000047850000}"/>
    <cellStyle name="Notas 3 2 2 8 2" xfId="34121" xr:uid="{00000000-0005-0000-0000-000048850000}"/>
    <cellStyle name="Notas 3 2 2 9" xfId="34122" xr:uid="{00000000-0005-0000-0000-000049850000}"/>
    <cellStyle name="Notas 3 2 2 9 2" xfId="34123" xr:uid="{00000000-0005-0000-0000-00004A850000}"/>
    <cellStyle name="Notas 3 2 3" xfId="34124" xr:uid="{00000000-0005-0000-0000-00004B850000}"/>
    <cellStyle name="Notas 3 2 3 10" xfId="34125" xr:uid="{00000000-0005-0000-0000-00004C850000}"/>
    <cellStyle name="Notas 3 2 3 10 2" xfId="34126" xr:uid="{00000000-0005-0000-0000-00004D850000}"/>
    <cellStyle name="Notas 3 2 3 11" xfId="34127" xr:uid="{00000000-0005-0000-0000-00004E850000}"/>
    <cellStyle name="Notas 3 2 3 11 2" xfId="34128" xr:uid="{00000000-0005-0000-0000-00004F850000}"/>
    <cellStyle name="Notas 3 2 3 12" xfId="34129" xr:uid="{00000000-0005-0000-0000-000050850000}"/>
    <cellStyle name="Notas 3 2 3 12 2" xfId="34130" xr:uid="{00000000-0005-0000-0000-000051850000}"/>
    <cellStyle name="Notas 3 2 3 13" xfId="34131" xr:uid="{00000000-0005-0000-0000-000052850000}"/>
    <cellStyle name="Notas 3 2 3 2" xfId="34132" xr:uid="{00000000-0005-0000-0000-000053850000}"/>
    <cellStyle name="Notas 3 2 3 2 10" xfId="34133" xr:uid="{00000000-0005-0000-0000-000054850000}"/>
    <cellStyle name="Notas 3 2 3 2 10 2" xfId="34134" xr:uid="{00000000-0005-0000-0000-000055850000}"/>
    <cellStyle name="Notas 3 2 3 2 11" xfId="34135" xr:uid="{00000000-0005-0000-0000-000056850000}"/>
    <cellStyle name="Notas 3 2 3 2 2" xfId="34136" xr:uid="{00000000-0005-0000-0000-000057850000}"/>
    <cellStyle name="Notas 3 2 3 2 2 2" xfId="34137" xr:uid="{00000000-0005-0000-0000-000058850000}"/>
    <cellStyle name="Notas 3 2 3 2 3" xfId="34138" xr:uid="{00000000-0005-0000-0000-000059850000}"/>
    <cellStyle name="Notas 3 2 3 2 3 2" xfId="34139" xr:uid="{00000000-0005-0000-0000-00005A850000}"/>
    <cellStyle name="Notas 3 2 3 2 4" xfId="34140" xr:uid="{00000000-0005-0000-0000-00005B850000}"/>
    <cellStyle name="Notas 3 2 3 2 4 2" xfId="34141" xr:uid="{00000000-0005-0000-0000-00005C850000}"/>
    <cellStyle name="Notas 3 2 3 2 5" xfId="34142" xr:uid="{00000000-0005-0000-0000-00005D850000}"/>
    <cellStyle name="Notas 3 2 3 2 5 2" xfId="34143" xr:uid="{00000000-0005-0000-0000-00005E850000}"/>
    <cellStyle name="Notas 3 2 3 2 6" xfId="34144" xr:uid="{00000000-0005-0000-0000-00005F850000}"/>
    <cellStyle name="Notas 3 2 3 2 6 2" xfId="34145" xr:uid="{00000000-0005-0000-0000-000060850000}"/>
    <cellStyle name="Notas 3 2 3 2 7" xfId="34146" xr:uid="{00000000-0005-0000-0000-000061850000}"/>
    <cellStyle name="Notas 3 2 3 2 7 2" xfId="34147" xr:uid="{00000000-0005-0000-0000-000062850000}"/>
    <cellStyle name="Notas 3 2 3 2 8" xfId="34148" xr:uid="{00000000-0005-0000-0000-000063850000}"/>
    <cellStyle name="Notas 3 2 3 2 8 2" xfId="34149" xr:uid="{00000000-0005-0000-0000-000064850000}"/>
    <cellStyle name="Notas 3 2 3 2 9" xfId="34150" xr:uid="{00000000-0005-0000-0000-000065850000}"/>
    <cellStyle name="Notas 3 2 3 2 9 2" xfId="34151" xr:uid="{00000000-0005-0000-0000-000066850000}"/>
    <cellStyle name="Notas 3 2 3 3" xfId="34152" xr:uid="{00000000-0005-0000-0000-000067850000}"/>
    <cellStyle name="Notas 3 2 3 3 10" xfId="34153" xr:uid="{00000000-0005-0000-0000-000068850000}"/>
    <cellStyle name="Notas 3 2 3 3 10 2" xfId="34154" xr:uid="{00000000-0005-0000-0000-000069850000}"/>
    <cellStyle name="Notas 3 2 3 3 11" xfId="34155" xr:uid="{00000000-0005-0000-0000-00006A850000}"/>
    <cellStyle name="Notas 3 2 3 3 2" xfId="34156" xr:uid="{00000000-0005-0000-0000-00006B850000}"/>
    <cellStyle name="Notas 3 2 3 3 2 2" xfId="34157" xr:uid="{00000000-0005-0000-0000-00006C850000}"/>
    <cellStyle name="Notas 3 2 3 3 3" xfId="34158" xr:uid="{00000000-0005-0000-0000-00006D850000}"/>
    <cellStyle name="Notas 3 2 3 3 3 2" xfId="34159" xr:uid="{00000000-0005-0000-0000-00006E850000}"/>
    <cellStyle name="Notas 3 2 3 3 4" xfId="34160" xr:uid="{00000000-0005-0000-0000-00006F850000}"/>
    <cellStyle name="Notas 3 2 3 3 4 2" xfId="34161" xr:uid="{00000000-0005-0000-0000-000070850000}"/>
    <cellStyle name="Notas 3 2 3 3 5" xfId="34162" xr:uid="{00000000-0005-0000-0000-000071850000}"/>
    <cellStyle name="Notas 3 2 3 3 5 2" xfId="34163" xr:uid="{00000000-0005-0000-0000-000072850000}"/>
    <cellStyle name="Notas 3 2 3 3 6" xfId="34164" xr:uid="{00000000-0005-0000-0000-000073850000}"/>
    <cellStyle name="Notas 3 2 3 3 6 2" xfId="34165" xr:uid="{00000000-0005-0000-0000-000074850000}"/>
    <cellStyle name="Notas 3 2 3 3 7" xfId="34166" xr:uid="{00000000-0005-0000-0000-000075850000}"/>
    <cellStyle name="Notas 3 2 3 3 7 2" xfId="34167" xr:uid="{00000000-0005-0000-0000-000076850000}"/>
    <cellStyle name="Notas 3 2 3 3 8" xfId="34168" xr:uid="{00000000-0005-0000-0000-000077850000}"/>
    <cellStyle name="Notas 3 2 3 3 8 2" xfId="34169" xr:uid="{00000000-0005-0000-0000-000078850000}"/>
    <cellStyle name="Notas 3 2 3 3 9" xfId="34170" xr:uid="{00000000-0005-0000-0000-000079850000}"/>
    <cellStyle name="Notas 3 2 3 3 9 2" xfId="34171" xr:uid="{00000000-0005-0000-0000-00007A850000}"/>
    <cellStyle name="Notas 3 2 3 4" xfId="34172" xr:uid="{00000000-0005-0000-0000-00007B850000}"/>
    <cellStyle name="Notas 3 2 3 4 2" xfId="34173" xr:uid="{00000000-0005-0000-0000-00007C850000}"/>
    <cellStyle name="Notas 3 2 3 5" xfId="34174" xr:uid="{00000000-0005-0000-0000-00007D850000}"/>
    <cellStyle name="Notas 3 2 3 5 2" xfId="34175" xr:uid="{00000000-0005-0000-0000-00007E850000}"/>
    <cellStyle name="Notas 3 2 3 6" xfId="34176" xr:uid="{00000000-0005-0000-0000-00007F850000}"/>
    <cellStyle name="Notas 3 2 3 6 2" xfId="34177" xr:uid="{00000000-0005-0000-0000-000080850000}"/>
    <cellStyle name="Notas 3 2 3 7" xfId="34178" xr:uid="{00000000-0005-0000-0000-000081850000}"/>
    <cellStyle name="Notas 3 2 3 7 2" xfId="34179" xr:uid="{00000000-0005-0000-0000-000082850000}"/>
    <cellStyle name="Notas 3 2 3 8" xfId="34180" xr:uid="{00000000-0005-0000-0000-000083850000}"/>
    <cellStyle name="Notas 3 2 3 8 2" xfId="34181" xr:uid="{00000000-0005-0000-0000-000084850000}"/>
    <cellStyle name="Notas 3 2 3 9" xfId="34182" xr:uid="{00000000-0005-0000-0000-000085850000}"/>
    <cellStyle name="Notas 3 2 3 9 2" xfId="34183" xr:uid="{00000000-0005-0000-0000-000086850000}"/>
    <cellStyle name="Notas 3 2 4" xfId="34184" xr:uid="{00000000-0005-0000-0000-000087850000}"/>
    <cellStyle name="Notas 3 2 4 10" xfId="34185" xr:uid="{00000000-0005-0000-0000-000088850000}"/>
    <cellStyle name="Notas 3 2 4 10 2" xfId="34186" xr:uid="{00000000-0005-0000-0000-000089850000}"/>
    <cellStyle name="Notas 3 2 4 11" xfId="34187" xr:uid="{00000000-0005-0000-0000-00008A850000}"/>
    <cellStyle name="Notas 3 2 4 2" xfId="34188" xr:uid="{00000000-0005-0000-0000-00008B850000}"/>
    <cellStyle name="Notas 3 2 4 2 2" xfId="34189" xr:uid="{00000000-0005-0000-0000-00008C850000}"/>
    <cellStyle name="Notas 3 2 4 3" xfId="34190" xr:uid="{00000000-0005-0000-0000-00008D850000}"/>
    <cellStyle name="Notas 3 2 4 3 2" xfId="34191" xr:uid="{00000000-0005-0000-0000-00008E850000}"/>
    <cellStyle name="Notas 3 2 4 4" xfId="34192" xr:uid="{00000000-0005-0000-0000-00008F850000}"/>
    <cellStyle name="Notas 3 2 4 4 2" xfId="34193" xr:uid="{00000000-0005-0000-0000-000090850000}"/>
    <cellStyle name="Notas 3 2 4 5" xfId="34194" xr:uid="{00000000-0005-0000-0000-000091850000}"/>
    <cellStyle name="Notas 3 2 4 5 2" xfId="34195" xr:uid="{00000000-0005-0000-0000-000092850000}"/>
    <cellStyle name="Notas 3 2 4 6" xfId="34196" xr:uid="{00000000-0005-0000-0000-000093850000}"/>
    <cellStyle name="Notas 3 2 4 6 2" xfId="34197" xr:uid="{00000000-0005-0000-0000-000094850000}"/>
    <cellStyle name="Notas 3 2 4 7" xfId="34198" xr:uid="{00000000-0005-0000-0000-000095850000}"/>
    <cellStyle name="Notas 3 2 4 7 2" xfId="34199" xr:uid="{00000000-0005-0000-0000-000096850000}"/>
    <cellStyle name="Notas 3 2 4 8" xfId="34200" xr:uid="{00000000-0005-0000-0000-000097850000}"/>
    <cellStyle name="Notas 3 2 4 8 2" xfId="34201" xr:uid="{00000000-0005-0000-0000-000098850000}"/>
    <cellStyle name="Notas 3 2 4 9" xfId="34202" xr:uid="{00000000-0005-0000-0000-000099850000}"/>
    <cellStyle name="Notas 3 2 4 9 2" xfId="34203" xr:uid="{00000000-0005-0000-0000-00009A850000}"/>
    <cellStyle name="Notas 3 2 5" xfId="34204" xr:uid="{00000000-0005-0000-0000-00009B850000}"/>
    <cellStyle name="Notas 3 2 5 10" xfId="34205" xr:uid="{00000000-0005-0000-0000-00009C850000}"/>
    <cellStyle name="Notas 3 2 5 10 2" xfId="34206" xr:uid="{00000000-0005-0000-0000-00009D850000}"/>
    <cellStyle name="Notas 3 2 5 11" xfId="34207" xr:uid="{00000000-0005-0000-0000-00009E850000}"/>
    <cellStyle name="Notas 3 2 5 2" xfId="34208" xr:uid="{00000000-0005-0000-0000-00009F850000}"/>
    <cellStyle name="Notas 3 2 5 2 2" xfId="34209" xr:uid="{00000000-0005-0000-0000-0000A0850000}"/>
    <cellStyle name="Notas 3 2 5 3" xfId="34210" xr:uid="{00000000-0005-0000-0000-0000A1850000}"/>
    <cellStyle name="Notas 3 2 5 3 2" xfId="34211" xr:uid="{00000000-0005-0000-0000-0000A2850000}"/>
    <cellStyle name="Notas 3 2 5 4" xfId="34212" xr:uid="{00000000-0005-0000-0000-0000A3850000}"/>
    <cellStyle name="Notas 3 2 5 4 2" xfId="34213" xr:uid="{00000000-0005-0000-0000-0000A4850000}"/>
    <cellStyle name="Notas 3 2 5 5" xfId="34214" xr:uid="{00000000-0005-0000-0000-0000A5850000}"/>
    <cellStyle name="Notas 3 2 5 5 2" xfId="34215" xr:uid="{00000000-0005-0000-0000-0000A6850000}"/>
    <cellStyle name="Notas 3 2 5 6" xfId="34216" xr:uid="{00000000-0005-0000-0000-0000A7850000}"/>
    <cellStyle name="Notas 3 2 5 6 2" xfId="34217" xr:uid="{00000000-0005-0000-0000-0000A8850000}"/>
    <cellStyle name="Notas 3 2 5 7" xfId="34218" xr:uid="{00000000-0005-0000-0000-0000A9850000}"/>
    <cellStyle name="Notas 3 2 5 7 2" xfId="34219" xr:uid="{00000000-0005-0000-0000-0000AA850000}"/>
    <cellStyle name="Notas 3 2 5 8" xfId="34220" xr:uid="{00000000-0005-0000-0000-0000AB850000}"/>
    <cellStyle name="Notas 3 2 5 8 2" xfId="34221" xr:uid="{00000000-0005-0000-0000-0000AC850000}"/>
    <cellStyle name="Notas 3 2 5 9" xfId="34222" xr:uid="{00000000-0005-0000-0000-0000AD850000}"/>
    <cellStyle name="Notas 3 2 5 9 2" xfId="34223" xr:uid="{00000000-0005-0000-0000-0000AE850000}"/>
    <cellStyle name="Notas 3 2 6" xfId="34224" xr:uid="{00000000-0005-0000-0000-0000AF850000}"/>
    <cellStyle name="Notas 3 2 6 2" xfId="34225" xr:uid="{00000000-0005-0000-0000-0000B0850000}"/>
    <cellStyle name="Notas 3 2 7" xfId="34226" xr:uid="{00000000-0005-0000-0000-0000B1850000}"/>
    <cellStyle name="Notas 3 2 7 2" xfId="34227" xr:uid="{00000000-0005-0000-0000-0000B2850000}"/>
    <cellStyle name="Notas 3 2 8" xfId="34228" xr:uid="{00000000-0005-0000-0000-0000B3850000}"/>
    <cellStyle name="Notas 3 2 8 2" xfId="34229" xr:uid="{00000000-0005-0000-0000-0000B4850000}"/>
    <cellStyle name="Notas 3 2 9" xfId="34230" xr:uid="{00000000-0005-0000-0000-0000B5850000}"/>
    <cellStyle name="Notas 3 2 9 2" xfId="34231" xr:uid="{00000000-0005-0000-0000-0000B6850000}"/>
    <cellStyle name="Notas 3 3" xfId="34232" xr:uid="{00000000-0005-0000-0000-0000B7850000}"/>
    <cellStyle name="Notas 3 3 10" xfId="34233" xr:uid="{00000000-0005-0000-0000-0000B8850000}"/>
    <cellStyle name="Notas 3 3 10 2" xfId="34234" xr:uid="{00000000-0005-0000-0000-0000B9850000}"/>
    <cellStyle name="Notas 3 3 11" xfId="34235" xr:uid="{00000000-0005-0000-0000-0000BA850000}"/>
    <cellStyle name="Notas 3 3 11 2" xfId="34236" xr:uid="{00000000-0005-0000-0000-0000BB850000}"/>
    <cellStyle name="Notas 3 3 12" xfId="34237" xr:uid="{00000000-0005-0000-0000-0000BC850000}"/>
    <cellStyle name="Notas 3 3 12 2" xfId="34238" xr:uid="{00000000-0005-0000-0000-0000BD850000}"/>
    <cellStyle name="Notas 3 3 13" xfId="34239" xr:uid="{00000000-0005-0000-0000-0000BE850000}"/>
    <cellStyle name="Notas 3 3 13 2" xfId="34240" xr:uid="{00000000-0005-0000-0000-0000BF850000}"/>
    <cellStyle name="Notas 3 3 14" xfId="34241" xr:uid="{00000000-0005-0000-0000-0000C0850000}"/>
    <cellStyle name="Notas 3 3 14 2" xfId="34242" xr:uid="{00000000-0005-0000-0000-0000C1850000}"/>
    <cellStyle name="Notas 3 3 15" xfId="34243" xr:uid="{00000000-0005-0000-0000-0000C2850000}"/>
    <cellStyle name="Notas 3 3 2" xfId="34244" xr:uid="{00000000-0005-0000-0000-0000C3850000}"/>
    <cellStyle name="Notas 3 3 2 10" xfId="34245" xr:uid="{00000000-0005-0000-0000-0000C4850000}"/>
    <cellStyle name="Notas 3 3 2 10 2" xfId="34246" xr:uid="{00000000-0005-0000-0000-0000C5850000}"/>
    <cellStyle name="Notas 3 3 2 11" xfId="34247" xr:uid="{00000000-0005-0000-0000-0000C6850000}"/>
    <cellStyle name="Notas 3 3 2 11 2" xfId="34248" xr:uid="{00000000-0005-0000-0000-0000C7850000}"/>
    <cellStyle name="Notas 3 3 2 12" xfId="34249" xr:uid="{00000000-0005-0000-0000-0000C8850000}"/>
    <cellStyle name="Notas 3 3 2 12 2" xfId="34250" xr:uid="{00000000-0005-0000-0000-0000C9850000}"/>
    <cellStyle name="Notas 3 3 2 13" xfId="34251" xr:uid="{00000000-0005-0000-0000-0000CA850000}"/>
    <cellStyle name="Notas 3 3 2 2" xfId="34252" xr:uid="{00000000-0005-0000-0000-0000CB850000}"/>
    <cellStyle name="Notas 3 3 2 2 10" xfId="34253" xr:uid="{00000000-0005-0000-0000-0000CC850000}"/>
    <cellStyle name="Notas 3 3 2 2 10 2" xfId="34254" xr:uid="{00000000-0005-0000-0000-0000CD850000}"/>
    <cellStyle name="Notas 3 3 2 2 11" xfId="34255" xr:uid="{00000000-0005-0000-0000-0000CE850000}"/>
    <cellStyle name="Notas 3 3 2 2 2" xfId="34256" xr:uid="{00000000-0005-0000-0000-0000CF850000}"/>
    <cellStyle name="Notas 3 3 2 2 2 2" xfId="34257" xr:uid="{00000000-0005-0000-0000-0000D0850000}"/>
    <cellStyle name="Notas 3 3 2 2 3" xfId="34258" xr:uid="{00000000-0005-0000-0000-0000D1850000}"/>
    <cellStyle name="Notas 3 3 2 2 3 2" xfId="34259" xr:uid="{00000000-0005-0000-0000-0000D2850000}"/>
    <cellStyle name="Notas 3 3 2 2 4" xfId="34260" xr:uid="{00000000-0005-0000-0000-0000D3850000}"/>
    <cellStyle name="Notas 3 3 2 2 4 2" xfId="34261" xr:uid="{00000000-0005-0000-0000-0000D4850000}"/>
    <cellStyle name="Notas 3 3 2 2 5" xfId="34262" xr:uid="{00000000-0005-0000-0000-0000D5850000}"/>
    <cellStyle name="Notas 3 3 2 2 5 2" xfId="34263" xr:uid="{00000000-0005-0000-0000-0000D6850000}"/>
    <cellStyle name="Notas 3 3 2 2 6" xfId="34264" xr:uid="{00000000-0005-0000-0000-0000D7850000}"/>
    <cellStyle name="Notas 3 3 2 2 6 2" xfId="34265" xr:uid="{00000000-0005-0000-0000-0000D8850000}"/>
    <cellStyle name="Notas 3 3 2 2 7" xfId="34266" xr:uid="{00000000-0005-0000-0000-0000D9850000}"/>
    <cellStyle name="Notas 3 3 2 2 7 2" xfId="34267" xr:uid="{00000000-0005-0000-0000-0000DA850000}"/>
    <cellStyle name="Notas 3 3 2 2 8" xfId="34268" xr:uid="{00000000-0005-0000-0000-0000DB850000}"/>
    <cellStyle name="Notas 3 3 2 2 8 2" xfId="34269" xr:uid="{00000000-0005-0000-0000-0000DC850000}"/>
    <cellStyle name="Notas 3 3 2 2 9" xfId="34270" xr:uid="{00000000-0005-0000-0000-0000DD850000}"/>
    <cellStyle name="Notas 3 3 2 2 9 2" xfId="34271" xr:uid="{00000000-0005-0000-0000-0000DE850000}"/>
    <cellStyle name="Notas 3 3 2 3" xfId="34272" xr:uid="{00000000-0005-0000-0000-0000DF850000}"/>
    <cellStyle name="Notas 3 3 2 3 10" xfId="34273" xr:uid="{00000000-0005-0000-0000-0000E0850000}"/>
    <cellStyle name="Notas 3 3 2 3 10 2" xfId="34274" xr:uid="{00000000-0005-0000-0000-0000E1850000}"/>
    <cellStyle name="Notas 3 3 2 3 11" xfId="34275" xr:uid="{00000000-0005-0000-0000-0000E2850000}"/>
    <cellStyle name="Notas 3 3 2 3 2" xfId="34276" xr:uid="{00000000-0005-0000-0000-0000E3850000}"/>
    <cellStyle name="Notas 3 3 2 3 2 2" xfId="34277" xr:uid="{00000000-0005-0000-0000-0000E4850000}"/>
    <cellStyle name="Notas 3 3 2 3 3" xfId="34278" xr:uid="{00000000-0005-0000-0000-0000E5850000}"/>
    <cellStyle name="Notas 3 3 2 3 3 2" xfId="34279" xr:uid="{00000000-0005-0000-0000-0000E6850000}"/>
    <cellStyle name="Notas 3 3 2 3 4" xfId="34280" xr:uid="{00000000-0005-0000-0000-0000E7850000}"/>
    <cellStyle name="Notas 3 3 2 3 4 2" xfId="34281" xr:uid="{00000000-0005-0000-0000-0000E8850000}"/>
    <cellStyle name="Notas 3 3 2 3 5" xfId="34282" xr:uid="{00000000-0005-0000-0000-0000E9850000}"/>
    <cellStyle name="Notas 3 3 2 3 5 2" xfId="34283" xr:uid="{00000000-0005-0000-0000-0000EA850000}"/>
    <cellStyle name="Notas 3 3 2 3 6" xfId="34284" xr:uid="{00000000-0005-0000-0000-0000EB850000}"/>
    <cellStyle name="Notas 3 3 2 3 6 2" xfId="34285" xr:uid="{00000000-0005-0000-0000-0000EC850000}"/>
    <cellStyle name="Notas 3 3 2 3 7" xfId="34286" xr:uid="{00000000-0005-0000-0000-0000ED850000}"/>
    <cellStyle name="Notas 3 3 2 3 7 2" xfId="34287" xr:uid="{00000000-0005-0000-0000-0000EE850000}"/>
    <cellStyle name="Notas 3 3 2 3 8" xfId="34288" xr:uid="{00000000-0005-0000-0000-0000EF850000}"/>
    <cellStyle name="Notas 3 3 2 3 8 2" xfId="34289" xr:uid="{00000000-0005-0000-0000-0000F0850000}"/>
    <cellStyle name="Notas 3 3 2 3 9" xfId="34290" xr:uid="{00000000-0005-0000-0000-0000F1850000}"/>
    <cellStyle name="Notas 3 3 2 3 9 2" xfId="34291" xr:uid="{00000000-0005-0000-0000-0000F2850000}"/>
    <cellStyle name="Notas 3 3 2 4" xfId="34292" xr:uid="{00000000-0005-0000-0000-0000F3850000}"/>
    <cellStyle name="Notas 3 3 2 4 2" xfId="34293" xr:uid="{00000000-0005-0000-0000-0000F4850000}"/>
    <cellStyle name="Notas 3 3 2 5" xfId="34294" xr:uid="{00000000-0005-0000-0000-0000F5850000}"/>
    <cellStyle name="Notas 3 3 2 5 2" xfId="34295" xr:uid="{00000000-0005-0000-0000-0000F6850000}"/>
    <cellStyle name="Notas 3 3 2 6" xfId="34296" xr:uid="{00000000-0005-0000-0000-0000F7850000}"/>
    <cellStyle name="Notas 3 3 2 6 2" xfId="34297" xr:uid="{00000000-0005-0000-0000-0000F8850000}"/>
    <cellStyle name="Notas 3 3 2 7" xfId="34298" xr:uid="{00000000-0005-0000-0000-0000F9850000}"/>
    <cellStyle name="Notas 3 3 2 7 2" xfId="34299" xr:uid="{00000000-0005-0000-0000-0000FA850000}"/>
    <cellStyle name="Notas 3 3 2 8" xfId="34300" xr:uid="{00000000-0005-0000-0000-0000FB850000}"/>
    <cellStyle name="Notas 3 3 2 8 2" xfId="34301" xr:uid="{00000000-0005-0000-0000-0000FC850000}"/>
    <cellStyle name="Notas 3 3 2 9" xfId="34302" xr:uid="{00000000-0005-0000-0000-0000FD850000}"/>
    <cellStyle name="Notas 3 3 2 9 2" xfId="34303" xr:uid="{00000000-0005-0000-0000-0000FE850000}"/>
    <cellStyle name="Notas 3 3 3" xfId="34304" xr:uid="{00000000-0005-0000-0000-0000FF850000}"/>
    <cellStyle name="Notas 3 3 3 10" xfId="34305" xr:uid="{00000000-0005-0000-0000-000000860000}"/>
    <cellStyle name="Notas 3 3 3 10 2" xfId="34306" xr:uid="{00000000-0005-0000-0000-000001860000}"/>
    <cellStyle name="Notas 3 3 3 11" xfId="34307" xr:uid="{00000000-0005-0000-0000-000002860000}"/>
    <cellStyle name="Notas 3 3 3 11 2" xfId="34308" xr:uid="{00000000-0005-0000-0000-000003860000}"/>
    <cellStyle name="Notas 3 3 3 12" xfId="34309" xr:uid="{00000000-0005-0000-0000-000004860000}"/>
    <cellStyle name="Notas 3 3 3 12 2" xfId="34310" xr:uid="{00000000-0005-0000-0000-000005860000}"/>
    <cellStyle name="Notas 3 3 3 13" xfId="34311" xr:uid="{00000000-0005-0000-0000-000006860000}"/>
    <cellStyle name="Notas 3 3 3 2" xfId="34312" xr:uid="{00000000-0005-0000-0000-000007860000}"/>
    <cellStyle name="Notas 3 3 3 2 10" xfId="34313" xr:uid="{00000000-0005-0000-0000-000008860000}"/>
    <cellStyle name="Notas 3 3 3 2 10 2" xfId="34314" xr:uid="{00000000-0005-0000-0000-000009860000}"/>
    <cellStyle name="Notas 3 3 3 2 11" xfId="34315" xr:uid="{00000000-0005-0000-0000-00000A860000}"/>
    <cellStyle name="Notas 3 3 3 2 2" xfId="34316" xr:uid="{00000000-0005-0000-0000-00000B860000}"/>
    <cellStyle name="Notas 3 3 3 2 2 2" xfId="34317" xr:uid="{00000000-0005-0000-0000-00000C860000}"/>
    <cellStyle name="Notas 3 3 3 2 3" xfId="34318" xr:uid="{00000000-0005-0000-0000-00000D860000}"/>
    <cellStyle name="Notas 3 3 3 2 3 2" xfId="34319" xr:uid="{00000000-0005-0000-0000-00000E860000}"/>
    <cellStyle name="Notas 3 3 3 2 4" xfId="34320" xr:uid="{00000000-0005-0000-0000-00000F860000}"/>
    <cellStyle name="Notas 3 3 3 2 4 2" xfId="34321" xr:uid="{00000000-0005-0000-0000-000010860000}"/>
    <cellStyle name="Notas 3 3 3 2 5" xfId="34322" xr:uid="{00000000-0005-0000-0000-000011860000}"/>
    <cellStyle name="Notas 3 3 3 2 5 2" xfId="34323" xr:uid="{00000000-0005-0000-0000-000012860000}"/>
    <cellStyle name="Notas 3 3 3 2 6" xfId="34324" xr:uid="{00000000-0005-0000-0000-000013860000}"/>
    <cellStyle name="Notas 3 3 3 2 6 2" xfId="34325" xr:uid="{00000000-0005-0000-0000-000014860000}"/>
    <cellStyle name="Notas 3 3 3 2 7" xfId="34326" xr:uid="{00000000-0005-0000-0000-000015860000}"/>
    <cellStyle name="Notas 3 3 3 2 7 2" xfId="34327" xr:uid="{00000000-0005-0000-0000-000016860000}"/>
    <cellStyle name="Notas 3 3 3 2 8" xfId="34328" xr:uid="{00000000-0005-0000-0000-000017860000}"/>
    <cellStyle name="Notas 3 3 3 2 8 2" xfId="34329" xr:uid="{00000000-0005-0000-0000-000018860000}"/>
    <cellStyle name="Notas 3 3 3 2 9" xfId="34330" xr:uid="{00000000-0005-0000-0000-000019860000}"/>
    <cellStyle name="Notas 3 3 3 2 9 2" xfId="34331" xr:uid="{00000000-0005-0000-0000-00001A860000}"/>
    <cellStyle name="Notas 3 3 3 3" xfId="34332" xr:uid="{00000000-0005-0000-0000-00001B860000}"/>
    <cellStyle name="Notas 3 3 3 3 10" xfId="34333" xr:uid="{00000000-0005-0000-0000-00001C860000}"/>
    <cellStyle name="Notas 3 3 3 3 10 2" xfId="34334" xr:uid="{00000000-0005-0000-0000-00001D860000}"/>
    <cellStyle name="Notas 3 3 3 3 11" xfId="34335" xr:uid="{00000000-0005-0000-0000-00001E860000}"/>
    <cellStyle name="Notas 3 3 3 3 2" xfId="34336" xr:uid="{00000000-0005-0000-0000-00001F860000}"/>
    <cellStyle name="Notas 3 3 3 3 2 2" xfId="34337" xr:uid="{00000000-0005-0000-0000-000020860000}"/>
    <cellStyle name="Notas 3 3 3 3 3" xfId="34338" xr:uid="{00000000-0005-0000-0000-000021860000}"/>
    <cellStyle name="Notas 3 3 3 3 3 2" xfId="34339" xr:uid="{00000000-0005-0000-0000-000022860000}"/>
    <cellStyle name="Notas 3 3 3 3 4" xfId="34340" xr:uid="{00000000-0005-0000-0000-000023860000}"/>
    <cellStyle name="Notas 3 3 3 3 4 2" xfId="34341" xr:uid="{00000000-0005-0000-0000-000024860000}"/>
    <cellStyle name="Notas 3 3 3 3 5" xfId="34342" xr:uid="{00000000-0005-0000-0000-000025860000}"/>
    <cellStyle name="Notas 3 3 3 3 5 2" xfId="34343" xr:uid="{00000000-0005-0000-0000-000026860000}"/>
    <cellStyle name="Notas 3 3 3 3 6" xfId="34344" xr:uid="{00000000-0005-0000-0000-000027860000}"/>
    <cellStyle name="Notas 3 3 3 3 6 2" xfId="34345" xr:uid="{00000000-0005-0000-0000-000028860000}"/>
    <cellStyle name="Notas 3 3 3 3 7" xfId="34346" xr:uid="{00000000-0005-0000-0000-000029860000}"/>
    <cellStyle name="Notas 3 3 3 3 7 2" xfId="34347" xr:uid="{00000000-0005-0000-0000-00002A860000}"/>
    <cellStyle name="Notas 3 3 3 3 8" xfId="34348" xr:uid="{00000000-0005-0000-0000-00002B860000}"/>
    <cellStyle name="Notas 3 3 3 3 8 2" xfId="34349" xr:uid="{00000000-0005-0000-0000-00002C860000}"/>
    <cellStyle name="Notas 3 3 3 3 9" xfId="34350" xr:uid="{00000000-0005-0000-0000-00002D860000}"/>
    <cellStyle name="Notas 3 3 3 3 9 2" xfId="34351" xr:uid="{00000000-0005-0000-0000-00002E860000}"/>
    <cellStyle name="Notas 3 3 3 4" xfId="34352" xr:uid="{00000000-0005-0000-0000-00002F860000}"/>
    <cellStyle name="Notas 3 3 3 4 2" xfId="34353" xr:uid="{00000000-0005-0000-0000-000030860000}"/>
    <cellStyle name="Notas 3 3 3 5" xfId="34354" xr:uid="{00000000-0005-0000-0000-000031860000}"/>
    <cellStyle name="Notas 3 3 3 5 2" xfId="34355" xr:uid="{00000000-0005-0000-0000-000032860000}"/>
    <cellStyle name="Notas 3 3 3 6" xfId="34356" xr:uid="{00000000-0005-0000-0000-000033860000}"/>
    <cellStyle name="Notas 3 3 3 6 2" xfId="34357" xr:uid="{00000000-0005-0000-0000-000034860000}"/>
    <cellStyle name="Notas 3 3 3 7" xfId="34358" xr:uid="{00000000-0005-0000-0000-000035860000}"/>
    <cellStyle name="Notas 3 3 3 7 2" xfId="34359" xr:uid="{00000000-0005-0000-0000-000036860000}"/>
    <cellStyle name="Notas 3 3 3 8" xfId="34360" xr:uid="{00000000-0005-0000-0000-000037860000}"/>
    <cellStyle name="Notas 3 3 3 8 2" xfId="34361" xr:uid="{00000000-0005-0000-0000-000038860000}"/>
    <cellStyle name="Notas 3 3 3 9" xfId="34362" xr:uid="{00000000-0005-0000-0000-000039860000}"/>
    <cellStyle name="Notas 3 3 3 9 2" xfId="34363" xr:uid="{00000000-0005-0000-0000-00003A860000}"/>
    <cellStyle name="Notas 3 3 4" xfId="34364" xr:uid="{00000000-0005-0000-0000-00003B860000}"/>
    <cellStyle name="Notas 3 3 4 10" xfId="34365" xr:uid="{00000000-0005-0000-0000-00003C860000}"/>
    <cellStyle name="Notas 3 3 4 10 2" xfId="34366" xr:uid="{00000000-0005-0000-0000-00003D860000}"/>
    <cellStyle name="Notas 3 3 4 11" xfId="34367" xr:uid="{00000000-0005-0000-0000-00003E860000}"/>
    <cellStyle name="Notas 3 3 4 2" xfId="34368" xr:uid="{00000000-0005-0000-0000-00003F860000}"/>
    <cellStyle name="Notas 3 3 4 2 2" xfId="34369" xr:uid="{00000000-0005-0000-0000-000040860000}"/>
    <cellStyle name="Notas 3 3 4 3" xfId="34370" xr:uid="{00000000-0005-0000-0000-000041860000}"/>
    <cellStyle name="Notas 3 3 4 3 2" xfId="34371" xr:uid="{00000000-0005-0000-0000-000042860000}"/>
    <cellStyle name="Notas 3 3 4 4" xfId="34372" xr:uid="{00000000-0005-0000-0000-000043860000}"/>
    <cellStyle name="Notas 3 3 4 4 2" xfId="34373" xr:uid="{00000000-0005-0000-0000-000044860000}"/>
    <cellStyle name="Notas 3 3 4 5" xfId="34374" xr:uid="{00000000-0005-0000-0000-000045860000}"/>
    <cellStyle name="Notas 3 3 4 5 2" xfId="34375" xr:uid="{00000000-0005-0000-0000-000046860000}"/>
    <cellStyle name="Notas 3 3 4 6" xfId="34376" xr:uid="{00000000-0005-0000-0000-000047860000}"/>
    <cellStyle name="Notas 3 3 4 6 2" xfId="34377" xr:uid="{00000000-0005-0000-0000-000048860000}"/>
    <cellStyle name="Notas 3 3 4 7" xfId="34378" xr:uid="{00000000-0005-0000-0000-000049860000}"/>
    <cellStyle name="Notas 3 3 4 7 2" xfId="34379" xr:uid="{00000000-0005-0000-0000-00004A860000}"/>
    <cellStyle name="Notas 3 3 4 8" xfId="34380" xr:uid="{00000000-0005-0000-0000-00004B860000}"/>
    <cellStyle name="Notas 3 3 4 8 2" xfId="34381" xr:uid="{00000000-0005-0000-0000-00004C860000}"/>
    <cellStyle name="Notas 3 3 4 9" xfId="34382" xr:uid="{00000000-0005-0000-0000-00004D860000}"/>
    <cellStyle name="Notas 3 3 4 9 2" xfId="34383" xr:uid="{00000000-0005-0000-0000-00004E860000}"/>
    <cellStyle name="Notas 3 3 5" xfId="34384" xr:uid="{00000000-0005-0000-0000-00004F860000}"/>
    <cellStyle name="Notas 3 3 5 10" xfId="34385" xr:uid="{00000000-0005-0000-0000-000050860000}"/>
    <cellStyle name="Notas 3 3 5 10 2" xfId="34386" xr:uid="{00000000-0005-0000-0000-000051860000}"/>
    <cellStyle name="Notas 3 3 5 11" xfId="34387" xr:uid="{00000000-0005-0000-0000-000052860000}"/>
    <cellStyle name="Notas 3 3 5 2" xfId="34388" xr:uid="{00000000-0005-0000-0000-000053860000}"/>
    <cellStyle name="Notas 3 3 5 2 2" xfId="34389" xr:uid="{00000000-0005-0000-0000-000054860000}"/>
    <cellStyle name="Notas 3 3 5 3" xfId="34390" xr:uid="{00000000-0005-0000-0000-000055860000}"/>
    <cellStyle name="Notas 3 3 5 3 2" xfId="34391" xr:uid="{00000000-0005-0000-0000-000056860000}"/>
    <cellStyle name="Notas 3 3 5 4" xfId="34392" xr:uid="{00000000-0005-0000-0000-000057860000}"/>
    <cellStyle name="Notas 3 3 5 4 2" xfId="34393" xr:uid="{00000000-0005-0000-0000-000058860000}"/>
    <cellStyle name="Notas 3 3 5 5" xfId="34394" xr:uid="{00000000-0005-0000-0000-000059860000}"/>
    <cellStyle name="Notas 3 3 5 5 2" xfId="34395" xr:uid="{00000000-0005-0000-0000-00005A860000}"/>
    <cellStyle name="Notas 3 3 5 6" xfId="34396" xr:uid="{00000000-0005-0000-0000-00005B860000}"/>
    <cellStyle name="Notas 3 3 5 6 2" xfId="34397" xr:uid="{00000000-0005-0000-0000-00005C860000}"/>
    <cellStyle name="Notas 3 3 5 7" xfId="34398" xr:uid="{00000000-0005-0000-0000-00005D860000}"/>
    <cellStyle name="Notas 3 3 5 7 2" xfId="34399" xr:uid="{00000000-0005-0000-0000-00005E860000}"/>
    <cellStyle name="Notas 3 3 5 8" xfId="34400" xr:uid="{00000000-0005-0000-0000-00005F860000}"/>
    <cellStyle name="Notas 3 3 5 8 2" xfId="34401" xr:uid="{00000000-0005-0000-0000-000060860000}"/>
    <cellStyle name="Notas 3 3 5 9" xfId="34402" xr:uid="{00000000-0005-0000-0000-000061860000}"/>
    <cellStyle name="Notas 3 3 5 9 2" xfId="34403" xr:uid="{00000000-0005-0000-0000-000062860000}"/>
    <cellStyle name="Notas 3 3 6" xfId="34404" xr:uid="{00000000-0005-0000-0000-000063860000}"/>
    <cellStyle name="Notas 3 3 6 2" xfId="34405" xr:uid="{00000000-0005-0000-0000-000064860000}"/>
    <cellStyle name="Notas 3 3 7" xfId="34406" xr:uid="{00000000-0005-0000-0000-000065860000}"/>
    <cellStyle name="Notas 3 3 7 2" xfId="34407" xr:uid="{00000000-0005-0000-0000-000066860000}"/>
    <cellStyle name="Notas 3 3 8" xfId="34408" xr:uid="{00000000-0005-0000-0000-000067860000}"/>
    <cellStyle name="Notas 3 3 8 2" xfId="34409" xr:uid="{00000000-0005-0000-0000-000068860000}"/>
    <cellStyle name="Notas 3 3 9" xfId="34410" xr:uid="{00000000-0005-0000-0000-000069860000}"/>
    <cellStyle name="Notas 3 3 9 2" xfId="34411" xr:uid="{00000000-0005-0000-0000-00006A860000}"/>
    <cellStyle name="Notas 3 4" xfId="34412" xr:uid="{00000000-0005-0000-0000-00006B860000}"/>
    <cellStyle name="Notas 3 4 10" xfId="34413" xr:uid="{00000000-0005-0000-0000-00006C860000}"/>
    <cellStyle name="Notas 3 4 10 2" xfId="34414" xr:uid="{00000000-0005-0000-0000-00006D860000}"/>
    <cellStyle name="Notas 3 4 11" xfId="34415" xr:uid="{00000000-0005-0000-0000-00006E860000}"/>
    <cellStyle name="Notas 3 4 11 2" xfId="34416" xr:uid="{00000000-0005-0000-0000-00006F860000}"/>
    <cellStyle name="Notas 3 4 12" xfId="34417" xr:uid="{00000000-0005-0000-0000-000070860000}"/>
    <cellStyle name="Notas 3 4 12 2" xfId="34418" xr:uid="{00000000-0005-0000-0000-000071860000}"/>
    <cellStyle name="Notas 3 4 13" xfId="34419" xr:uid="{00000000-0005-0000-0000-000072860000}"/>
    <cellStyle name="Notas 3 4 13 2" xfId="34420" xr:uid="{00000000-0005-0000-0000-000073860000}"/>
    <cellStyle name="Notas 3 4 14" xfId="34421" xr:uid="{00000000-0005-0000-0000-000074860000}"/>
    <cellStyle name="Notas 3 4 14 2" xfId="34422" xr:uid="{00000000-0005-0000-0000-000075860000}"/>
    <cellStyle name="Notas 3 4 15" xfId="34423" xr:uid="{00000000-0005-0000-0000-000076860000}"/>
    <cellStyle name="Notas 3 4 2" xfId="34424" xr:uid="{00000000-0005-0000-0000-000077860000}"/>
    <cellStyle name="Notas 3 4 2 10" xfId="34425" xr:uid="{00000000-0005-0000-0000-000078860000}"/>
    <cellStyle name="Notas 3 4 2 10 2" xfId="34426" xr:uid="{00000000-0005-0000-0000-000079860000}"/>
    <cellStyle name="Notas 3 4 2 11" xfId="34427" xr:uid="{00000000-0005-0000-0000-00007A860000}"/>
    <cellStyle name="Notas 3 4 2 11 2" xfId="34428" xr:uid="{00000000-0005-0000-0000-00007B860000}"/>
    <cellStyle name="Notas 3 4 2 12" xfId="34429" xr:uid="{00000000-0005-0000-0000-00007C860000}"/>
    <cellStyle name="Notas 3 4 2 12 2" xfId="34430" xr:uid="{00000000-0005-0000-0000-00007D860000}"/>
    <cellStyle name="Notas 3 4 2 13" xfId="34431" xr:uid="{00000000-0005-0000-0000-00007E860000}"/>
    <cellStyle name="Notas 3 4 2 2" xfId="34432" xr:uid="{00000000-0005-0000-0000-00007F860000}"/>
    <cellStyle name="Notas 3 4 2 2 10" xfId="34433" xr:uid="{00000000-0005-0000-0000-000080860000}"/>
    <cellStyle name="Notas 3 4 2 2 10 2" xfId="34434" xr:uid="{00000000-0005-0000-0000-000081860000}"/>
    <cellStyle name="Notas 3 4 2 2 11" xfId="34435" xr:uid="{00000000-0005-0000-0000-000082860000}"/>
    <cellStyle name="Notas 3 4 2 2 2" xfId="34436" xr:uid="{00000000-0005-0000-0000-000083860000}"/>
    <cellStyle name="Notas 3 4 2 2 2 2" xfId="34437" xr:uid="{00000000-0005-0000-0000-000084860000}"/>
    <cellStyle name="Notas 3 4 2 2 3" xfId="34438" xr:uid="{00000000-0005-0000-0000-000085860000}"/>
    <cellStyle name="Notas 3 4 2 2 3 2" xfId="34439" xr:uid="{00000000-0005-0000-0000-000086860000}"/>
    <cellStyle name="Notas 3 4 2 2 4" xfId="34440" xr:uid="{00000000-0005-0000-0000-000087860000}"/>
    <cellStyle name="Notas 3 4 2 2 4 2" xfId="34441" xr:uid="{00000000-0005-0000-0000-000088860000}"/>
    <cellStyle name="Notas 3 4 2 2 5" xfId="34442" xr:uid="{00000000-0005-0000-0000-000089860000}"/>
    <cellStyle name="Notas 3 4 2 2 5 2" xfId="34443" xr:uid="{00000000-0005-0000-0000-00008A860000}"/>
    <cellStyle name="Notas 3 4 2 2 6" xfId="34444" xr:uid="{00000000-0005-0000-0000-00008B860000}"/>
    <cellStyle name="Notas 3 4 2 2 6 2" xfId="34445" xr:uid="{00000000-0005-0000-0000-00008C860000}"/>
    <cellStyle name="Notas 3 4 2 2 7" xfId="34446" xr:uid="{00000000-0005-0000-0000-00008D860000}"/>
    <cellStyle name="Notas 3 4 2 2 7 2" xfId="34447" xr:uid="{00000000-0005-0000-0000-00008E860000}"/>
    <cellStyle name="Notas 3 4 2 2 8" xfId="34448" xr:uid="{00000000-0005-0000-0000-00008F860000}"/>
    <cellStyle name="Notas 3 4 2 2 8 2" xfId="34449" xr:uid="{00000000-0005-0000-0000-000090860000}"/>
    <cellStyle name="Notas 3 4 2 2 9" xfId="34450" xr:uid="{00000000-0005-0000-0000-000091860000}"/>
    <cellStyle name="Notas 3 4 2 2 9 2" xfId="34451" xr:uid="{00000000-0005-0000-0000-000092860000}"/>
    <cellStyle name="Notas 3 4 2 3" xfId="34452" xr:uid="{00000000-0005-0000-0000-000093860000}"/>
    <cellStyle name="Notas 3 4 2 3 10" xfId="34453" xr:uid="{00000000-0005-0000-0000-000094860000}"/>
    <cellStyle name="Notas 3 4 2 3 10 2" xfId="34454" xr:uid="{00000000-0005-0000-0000-000095860000}"/>
    <cellStyle name="Notas 3 4 2 3 11" xfId="34455" xr:uid="{00000000-0005-0000-0000-000096860000}"/>
    <cellStyle name="Notas 3 4 2 3 2" xfId="34456" xr:uid="{00000000-0005-0000-0000-000097860000}"/>
    <cellStyle name="Notas 3 4 2 3 2 2" xfId="34457" xr:uid="{00000000-0005-0000-0000-000098860000}"/>
    <cellStyle name="Notas 3 4 2 3 3" xfId="34458" xr:uid="{00000000-0005-0000-0000-000099860000}"/>
    <cellStyle name="Notas 3 4 2 3 3 2" xfId="34459" xr:uid="{00000000-0005-0000-0000-00009A860000}"/>
    <cellStyle name="Notas 3 4 2 3 4" xfId="34460" xr:uid="{00000000-0005-0000-0000-00009B860000}"/>
    <cellStyle name="Notas 3 4 2 3 4 2" xfId="34461" xr:uid="{00000000-0005-0000-0000-00009C860000}"/>
    <cellStyle name="Notas 3 4 2 3 5" xfId="34462" xr:uid="{00000000-0005-0000-0000-00009D860000}"/>
    <cellStyle name="Notas 3 4 2 3 5 2" xfId="34463" xr:uid="{00000000-0005-0000-0000-00009E860000}"/>
    <cellStyle name="Notas 3 4 2 3 6" xfId="34464" xr:uid="{00000000-0005-0000-0000-00009F860000}"/>
    <cellStyle name="Notas 3 4 2 3 6 2" xfId="34465" xr:uid="{00000000-0005-0000-0000-0000A0860000}"/>
    <cellStyle name="Notas 3 4 2 3 7" xfId="34466" xr:uid="{00000000-0005-0000-0000-0000A1860000}"/>
    <cellStyle name="Notas 3 4 2 3 7 2" xfId="34467" xr:uid="{00000000-0005-0000-0000-0000A2860000}"/>
    <cellStyle name="Notas 3 4 2 3 8" xfId="34468" xr:uid="{00000000-0005-0000-0000-0000A3860000}"/>
    <cellStyle name="Notas 3 4 2 3 8 2" xfId="34469" xr:uid="{00000000-0005-0000-0000-0000A4860000}"/>
    <cellStyle name="Notas 3 4 2 3 9" xfId="34470" xr:uid="{00000000-0005-0000-0000-0000A5860000}"/>
    <cellStyle name="Notas 3 4 2 3 9 2" xfId="34471" xr:uid="{00000000-0005-0000-0000-0000A6860000}"/>
    <cellStyle name="Notas 3 4 2 4" xfId="34472" xr:uid="{00000000-0005-0000-0000-0000A7860000}"/>
    <cellStyle name="Notas 3 4 2 4 2" xfId="34473" xr:uid="{00000000-0005-0000-0000-0000A8860000}"/>
    <cellStyle name="Notas 3 4 2 5" xfId="34474" xr:uid="{00000000-0005-0000-0000-0000A9860000}"/>
    <cellStyle name="Notas 3 4 2 5 2" xfId="34475" xr:uid="{00000000-0005-0000-0000-0000AA860000}"/>
    <cellStyle name="Notas 3 4 2 6" xfId="34476" xr:uid="{00000000-0005-0000-0000-0000AB860000}"/>
    <cellStyle name="Notas 3 4 2 6 2" xfId="34477" xr:uid="{00000000-0005-0000-0000-0000AC860000}"/>
    <cellStyle name="Notas 3 4 2 7" xfId="34478" xr:uid="{00000000-0005-0000-0000-0000AD860000}"/>
    <cellStyle name="Notas 3 4 2 7 2" xfId="34479" xr:uid="{00000000-0005-0000-0000-0000AE860000}"/>
    <cellStyle name="Notas 3 4 2 8" xfId="34480" xr:uid="{00000000-0005-0000-0000-0000AF860000}"/>
    <cellStyle name="Notas 3 4 2 8 2" xfId="34481" xr:uid="{00000000-0005-0000-0000-0000B0860000}"/>
    <cellStyle name="Notas 3 4 2 9" xfId="34482" xr:uid="{00000000-0005-0000-0000-0000B1860000}"/>
    <cellStyle name="Notas 3 4 2 9 2" xfId="34483" xr:uid="{00000000-0005-0000-0000-0000B2860000}"/>
    <cellStyle name="Notas 3 4 3" xfId="34484" xr:uid="{00000000-0005-0000-0000-0000B3860000}"/>
    <cellStyle name="Notas 3 4 3 10" xfId="34485" xr:uid="{00000000-0005-0000-0000-0000B4860000}"/>
    <cellStyle name="Notas 3 4 3 10 2" xfId="34486" xr:uid="{00000000-0005-0000-0000-0000B5860000}"/>
    <cellStyle name="Notas 3 4 3 11" xfId="34487" xr:uid="{00000000-0005-0000-0000-0000B6860000}"/>
    <cellStyle name="Notas 3 4 3 11 2" xfId="34488" xr:uid="{00000000-0005-0000-0000-0000B7860000}"/>
    <cellStyle name="Notas 3 4 3 12" xfId="34489" xr:uid="{00000000-0005-0000-0000-0000B8860000}"/>
    <cellStyle name="Notas 3 4 3 12 2" xfId="34490" xr:uid="{00000000-0005-0000-0000-0000B9860000}"/>
    <cellStyle name="Notas 3 4 3 13" xfId="34491" xr:uid="{00000000-0005-0000-0000-0000BA860000}"/>
    <cellStyle name="Notas 3 4 3 2" xfId="34492" xr:uid="{00000000-0005-0000-0000-0000BB860000}"/>
    <cellStyle name="Notas 3 4 3 2 10" xfId="34493" xr:uid="{00000000-0005-0000-0000-0000BC860000}"/>
    <cellStyle name="Notas 3 4 3 2 10 2" xfId="34494" xr:uid="{00000000-0005-0000-0000-0000BD860000}"/>
    <cellStyle name="Notas 3 4 3 2 11" xfId="34495" xr:uid="{00000000-0005-0000-0000-0000BE860000}"/>
    <cellStyle name="Notas 3 4 3 2 2" xfId="34496" xr:uid="{00000000-0005-0000-0000-0000BF860000}"/>
    <cellStyle name="Notas 3 4 3 2 2 2" xfId="34497" xr:uid="{00000000-0005-0000-0000-0000C0860000}"/>
    <cellStyle name="Notas 3 4 3 2 3" xfId="34498" xr:uid="{00000000-0005-0000-0000-0000C1860000}"/>
    <cellStyle name="Notas 3 4 3 2 3 2" xfId="34499" xr:uid="{00000000-0005-0000-0000-0000C2860000}"/>
    <cellStyle name="Notas 3 4 3 2 4" xfId="34500" xr:uid="{00000000-0005-0000-0000-0000C3860000}"/>
    <cellStyle name="Notas 3 4 3 2 4 2" xfId="34501" xr:uid="{00000000-0005-0000-0000-0000C4860000}"/>
    <cellStyle name="Notas 3 4 3 2 5" xfId="34502" xr:uid="{00000000-0005-0000-0000-0000C5860000}"/>
    <cellStyle name="Notas 3 4 3 2 5 2" xfId="34503" xr:uid="{00000000-0005-0000-0000-0000C6860000}"/>
    <cellStyle name="Notas 3 4 3 2 6" xfId="34504" xr:uid="{00000000-0005-0000-0000-0000C7860000}"/>
    <cellStyle name="Notas 3 4 3 2 6 2" xfId="34505" xr:uid="{00000000-0005-0000-0000-0000C8860000}"/>
    <cellStyle name="Notas 3 4 3 2 7" xfId="34506" xr:uid="{00000000-0005-0000-0000-0000C9860000}"/>
    <cellStyle name="Notas 3 4 3 2 7 2" xfId="34507" xr:uid="{00000000-0005-0000-0000-0000CA860000}"/>
    <cellStyle name="Notas 3 4 3 2 8" xfId="34508" xr:uid="{00000000-0005-0000-0000-0000CB860000}"/>
    <cellStyle name="Notas 3 4 3 2 8 2" xfId="34509" xr:uid="{00000000-0005-0000-0000-0000CC860000}"/>
    <cellStyle name="Notas 3 4 3 2 9" xfId="34510" xr:uid="{00000000-0005-0000-0000-0000CD860000}"/>
    <cellStyle name="Notas 3 4 3 2 9 2" xfId="34511" xr:uid="{00000000-0005-0000-0000-0000CE860000}"/>
    <cellStyle name="Notas 3 4 3 3" xfId="34512" xr:uid="{00000000-0005-0000-0000-0000CF860000}"/>
    <cellStyle name="Notas 3 4 3 3 10" xfId="34513" xr:uid="{00000000-0005-0000-0000-0000D0860000}"/>
    <cellStyle name="Notas 3 4 3 3 10 2" xfId="34514" xr:uid="{00000000-0005-0000-0000-0000D1860000}"/>
    <cellStyle name="Notas 3 4 3 3 11" xfId="34515" xr:uid="{00000000-0005-0000-0000-0000D2860000}"/>
    <cellStyle name="Notas 3 4 3 3 2" xfId="34516" xr:uid="{00000000-0005-0000-0000-0000D3860000}"/>
    <cellStyle name="Notas 3 4 3 3 2 2" xfId="34517" xr:uid="{00000000-0005-0000-0000-0000D4860000}"/>
    <cellStyle name="Notas 3 4 3 3 3" xfId="34518" xr:uid="{00000000-0005-0000-0000-0000D5860000}"/>
    <cellStyle name="Notas 3 4 3 3 3 2" xfId="34519" xr:uid="{00000000-0005-0000-0000-0000D6860000}"/>
    <cellStyle name="Notas 3 4 3 3 4" xfId="34520" xr:uid="{00000000-0005-0000-0000-0000D7860000}"/>
    <cellStyle name="Notas 3 4 3 3 4 2" xfId="34521" xr:uid="{00000000-0005-0000-0000-0000D8860000}"/>
    <cellStyle name="Notas 3 4 3 3 5" xfId="34522" xr:uid="{00000000-0005-0000-0000-0000D9860000}"/>
    <cellStyle name="Notas 3 4 3 3 5 2" xfId="34523" xr:uid="{00000000-0005-0000-0000-0000DA860000}"/>
    <cellStyle name="Notas 3 4 3 3 6" xfId="34524" xr:uid="{00000000-0005-0000-0000-0000DB860000}"/>
    <cellStyle name="Notas 3 4 3 3 6 2" xfId="34525" xr:uid="{00000000-0005-0000-0000-0000DC860000}"/>
    <cellStyle name="Notas 3 4 3 3 7" xfId="34526" xr:uid="{00000000-0005-0000-0000-0000DD860000}"/>
    <cellStyle name="Notas 3 4 3 3 7 2" xfId="34527" xr:uid="{00000000-0005-0000-0000-0000DE860000}"/>
    <cellStyle name="Notas 3 4 3 3 8" xfId="34528" xr:uid="{00000000-0005-0000-0000-0000DF860000}"/>
    <cellStyle name="Notas 3 4 3 3 8 2" xfId="34529" xr:uid="{00000000-0005-0000-0000-0000E0860000}"/>
    <cellStyle name="Notas 3 4 3 3 9" xfId="34530" xr:uid="{00000000-0005-0000-0000-0000E1860000}"/>
    <cellStyle name="Notas 3 4 3 3 9 2" xfId="34531" xr:uid="{00000000-0005-0000-0000-0000E2860000}"/>
    <cellStyle name="Notas 3 4 3 4" xfId="34532" xr:uid="{00000000-0005-0000-0000-0000E3860000}"/>
    <cellStyle name="Notas 3 4 3 4 2" xfId="34533" xr:uid="{00000000-0005-0000-0000-0000E4860000}"/>
    <cellStyle name="Notas 3 4 3 5" xfId="34534" xr:uid="{00000000-0005-0000-0000-0000E5860000}"/>
    <cellStyle name="Notas 3 4 3 5 2" xfId="34535" xr:uid="{00000000-0005-0000-0000-0000E6860000}"/>
    <cellStyle name="Notas 3 4 3 6" xfId="34536" xr:uid="{00000000-0005-0000-0000-0000E7860000}"/>
    <cellStyle name="Notas 3 4 3 6 2" xfId="34537" xr:uid="{00000000-0005-0000-0000-0000E8860000}"/>
    <cellStyle name="Notas 3 4 3 7" xfId="34538" xr:uid="{00000000-0005-0000-0000-0000E9860000}"/>
    <cellStyle name="Notas 3 4 3 7 2" xfId="34539" xr:uid="{00000000-0005-0000-0000-0000EA860000}"/>
    <cellStyle name="Notas 3 4 3 8" xfId="34540" xr:uid="{00000000-0005-0000-0000-0000EB860000}"/>
    <cellStyle name="Notas 3 4 3 8 2" xfId="34541" xr:uid="{00000000-0005-0000-0000-0000EC860000}"/>
    <cellStyle name="Notas 3 4 3 9" xfId="34542" xr:uid="{00000000-0005-0000-0000-0000ED860000}"/>
    <cellStyle name="Notas 3 4 3 9 2" xfId="34543" xr:uid="{00000000-0005-0000-0000-0000EE860000}"/>
    <cellStyle name="Notas 3 4 4" xfId="34544" xr:uid="{00000000-0005-0000-0000-0000EF860000}"/>
    <cellStyle name="Notas 3 4 4 10" xfId="34545" xr:uid="{00000000-0005-0000-0000-0000F0860000}"/>
    <cellStyle name="Notas 3 4 4 10 2" xfId="34546" xr:uid="{00000000-0005-0000-0000-0000F1860000}"/>
    <cellStyle name="Notas 3 4 4 11" xfId="34547" xr:uid="{00000000-0005-0000-0000-0000F2860000}"/>
    <cellStyle name="Notas 3 4 4 2" xfId="34548" xr:uid="{00000000-0005-0000-0000-0000F3860000}"/>
    <cellStyle name="Notas 3 4 4 2 2" xfId="34549" xr:uid="{00000000-0005-0000-0000-0000F4860000}"/>
    <cellStyle name="Notas 3 4 4 3" xfId="34550" xr:uid="{00000000-0005-0000-0000-0000F5860000}"/>
    <cellStyle name="Notas 3 4 4 3 2" xfId="34551" xr:uid="{00000000-0005-0000-0000-0000F6860000}"/>
    <cellStyle name="Notas 3 4 4 4" xfId="34552" xr:uid="{00000000-0005-0000-0000-0000F7860000}"/>
    <cellStyle name="Notas 3 4 4 4 2" xfId="34553" xr:uid="{00000000-0005-0000-0000-0000F8860000}"/>
    <cellStyle name="Notas 3 4 4 5" xfId="34554" xr:uid="{00000000-0005-0000-0000-0000F9860000}"/>
    <cellStyle name="Notas 3 4 4 5 2" xfId="34555" xr:uid="{00000000-0005-0000-0000-0000FA860000}"/>
    <cellStyle name="Notas 3 4 4 6" xfId="34556" xr:uid="{00000000-0005-0000-0000-0000FB860000}"/>
    <cellStyle name="Notas 3 4 4 6 2" xfId="34557" xr:uid="{00000000-0005-0000-0000-0000FC860000}"/>
    <cellStyle name="Notas 3 4 4 7" xfId="34558" xr:uid="{00000000-0005-0000-0000-0000FD860000}"/>
    <cellStyle name="Notas 3 4 4 7 2" xfId="34559" xr:uid="{00000000-0005-0000-0000-0000FE860000}"/>
    <cellStyle name="Notas 3 4 4 8" xfId="34560" xr:uid="{00000000-0005-0000-0000-0000FF860000}"/>
    <cellStyle name="Notas 3 4 4 8 2" xfId="34561" xr:uid="{00000000-0005-0000-0000-000000870000}"/>
    <cellStyle name="Notas 3 4 4 9" xfId="34562" xr:uid="{00000000-0005-0000-0000-000001870000}"/>
    <cellStyle name="Notas 3 4 4 9 2" xfId="34563" xr:uid="{00000000-0005-0000-0000-000002870000}"/>
    <cellStyle name="Notas 3 4 5" xfId="34564" xr:uid="{00000000-0005-0000-0000-000003870000}"/>
    <cellStyle name="Notas 3 4 5 10" xfId="34565" xr:uid="{00000000-0005-0000-0000-000004870000}"/>
    <cellStyle name="Notas 3 4 5 10 2" xfId="34566" xr:uid="{00000000-0005-0000-0000-000005870000}"/>
    <cellStyle name="Notas 3 4 5 11" xfId="34567" xr:uid="{00000000-0005-0000-0000-000006870000}"/>
    <cellStyle name="Notas 3 4 5 2" xfId="34568" xr:uid="{00000000-0005-0000-0000-000007870000}"/>
    <cellStyle name="Notas 3 4 5 2 2" xfId="34569" xr:uid="{00000000-0005-0000-0000-000008870000}"/>
    <cellStyle name="Notas 3 4 5 3" xfId="34570" xr:uid="{00000000-0005-0000-0000-000009870000}"/>
    <cellStyle name="Notas 3 4 5 3 2" xfId="34571" xr:uid="{00000000-0005-0000-0000-00000A870000}"/>
    <cellStyle name="Notas 3 4 5 4" xfId="34572" xr:uid="{00000000-0005-0000-0000-00000B870000}"/>
    <cellStyle name="Notas 3 4 5 4 2" xfId="34573" xr:uid="{00000000-0005-0000-0000-00000C870000}"/>
    <cellStyle name="Notas 3 4 5 5" xfId="34574" xr:uid="{00000000-0005-0000-0000-00000D870000}"/>
    <cellStyle name="Notas 3 4 5 5 2" xfId="34575" xr:uid="{00000000-0005-0000-0000-00000E870000}"/>
    <cellStyle name="Notas 3 4 5 6" xfId="34576" xr:uid="{00000000-0005-0000-0000-00000F870000}"/>
    <cellStyle name="Notas 3 4 5 6 2" xfId="34577" xr:uid="{00000000-0005-0000-0000-000010870000}"/>
    <cellStyle name="Notas 3 4 5 7" xfId="34578" xr:uid="{00000000-0005-0000-0000-000011870000}"/>
    <cellStyle name="Notas 3 4 5 7 2" xfId="34579" xr:uid="{00000000-0005-0000-0000-000012870000}"/>
    <cellStyle name="Notas 3 4 5 8" xfId="34580" xr:uid="{00000000-0005-0000-0000-000013870000}"/>
    <cellStyle name="Notas 3 4 5 8 2" xfId="34581" xr:uid="{00000000-0005-0000-0000-000014870000}"/>
    <cellStyle name="Notas 3 4 5 9" xfId="34582" xr:uid="{00000000-0005-0000-0000-000015870000}"/>
    <cellStyle name="Notas 3 4 5 9 2" xfId="34583" xr:uid="{00000000-0005-0000-0000-000016870000}"/>
    <cellStyle name="Notas 3 4 6" xfId="34584" xr:uid="{00000000-0005-0000-0000-000017870000}"/>
    <cellStyle name="Notas 3 4 6 2" xfId="34585" xr:uid="{00000000-0005-0000-0000-000018870000}"/>
    <cellStyle name="Notas 3 4 7" xfId="34586" xr:uid="{00000000-0005-0000-0000-000019870000}"/>
    <cellStyle name="Notas 3 4 7 2" xfId="34587" xr:uid="{00000000-0005-0000-0000-00001A870000}"/>
    <cellStyle name="Notas 3 4 8" xfId="34588" xr:uid="{00000000-0005-0000-0000-00001B870000}"/>
    <cellStyle name="Notas 3 4 8 2" xfId="34589" xr:uid="{00000000-0005-0000-0000-00001C870000}"/>
    <cellStyle name="Notas 3 4 9" xfId="34590" xr:uid="{00000000-0005-0000-0000-00001D870000}"/>
    <cellStyle name="Notas 3 4 9 2" xfId="34591" xr:uid="{00000000-0005-0000-0000-00001E870000}"/>
    <cellStyle name="Notas 3 5" xfId="34592" xr:uid="{00000000-0005-0000-0000-00001F870000}"/>
    <cellStyle name="Notas 3 5 10" xfId="34593" xr:uid="{00000000-0005-0000-0000-000020870000}"/>
    <cellStyle name="Notas 3 5 10 2" xfId="34594" xr:uid="{00000000-0005-0000-0000-000021870000}"/>
    <cellStyle name="Notas 3 5 11" xfId="34595" xr:uid="{00000000-0005-0000-0000-000022870000}"/>
    <cellStyle name="Notas 3 5 11 2" xfId="34596" xr:uid="{00000000-0005-0000-0000-000023870000}"/>
    <cellStyle name="Notas 3 5 12" xfId="34597" xr:uid="{00000000-0005-0000-0000-000024870000}"/>
    <cellStyle name="Notas 3 5 12 2" xfId="34598" xr:uid="{00000000-0005-0000-0000-000025870000}"/>
    <cellStyle name="Notas 3 5 13" xfId="34599" xr:uid="{00000000-0005-0000-0000-000026870000}"/>
    <cellStyle name="Notas 3 5 13 2" xfId="34600" xr:uid="{00000000-0005-0000-0000-000027870000}"/>
    <cellStyle name="Notas 3 5 14" xfId="34601" xr:uid="{00000000-0005-0000-0000-000028870000}"/>
    <cellStyle name="Notas 3 5 14 2" xfId="34602" xr:uid="{00000000-0005-0000-0000-000029870000}"/>
    <cellStyle name="Notas 3 5 15" xfId="34603" xr:uid="{00000000-0005-0000-0000-00002A870000}"/>
    <cellStyle name="Notas 3 5 2" xfId="34604" xr:uid="{00000000-0005-0000-0000-00002B870000}"/>
    <cellStyle name="Notas 3 5 2 10" xfId="34605" xr:uid="{00000000-0005-0000-0000-00002C870000}"/>
    <cellStyle name="Notas 3 5 2 10 2" xfId="34606" xr:uid="{00000000-0005-0000-0000-00002D870000}"/>
    <cellStyle name="Notas 3 5 2 11" xfId="34607" xr:uid="{00000000-0005-0000-0000-00002E870000}"/>
    <cellStyle name="Notas 3 5 2 11 2" xfId="34608" xr:uid="{00000000-0005-0000-0000-00002F870000}"/>
    <cellStyle name="Notas 3 5 2 12" xfId="34609" xr:uid="{00000000-0005-0000-0000-000030870000}"/>
    <cellStyle name="Notas 3 5 2 12 2" xfId="34610" xr:uid="{00000000-0005-0000-0000-000031870000}"/>
    <cellStyle name="Notas 3 5 2 13" xfId="34611" xr:uid="{00000000-0005-0000-0000-000032870000}"/>
    <cellStyle name="Notas 3 5 2 2" xfId="34612" xr:uid="{00000000-0005-0000-0000-000033870000}"/>
    <cellStyle name="Notas 3 5 2 2 10" xfId="34613" xr:uid="{00000000-0005-0000-0000-000034870000}"/>
    <cellStyle name="Notas 3 5 2 2 10 2" xfId="34614" xr:uid="{00000000-0005-0000-0000-000035870000}"/>
    <cellStyle name="Notas 3 5 2 2 11" xfId="34615" xr:uid="{00000000-0005-0000-0000-000036870000}"/>
    <cellStyle name="Notas 3 5 2 2 2" xfId="34616" xr:uid="{00000000-0005-0000-0000-000037870000}"/>
    <cellStyle name="Notas 3 5 2 2 2 2" xfId="34617" xr:uid="{00000000-0005-0000-0000-000038870000}"/>
    <cellStyle name="Notas 3 5 2 2 3" xfId="34618" xr:uid="{00000000-0005-0000-0000-000039870000}"/>
    <cellStyle name="Notas 3 5 2 2 3 2" xfId="34619" xr:uid="{00000000-0005-0000-0000-00003A870000}"/>
    <cellStyle name="Notas 3 5 2 2 4" xfId="34620" xr:uid="{00000000-0005-0000-0000-00003B870000}"/>
    <cellStyle name="Notas 3 5 2 2 4 2" xfId="34621" xr:uid="{00000000-0005-0000-0000-00003C870000}"/>
    <cellStyle name="Notas 3 5 2 2 5" xfId="34622" xr:uid="{00000000-0005-0000-0000-00003D870000}"/>
    <cellStyle name="Notas 3 5 2 2 5 2" xfId="34623" xr:uid="{00000000-0005-0000-0000-00003E870000}"/>
    <cellStyle name="Notas 3 5 2 2 6" xfId="34624" xr:uid="{00000000-0005-0000-0000-00003F870000}"/>
    <cellStyle name="Notas 3 5 2 2 6 2" xfId="34625" xr:uid="{00000000-0005-0000-0000-000040870000}"/>
    <cellStyle name="Notas 3 5 2 2 7" xfId="34626" xr:uid="{00000000-0005-0000-0000-000041870000}"/>
    <cellStyle name="Notas 3 5 2 2 7 2" xfId="34627" xr:uid="{00000000-0005-0000-0000-000042870000}"/>
    <cellStyle name="Notas 3 5 2 2 8" xfId="34628" xr:uid="{00000000-0005-0000-0000-000043870000}"/>
    <cellStyle name="Notas 3 5 2 2 8 2" xfId="34629" xr:uid="{00000000-0005-0000-0000-000044870000}"/>
    <cellStyle name="Notas 3 5 2 2 9" xfId="34630" xr:uid="{00000000-0005-0000-0000-000045870000}"/>
    <cellStyle name="Notas 3 5 2 2 9 2" xfId="34631" xr:uid="{00000000-0005-0000-0000-000046870000}"/>
    <cellStyle name="Notas 3 5 2 3" xfId="34632" xr:uid="{00000000-0005-0000-0000-000047870000}"/>
    <cellStyle name="Notas 3 5 2 3 10" xfId="34633" xr:uid="{00000000-0005-0000-0000-000048870000}"/>
    <cellStyle name="Notas 3 5 2 3 10 2" xfId="34634" xr:uid="{00000000-0005-0000-0000-000049870000}"/>
    <cellStyle name="Notas 3 5 2 3 11" xfId="34635" xr:uid="{00000000-0005-0000-0000-00004A870000}"/>
    <cellStyle name="Notas 3 5 2 3 2" xfId="34636" xr:uid="{00000000-0005-0000-0000-00004B870000}"/>
    <cellStyle name="Notas 3 5 2 3 2 2" xfId="34637" xr:uid="{00000000-0005-0000-0000-00004C870000}"/>
    <cellStyle name="Notas 3 5 2 3 3" xfId="34638" xr:uid="{00000000-0005-0000-0000-00004D870000}"/>
    <cellStyle name="Notas 3 5 2 3 3 2" xfId="34639" xr:uid="{00000000-0005-0000-0000-00004E870000}"/>
    <cellStyle name="Notas 3 5 2 3 4" xfId="34640" xr:uid="{00000000-0005-0000-0000-00004F870000}"/>
    <cellStyle name="Notas 3 5 2 3 4 2" xfId="34641" xr:uid="{00000000-0005-0000-0000-000050870000}"/>
    <cellStyle name="Notas 3 5 2 3 5" xfId="34642" xr:uid="{00000000-0005-0000-0000-000051870000}"/>
    <cellStyle name="Notas 3 5 2 3 5 2" xfId="34643" xr:uid="{00000000-0005-0000-0000-000052870000}"/>
    <cellStyle name="Notas 3 5 2 3 6" xfId="34644" xr:uid="{00000000-0005-0000-0000-000053870000}"/>
    <cellStyle name="Notas 3 5 2 3 6 2" xfId="34645" xr:uid="{00000000-0005-0000-0000-000054870000}"/>
    <cellStyle name="Notas 3 5 2 3 7" xfId="34646" xr:uid="{00000000-0005-0000-0000-000055870000}"/>
    <cellStyle name="Notas 3 5 2 3 7 2" xfId="34647" xr:uid="{00000000-0005-0000-0000-000056870000}"/>
    <cellStyle name="Notas 3 5 2 3 8" xfId="34648" xr:uid="{00000000-0005-0000-0000-000057870000}"/>
    <cellStyle name="Notas 3 5 2 3 8 2" xfId="34649" xr:uid="{00000000-0005-0000-0000-000058870000}"/>
    <cellStyle name="Notas 3 5 2 3 9" xfId="34650" xr:uid="{00000000-0005-0000-0000-000059870000}"/>
    <cellStyle name="Notas 3 5 2 3 9 2" xfId="34651" xr:uid="{00000000-0005-0000-0000-00005A870000}"/>
    <cellStyle name="Notas 3 5 2 4" xfId="34652" xr:uid="{00000000-0005-0000-0000-00005B870000}"/>
    <cellStyle name="Notas 3 5 2 4 2" xfId="34653" xr:uid="{00000000-0005-0000-0000-00005C870000}"/>
    <cellStyle name="Notas 3 5 2 5" xfId="34654" xr:uid="{00000000-0005-0000-0000-00005D870000}"/>
    <cellStyle name="Notas 3 5 2 5 2" xfId="34655" xr:uid="{00000000-0005-0000-0000-00005E870000}"/>
    <cellStyle name="Notas 3 5 2 6" xfId="34656" xr:uid="{00000000-0005-0000-0000-00005F870000}"/>
    <cellStyle name="Notas 3 5 2 6 2" xfId="34657" xr:uid="{00000000-0005-0000-0000-000060870000}"/>
    <cellStyle name="Notas 3 5 2 7" xfId="34658" xr:uid="{00000000-0005-0000-0000-000061870000}"/>
    <cellStyle name="Notas 3 5 2 7 2" xfId="34659" xr:uid="{00000000-0005-0000-0000-000062870000}"/>
    <cellStyle name="Notas 3 5 2 8" xfId="34660" xr:uid="{00000000-0005-0000-0000-000063870000}"/>
    <cellStyle name="Notas 3 5 2 8 2" xfId="34661" xr:uid="{00000000-0005-0000-0000-000064870000}"/>
    <cellStyle name="Notas 3 5 2 9" xfId="34662" xr:uid="{00000000-0005-0000-0000-000065870000}"/>
    <cellStyle name="Notas 3 5 2 9 2" xfId="34663" xr:uid="{00000000-0005-0000-0000-000066870000}"/>
    <cellStyle name="Notas 3 5 3" xfId="34664" xr:uid="{00000000-0005-0000-0000-000067870000}"/>
    <cellStyle name="Notas 3 5 3 10" xfId="34665" xr:uid="{00000000-0005-0000-0000-000068870000}"/>
    <cellStyle name="Notas 3 5 3 10 2" xfId="34666" xr:uid="{00000000-0005-0000-0000-000069870000}"/>
    <cellStyle name="Notas 3 5 3 11" xfId="34667" xr:uid="{00000000-0005-0000-0000-00006A870000}"/>
    <cellStyle name="Notas 3 5 3 11 2" xfId="34668" xr:uid="{00000000-0005-0000-0000-00006B870000}"/>
    <cellStyle name="Notas 3 5 3 12" xfId="34669" xr:uid="{00000000-0005-0000-0000-00006C870000}"/>
    <cellStyle name="Notas 3 5 3 12 2" xfId="34670" xr:uid="{00000000-0005-0000-0000-00006D870000}"/>
    <cellStyle name="Notas 3 5 3 13" xfId="34671" xr:uid="{00000000-0005-0000-0000-00006E870000}"/>
    <cellStyle name="Notas 3 5 3 2" xfId="34672" xr:uid="{00000000-0005-0000-0000-00006F870000}"/>
    <cellStyle name="Notas 3 5 3 2 10" xfId="34673" xr:uid="{00000000-0005-0000-0000-000070870000}"/>
    <cellStyle name="Notas 3 5 3 2 10 2" xfId="34674" xr:uid="{00000000-0005-0000-0000-000071870000}"/>
    <cellStyle name="Notas 3 5 3 2 11" xfId="34675" xr:uid="{00000000-0005-0000-0000-000072870000}"/>
    <cellStyle name="Notas 3 5 3 2 2" xfId="34676" xr:uid="{00000000-0005-0000-0000-000073870000}"/>
    <cellStyle name="Notas 3 5 3 2 2 2" xfId="34677" xr:uid="{00000000-0005-0000-0000-000074870000}"/>
    <cellStyle name="Notas 3 5 3 2 3" xfId="34678" xr:uid="{00000000-0005-0000-0000-000075870000}"/>
    <cellStyle name="Notas 3 5 3 2 3 2" xfId="34679" xr:uid="{00000000-0005-0000-0000-000076870000}"/>
    <cellStyle name="Notas 3 5 3 2 4" xfId="34680" xr:uid="{00000000-0005-0000-0000-000077870000}"/>
    <cellStyle name="Notas 3 5 3 2 4 2" xfId="34681" xr:uid="{00000000-0005-0000-0000-000078870000}"/>
    <cellStyle name="Notas 3 5 3 2 5" xfId="34682" xr:uid="{00000000-0005-0000-0000-000079870000}"/>
    <cellStyle name="Notas 3 5 3 2 5 2" xfId="34683" xr:uid="{00000000-0005-0000-0000-00007A870000}"/>
    <cellStyle name="Notas 3 5 3 2 6" xfId="34684" xr:uid="{00000000-0005-0000-0000-00007B870000}"/>
    <cellStyle name="Notas 3 5 3 2 6 2" xfId="34685" xr:uid="{00000000-0005-0000-0000-00007C870000}"/>
    <cellStyle name="Notas 3 5 3 2 7" xfId="34686" xr:uid="{00000000-0005-0000-0000-00007D870000}"/>
    <cellStyle name="Notas 3 5 3 2 7 2" xfId="34687" xr:uid="{00000000-0005-0000-0000-00007E870000}"/>
    <cellStyle name="Notas 3 5 3 2 8" xfId="34688" xr:uid="{00000000-0005-0000-0000-00007F870000}"/>
    <cellStyle name="Notas 3 5 3 2 8 2" xfId="34689" xr:uid="{00000000-0005-0000-0000-000080870000}"/>
    <cellStyle name="Notas 3 5 3 2 9" xfId="34690" xr:uid="{00000000-0005-0000-0000-000081870000}"/>
    <cellStyle name="Notas 3 5 3 2 9 2" xfId="34691" xr:uid="{00000000-0005-0000-0000-000082870000}"/>
    <cellStyle name="Notas 3 5 3 3" xfId="34692" xr:uid="{00000000-0005-0000-0000-000083870000}"/>
    <cellStyle name="Notas 3 5 3 3 10" xfId="34693" xr:uid="{00000000-0005-0000-0000-000084870000}"/>
    <cellStyle name="Notas 3 5 3 3 10 2" xfId="34694" xr:uid="{00000000-0005-0000-0000-000085870000}"/>
    <cellStyle name="Notas 3 5 3 3 11" xfId="34695" xr:uid="{00000000-0005-0000-0000-000086870000}"/>
    <cellStyle name="Notas 3 5 3 3 2" xfId="34696" xr:uid="{00000000-0005-0000-0000-000087870000}"/>
    <cellStyle name="Notas 3 5 3 3 2 2" xfId="34697" xr:uid="{00000000-0005-0000-0000-000088870000}"/>
    <cellStyle name="Notas 3 5 3 3 3" xfId="34698" xr:uid="{00000000-0005-0000-0000-000089870000}"/>
    <cellStyle name="Notas 3 5 3 3 3 2" xfId="34699" xr:uid="{00000000-0005-0000-0000-00008A870000}"/>
    <cellStyle name="Notas 3 5 3 3 4" xfId="34700" xr:uid="{00000000-0005-0000-0000-00008B870000}"/>
    <cellStyle name="Notas 3 5 3 3 4 2" xfId="34701" xr:uid="{00000000-0005-0000-0000-00008C870000}"/>
    <cellStyle name="Notas 3 5 3 3 5" xfId="34702" xr:uid="{00000000-0005-0000-0000-00008D870000}"/>
    <cellStyle name="Notas 3 5 3 3 5 2" xfId="34703" xr:uid="{00000000-0005-0000-0000-00008E870000}"/>
    <cellStyle name="Notas 3 5 3 3 6" xfId="34704" xr:uid="{00000000-0005-0000-0000-00008F870000}"/>
    <cellStyle name="Notas 3 5 3 3 6 2" xfId="34705" xr:uid="{00000000-0005-0000-0000-000090870000}"/>
    <cellStyle name="Notas 3 5 3 3 7" xfId="34706" xr:uid="{00000000-0005-0000-0000-000091870000}"/>
    <cellStyle name="Notas 3 5 3 3 7 2" xfId="34707" xr:uid="{00000000-0005-0000-0000-000092870000}"/>
    <cellStyle name="Notas 3 5 3 3 8" xfId="34708" xr:uid="{00000000-0005-0000-0000-000093870000}"/>
    <cellStyle name="Notas 3 5 3 3 8 2" xfId="34709" xr:uid="{00000000-0005-0000-0000-000094870000}"/>
    <cellStyle name="Notas 3 5 3 3 9" xfId="34710" xr:uid="{00000000-0005-0000-0000-000095870000}"/>
    <cellStyle name="Notas 3 5 3 3 9 2" xfId="34711" xr:uid="{00000000-0005-0000-0000-000096870000}"/>
    <cellStyle name="Notas 3 5 3 4" xfId="34712" xr:uid="{00000000-0005-0000-0000-000097870000}"/>
    <cellStyle name="Notas 3 5 3 4 2" xfId="34713" xr:uid="{00000000-0005-0000-0000-000098870000}"/>
    <cellStyle name="Notas 3 5 3 5" xfId="34714" xr:uid="{00000000-0005-0000-0000-000099870000}"/>
    <cellStyle name="Notas 3 5 3 5 2" xfId="34715" xr:uid="{00000000-0005-0000-0000-00009A870000}"/>
    <cellStyle name="Notas 3 5 3 6" xfId="34716" xr:uid="{00000000-0005-0000-0000-00009B870000}"/>
    <cellStyle name="Notas 3 5 3 6 2" xfId="34717" xr:uid="{00000000-0005-0000-0000-00009C870000}"/>
    <cellStyle name="Notas 3 5 3 7" xfId="34718" xr:uid="{00000000-0005-0000-0000-00009D870000}"/>
    <cellStyle name="Notas 3 5 3 7 2" xfId="34719" xr:uid="{00000000-0005-0000-0000-00009E870000}"/>
    <cellStyle name="Notas 3 5 3 8" xfId="34720" xr:uid="{00000000-0005-0000-0000-00009F870000}"/>
    <cellStyle name="Notas 3 5 3 8 2" xfId="34721" xr:uid="{00000000-0005-0000-0000-0000A0870000}"/>
    <cellStyle name="Notas 3 5 3 9" xfId="34722" xr:uid="{00000000-0005-0000-0000-0000A1870000}"/>
    <cellStyle name="Notas 3 5 3 9 2" xfId="34723" xr:uid="{00000000-0005-0000-0000-0000A2870000}"/>
    <cellStyle name="Notas 3 5 4" xfId="34724" xr:uid="{00000000-0005-0000-0000-0000A3870000}"/>
    <cellStyle name="Notas 3 5 4 10" xfId="34725" xr:uid="{00000000-0005-0000-0000-0000A4870000}"/>
    <cellStyle name="Notas 3 5 4 10 2" xfId="34726" xr:uid="{00000000-0005-0000-0000-0000A5870000}"/>
    <cellStyle name="Notas 3 5 4 11" xfId="34727" xr:uid="{00000000-0005-0000-0000-0000A6870000}"/>
    <cellStyle name="Notas 3 5 4 2" xfId="34728" xr:uid="{00000000-0005-0000-0000-0000A7870000}"/>
    <cellStyle name="Notas 3 5 4 2 2" xfId="34729" xr:uid="{00000000-0005-0000-0000-0000A8870000}"/>
    <cellStyle name="Notas 3 5 4 3" xfId="34730" xr:uid="{00000000-0005-0000-0000-0000A9870000}"/>
    <cellStyle name="Notas 3 5 4 3 2" xfId="34731" xr:uid="{00000000-0005-0000-0000-0000AA870000}"/>
    <cellStyle name="Notas 3 5 4 4" xfId="34732" xr:uid="{00000000-0005-0000-0000-0000AB870000}"/>
    <cellStyle name="Notas 3 5 4 4 2" xfId="34733" xr:uid="{00000000-0005-0000-0000-0000AC870000}"/>
    <cellStyle name="Notas 3 5 4 5" xfId="34734" xr:uid="{00000000-0005-0000-0000-0000AD870000}"/>
    <cellStyle name="Notas 3 5 4 5 2" xfId="34735" xr:uid="{00000000-0005-0000-0000-0000AE870000}"/>
    <cellStyle name="Notas 3 5 4 6" xfId="34736" xr:uid="{00000000-0005-0000-0000-0000AF870000}"/>
    <cellStyle name="Notas 3 5 4 6 2" xfId="34737" xr:uid="{00000000-0005-0000-0000-0000B0870000}"/>
    <cellStyle name="Notas 3 5 4 7" xfId="34738" xr:uid="{00000000-0005-0000-0000-0000B1870000}"/>
    <cellStyle name="Notas 3 5 4 7 2" xfId="34739" xr:uid="{00000000-0005-0000-0000-0000B2870000}"/>
    <cellStyle name="Notas 3 5 4 8" xfId="34740" xr:uid="{00000000-0005-0000-0000-0000B3870000}"/>
    <cellStyle name="Notas 3 5 4 8 2" xfId="34741" xr:uid="{00000000-0005-0000-0000-0000B4870000}"/>
    <cellStyle name="Notas 3 5 4 9" xfId="34742" xr:uid="{00000000-0005-0000-0000-0000B5870000}"/>
    <cellStyle name="Notas 3 5 4 9 2" xfId="34743" xr:uid="{00000000-0005-0000-0000-0000B6870000}"/>
    <cellStyle name="Notas 3 5 5" xfId="34744" xr:uid="{00000000-0005-0000-0000-0000B7870000}"/>
    <cellStyle name="Notas 3 5 5 10" xfId="34745" xr:uid="{00000000-0005-0000-0000-0000B8870000}"/>
    <cellStyle name="Notas 3 5 5 10 2" xfId="34746" xr:uid="{00000000-0005-0000-0000-0000B9870000}"/>
    <cellStyle name="Notas 3 5 5 11" xfId="34747" xr:uid="{00000000-0005-0000-0000-0000BA870000}"/>
    <cellStyle name="Notas 3 5 5 2" xfId="34748" xr:uid="{00000000-0005-0000-0000-0000BB870000}"/>
    <cellStyle name="Notas 3 5 5 2 2" xfId="34749" xr:uid="{00000000-0005-0000-0000-0000BC870000}"/>
    <cellStyle name="Notas 3 5 5 3" xfId="34750" xr:uid="{00000000-0005-0000-0000-0000BD870000}"/>
    <cellStyle name="Notas 3 5 5 3 2" xfId="34751" xr:uid="{00000000-0005-0000-0000-0000BE870000}"/>
    <cellStyle name="Notas 3 5 5 4" xfId="34752" xr:uid="{00000000-0005-0000-0000-0000BF870000}"/>
    <cellStyle name="Notas 3 5 5 4 2" xfId="34753" xr:uid="{00000000-0005-0000-0000-0000C0870000}"/>
    <cellStyle name="Notas 3 5 5 5" xfId="34754" xr:uid="{00000000-0005-0000-0000-0000C1870000}"/>
    <cellStyle name="Notas 3 5 5 5 2" xfId="34755" xr:uid="{00000000-0005-0000-0000-0000C2870000}"/>
    <cellStyle name="Notas 3 5 5 6" xfId="34756" xr:uid="{00000000-0005-0000-0000-0000C3870000}"/>
    <cellStyle name="Notas 3 5 5 6 2" xfId="34757" xr:uid="{00000000-0005-0000-0000-0000C4870000}"/>
    <cellStyle name="Notas 3 5 5 7" xfId="34758" xr:uid="{00000000-0005-0000-0000-0000C5870000}"/>
    <cellStyle name="Notas 3 5 5 7 2" xfId="34759" xr:uid="{00000000-0005-0000-0000-0000C6870000}"/>
    <cellStyle name="Notas 3 5 5 8" xfId="34760" xr:uid="{00000000-0005-0000-0000-0000C7870000}"/>
    <cellStyle name="Notas 3 5 5 8 2" xfId="34761" xr:uid="{00000000-0005-0000-0000-0000C8870000}"/>
    <cellStyle name="Notas 3 5 5 9" xfId="34762" xr:uid="{00000000-0005-0000-0000-0000C9870000}"/>
    <cellStyle name="Notas 3 5 5 9 2" xfId="34763" xr:uid="{00000000-0005-0000-0000-0000CA870000}"/>
    <cellStyle name="Notas 3 5 6" xfId="34764" xr:uid="{00000000-0005-0000-0000-0000CB870000}"/>
    <cellStyle name="Notas 3 5 6 2" xfId="34765" xr:uid="{00000000-0005-0000-0000-0000CC870000}"/>
    <cellStyle name="Notas 3 5 7" xfId="34766" xr:uid="{00000000-0005-0000-0000-0000CD870000}"/>
    <cellStyle name="Notas 3 5 7 2" xfId="34767" xr:uid="{00000000-0005-0000-0000-0000CE870000}"/>
    <cellStyle name="Notas 3 5 8" xfId="34768" xr:uid="{00000000-0005-0000-0000-0000CF870000}"/>
    <cellStyle name="Notas 3 5 8 2" xfId="34769" xr:uid="{00000000-0005-0000-0000-0000D0870000}"/>
    <cellStyle name="Notas 3 5 9" xfId="34770" xr:uid="{00000000-0005-0000-0000-0000D1870000}"/>
    <cellStyle name="Notas 3 5 9 2" xfId="34771" xr:uid="{00000000-0005-0000-0000-0000D2870000}"/>
    <cellStyle name="Notas 3 6" xfId="34772" xr:uid="{00000000-0005-0000-0000-0000D3870000}"/>
    <cellStyle name="Notas 3 6 10" xfId="34773" xr:uid="{00000000-0005-0000-0000-0000D4870000}"/>
    <cellStyle name="Notas 3 6 10 2" xfId="34774" xr:uid="{00000000-0005-0000-0000-0000D5870000}"/>
    <cellStyle name="Notas 3 6 11" xfId="34775" xr:uid="{00000000-0005-0000-0000-0000D6870000}"/>
    <cellStyle name="Notas 3 6 11 2" xfId="34776" xr:uid="{00000000-0005-0000-0000-0000D7870000}"/>
    <cellStyle name="Notas 3 6 12" xfId="34777" xr:uid="{00000000-0005-0000-0000-0000D8870000}"/>
    <cellStyle name="Notas 3 6 12 2" xfId="34778" xr:uid="{00000000-0005-0000-0000-0000D9870000}"/>
    <cellStyle name="Notas 3 6 13" xfId="34779" xr:uid="{00000000-0005-0000-0000-0000DA870000}"/>
    <cellStyle name="Notas 3 6 2" xfId="34780" xr:uid="{00000000-0005-0000-0000-0000DB870000}"/>
    <cellStyle name="Notas 3 6 2 10" xfId="34781" xr:uid="{00000000-0005-0000-0000-0000DC870000}"/>
    <cellStyle name="Notas 3 6 2 10 2" xfId="34782" xr:uid="{00000000-0005-0000-0000-0000DD870000}"/>
    <cellStyle name="Notas 3 6 2 11" xfId="34783" xr:uid="{00000000-0005-0000-0000-0000DE870000}"/>
    <cellStyle name="Notas 3 6 2 2" xfId="34784" xr:uid="{00000000-0005-0000-0000-0000DF870000}"/>
    <cellStyle name="Notas 3 6 2 2 2" xfId="34785" xr:uid="{00000000-0005-0000-0000-0000E0870000}"/>
    <cellStyle name="Notas 3 6 2 3" xfId="34786" xr:uid="{00000000-0005-0000-0000-0000E1870000}"/>
    <cellStyle name="Notas 3 6 2 3 2" xfId="34787" xr:uid="{00000000-0005-0000-0000-0000E2870000}"/>
    <cellStyle name="Notas 3 6 2 4" xfId="34788" xr:uid="{00000000-0005-0000-0000-0000E3870000}"/>
    <cellStyle name="Notas 3 6 2 4 2" xfId="34789" xr:uid="{00000000-0005-0000-0000-0000E4870000}"/>
    <cellStyle name="Notas 3 6 2 5" xfId="34790" xr:uid="{00000000-0005-0000-0000-0000E5870000}"/>
    <cellStyle name="Notas 3 6 2 5 2" xfId="34791" xr:uid="{00000000-0005-0000-0000-0000E6870000}"/>
    <cellStyle name="Notas 3 6 2 6" xfId="34792" xr:uid="{00000000-0005-0000-0000-0000E7870000}"/>
    <cellStyle name="Notas 3 6 2 6 2" xfId="34793" xr:uid="{00000000-0005-0000-0000-0000E8870000}"/>
    <cellStyle name="Notas 3 6 2 7" xfId="34794" xr:uid="{00000000-0005-0000-0000-0000E9870000}"/>
    <cellStyle name="Notas 3 6 2 7 2" xfId="34795" xr:uid="{00000000-0005-0000-0000-0000EA870000}"/>
    <cellStyle name="Notas 3 6 2 8" xfId="34796" xr:uid="{00000000-0005-0000-0000-0000EB870000}"/>
    <cellStyle name="Notas 3 6 2 8 2" xfId="34797" xr:uid="{00000000-0005-0000-0000-0000EC870000}"/>
    <cellStyle name="Notas 3 6 2 9" xfId="34798" xr:uid="{00000000-0005-0000-0000-0000ED870000}"/>
    <cellStyle name="Notas 3 6 2 9 2" xfId="34799" xr:uid="{00000000-0005-0000-0000-0000EE870000}"/>
    <cellStyle name="Notas 3 6 3" xfId="34800" xr:uid="{00000000-0005-0000-0000-0000EF870000}"/>
    <cellStyle name="Notas 3 6 3 10" xfId="34801" xr:uid="{00000000-0005-0000-0000-0000F0870000}"/>
    <cellStyle name="Notas 3 6 3 10 2" xfId="34802" xr:uid="{00000000-0005-0000-0000-0000F1870000}"/>
    <cellStyle name="Notas 3 6 3 11" xfId="34803" xr:uid="{00000000-0005-0000-0000-0000F2870000}"/>
    <cellStyle name="Notas 3 6 3 2" xfId="34804" xr:uid="{00000000-0005-0000-0000-0000F3870000}"/>
    <cellStyle name="Notas 3 6 3 2 2" xfId="34805" xr:uid="{00000000-0005-0000-0000-0000F4870000}"/>
    <cellStyle name="Notas 3 6 3 3" xfId="34806" xr:uid="{00000000-0005-0000-0000-0000F5870000}"/>
    <cellStyle name="Notas 3 6 3 3 2" xfId="34807" xr:uid="{00000000-0005-0000-0000-0000F6870000}"/>
    <cellStyle name="Notas 3 6 3 4" xfId="34808" xr:uid="{00000000-0005-0000-0000-0000F7870000}"/>
    <cellStyle name="Notas 3 6 3 4 2" xfId="34809" xr:uid="{00000000-0005-0000-0000-0000F8870000}"/>
    <cellStyle name="Notas 3 6 3 5" xfId="34810" xr:uid="{00000000-0005-0000-0000-0000F9870000}"/>
    <cellStyle name="Notas 3 6 3 5 2" xfId="34811" xr:uid="{00000000-0005-0000-0000-0000FA870000}"/>
    <cellStyle name="Notas 3 6 3 6" xfId="34812" xr:uid="{00000000-0005-0000-0000-0000FB870000}"/>
    <cellStyle name="Notas 3 6 3 6 2" xfId="34813" xr:uid="{00000000-0005-0000-0000-0000FC870000}"/>
    <cellStyle name="Notas 3 6 3 7" xfId="34814" xr:uid="{00000000-0005-0000-0000-0000FD870000}"/>
    <cellStyle name="Notas 3 6 3 7 2" xfId="34815" xr:uid="{00000000-0005-0000-0000-0000FE870000}"/>
    <cellStyle name="Notas 3 6 3 8" xfId="34816" xr:uid="{00000000-0005-0000-0000-0000FF870000}"/>
    <cellStyle name="Notas 3 6 3 8 2" xfId="34817" xr:uid="{00000000-0005-0000-0000-000000880000}"/>
    <cellStyle name="Notas 3 6 3 9" xfId="34818" xr:uid="{00000000-0005-0000-0000-000001880000}"/>
    <cellStyle name="Notas 3 6 3 9 2" xfId="34819" xr:uid="{00000000-0005-0000-0000-000002880000}"/>
    <cellStyle name="Notas 3 6 4" xfId="34820" xr:uid="{00000000-0005-0000-0000-000003880000}"/>
    <cellStyle name="Notas 3 6 4 2" xfId="34821" xr:uid="{00000000-0005-0000-0000-000004880000}"/>
    <cellStyle name="Notas 3 6 5" xfId="34822" xr:uid="{00000000-0005-0000-0000-000005880000}"/>
    <cellStyle name="Notas 3 6 5 2" xfId="34823" xr:uid="{00000000-0005-0000-0000-000006880000}"/>
    <cellStyle name="Notas 3 6 6" xfId="34824" xr:uid="{00000000-0005-0000-0000-000007880000}"/>
    <cellStyle name="Notas 3 6 6 2" xfId="34825" xr:uid="{00000000-0005-0000-0000-000008880000}"/>
    <cellStyle name="Notas 3 6 7" xfId="34826" xr:uid="{00000000-0005-0000-0000-000009880000}"/>
    <cellStyle name="Notas 3 6 7 2" xfId="34827" xr:uid="{00000000-0005-0000-0000-00000A880000}"/>
    <cellStyle name="Notas 3 6 8" xfId="34828" xr:uid="{00000000-0005-0000-0000-00000B880000}"/>
    <cellStyle name="Notas 3 6 8 2" xfId="34829" xr:uid="{00000000-0005-0000-0000-00000C880000}"/>
    <cellStyle name="Notas 3 6 9" xfId="34830" xr:uid="{00000000-0005-0000-0000-00000D880000}"/>
    <cellStyle name="Notas 3 6 9 2" xfId="34831" xr:uid="{00000000-0005-0000-0000-00000E880000}"/>
    <cellStyle name="Notas 3 7" xfId="34832" xr:uid="{00000000-0005-0000-0000-00000F880000}"/>
    <cellStyle name="Notas 3 7 10" xfId="34833" xr:uid="{00000000-0005-0000-0000-000010880000}"/>
    <cellStyle name="Notas 3 7 10 2" xfId="34834" xr:uid="{00000000-0005-0000-0000-000011880000}"/>
    <cellStyle name="Notas 3 7 11" xfId="34835" xr:uid="{00000000-0005-0000-0000-000012880000}"/>
    <cellStyle name="Notas 3 7 11 2" xfId="34836" xr:uid="{00000000-0005-0000-0000-000013880000}"/>
    <cellStyle name="Notas 3 7 12" xfId="34837" xr:uid="{00000000-0005-0000-0000-000014880000}"/>
    <cellStyle name="Notas 3 7 12 2" xfId="34838" xr:uid="{00000000-0005-0000-0000-000015880000}"/>
    <cellStyle name="Notas 3 7 13" xfId="34839" xr:uid="{00000000-0005-0000-0000-000016880000}"/>
    <cellStyle name="Notas 3 7 2" xfId="34840" xr:uid="{00000000-0005-0000-0000-000017880000}"/>
    <cellStyle name="Notas 3 7 2 10" xfId="34841" xr:uid="{00000000-0005-0000-0000-000018880000}"/>
    <cellStyle name="Notas 3 7 2 10 2" xfId="34842" xr:uid="{00000000-0005-0000-0000-000019880000}"/>
    <cellStyle name="Notas 3 7 2 11" xfId="34843" xr:uid="{00000000-0005-0000-0000-00001A880000}"/>
    <cellStyle name="Notas 3 7 2 2" xfId="34844" xr:uid="{00000000-0005-0000-0000-00001B880000}"/>
    <cellStyle name="Notas 3 7 2 2 2" xfId="34845" xr:uid="{00000000-0005-0000-0000-00001C880000}"/>
    <cellStyle name="Notas 3 7 2 3" xfId="34846" xr:uid="{00000000-0005-0000-0000-00001D880000}"/>
    <cellStyle name="Notas 3 7 2 3 2" xfId="34847" xr:uid="{00000000-0005-0000-0000-00001E880000}"/>
    <cellStyle name="Notas 3 7 2 4" xfId="34848" xr:uid="{00000000-0005-0000-0000-00001F880000}"/>
    <cellStyle name="Notas 3 7 2 4 2" xfId="34849" xr:uid="{00000000-0005-0000-0000-000020880000}"/>
    <cellStyle name="Notas 3 7 2 5" xfId="34850" xr:uid="{00000000-0005-0000-0000-000021880000}"/>
    <cellStyle name="Notas 3 7 2 5 2" xfId="34851" xr:uid="{00000000-0005-0000-0000-000022880000}"/>
    <cellStyle name="Notas 3 7 2 6" xfId="34852" xr:uid="{00000000-0005-0000-0000-000023880000}"/>
    <cellStyle name="Notas 3 7 2 6 2" xfId="34853" xr:uid="{00000000-0005-0000-0000-000024880000}"/>
    <cellStyle name="Notas 3 7 2 7" xfId="34854" xr:uid="{00000000-0005-0000-0000-000025880000}"/>
    <cellStyle name="Notas 3 7 2 7 2" xfId="34855" xr:uid="{00000000-0005-0000-0000-000026880000}"/>
    <cellStyle name="Notas 3 7 2 8" xfId="34856" xr:uid="{00000000-0005-0000-0000-000027880000}"/>
    <cellStyle name="Notas 3 7 2 8 2" xfId="34857" xr:uid="{00000000-0005-0000-0000-000028880000}"/>
    <cellStyle name="Notas 3 7 2 9" xfId="34858" xr:uid="{00000000-0005-0000-0000-000029880000}"/>
    <cellStyle name="Notas 3 7 2 9 2" xfId="34859" xr:uid="{00000000-0005-0000-0000-00002A880000}"/>
    <cellStyle name="Notas 3 7 3" xfId="34860" xr:uid="{00000000-0005-0000-0000-00002B880000}"/>
    <cellStyle name="Notas 3 7 3 10" xfId="34861" xr:uid="{00000000-0005-0000-0000-00002C880000}"/>
    <cellStyle name="Notas 3 7 3 10 2" xfId="34862" xr:uid="{00000000-0005-0000-0000-00002D880000}"/>
    <cellStyle name="Notas 3 7 3 11" xfId="34863" xr:uid="{00000000-0005-0000-0000-00002E880000}"/>
    <cellStyle name="Notas 3 7 3 2" xfId="34864" xr:uid="{00000000-0005-0000-0000-00002F880000}"/>
    <cellStyle name="Notas 3 7 3 2 2" xfId="34865" xr:uid="{00000000-0005-0000-0000-000030880000}"/>
    <cellStyle name="Notas 3 7 3 3" xfId="34866" xr:uid="{00000000-0005-0000-0000-000031880000}"/>
    <cellStyle name="Notas 3 7 3 3 2" xfId="34867" xr:uid="{00000000-0005-0000-0000-000032880000}"/>
    <cellStyle name="Notas 3 7 3 4" xfId="34868" xr:uid="{00000000-0005-0000-0000-000033880000}"/>
    <cellStyle name="Notas 3 7 3 4 2" xfId="34869" xr:uid="{00000000-0005-0000-0000-000034880000}"/>
    <cellStyle name="Notas 3 7 3 5" xfId="34870" xr:uid="{00000000-0005-0000-0000-000035880000}"/>
    <cellStyle name="Notas 3 7 3 5 2" xfId="34871" xr:uid="{00000000-0005-0000-0000-000036880000}"/>
    <cellStyle name="Notas 3 7 3 6" xfId="34872" xr:uid="{00000000-0005-0000-0000-000037880000}"/>
    <cellStyle name="Notas 3 7 3 6 2" xfId="34873" xr:uid="{00000000-0005-0000-0000-000038880000}"/>
    <cellStyle name="Notas 3 7 3 7" xfId="34874" xr:uid="{00000000-0005-0000-0000-000039880000}"/>
    <cellStyle name="Notas 3 7 3 7 2" xfId="34875" xr:uid="{00000000-0005-0000-0000-00003A880000}"/>
    <cellStyle name="Notas 3 7 3 8" xfId="34876" xr:uid="{00000000-0005-0000-0000-00003B880000}"/>
    <cellStyle name="Notas 3 7 3 8 2" xfId="34877" xr:uid="{00000000-0005-0000-0000-00003C880000}"/>
    <cellStyle name="Notas 3 7 3 9" xfId="34878" xr:uid="{00000000-0005-0000-0000-00003D880000}"/>
    <cellStyle name="Notas 3 7 3 9 2" xfId="34879" xr:uid="{00000000-0005-0000-0000-00003E880000}"/>
    <cellStyle name="Notas 3 7 4" xfId="34880" xr:uid="{00000000-0005-0000-0000-00003F880000}"/>
    <cellStyle name="Notas 3 7 4 2" xfId="34881" xr:uid="{00000000-0005-0000-0000-000040880000}"/>
    <cellStyle name="Notas 3 7 5" xfId="34882" xr:uid="{00000000-0005-0000-0000-000041880000}"/>
    <cellStyle name="Notas 3 7 5 2" xfId="34883" xr:uid="{00000000-0005-0000-0000-000042880000}"/>
    <cellStyle name="Notas 3 7 6" xfId="34884" xr:uid="{00000000-0005-0000-0000-000043880000}"/>
    <cellStyle name="Notas 3 7 6 2" xfId="34885" xr:uid="{00000000-0005-0000-0000-000044880000}"/>
    <cellStyle name="Notas 3 7 7" xfId="34886" xr:uid="{00000000-0005-0000-0000-000045880000}"/>
    <cellStyle name="Notas 3 7 7 2" xfId="34887" xr:uid="{00000000-0005-0000-0000-000046880000}"/>
    <cellStyle name="Notas 3 7 8" xfId="34888" xr:uid="{00000000-0005-0000-0000-000047880000}"/>
    <cellStyle name="Notas 3 7 8 2" xfId="34889" xr:uid="{00000000-0005-0000-0000-000048880000}"/>
    <cellStyle name="Notas 3 7 9" xfId="34890" xr:uid="{00000000-0005-0000-0000-000049880000}"/>
    <cellStyle name="Notas 3 7 9 2" xfId="34891" xr:uid="{00000000-0005-0000-0000-00004A880000}"/>
    <cellStyle name="Notas 3 8" xfId="34892" xr:uid="{00000000-0005-0000-0000-00004B880000}"/>
    <cellStyle name="Notas 3 8 2" xfId="34893" xr:uid="{00000000-0005-0000-0000-00004C880000}"/>
    <cellStyle name="Notas 3 9" xfId="34894" xr:uid="{00000000-0005-0000-0000-00004D880000}"/>
    <cellStyle name="Notas 3 9 2" xfId="34895" xr:uid="{00000000-0005-0000-0000-00004E880000}"/>
    <cellStyle name="Notas 4" xfId="34896" xr:uid="{00000000-0005-0000-0000-00004F880000}"/>
    <cellStyle name="Notas 4 10" xfId="34897" xr:uid="{00000000-0005-0000-0000-000050880000}"/>
    <cellStyle name="Notas 4 10 2" xfId="34898" xr:uid="{00000000-0005-0000-0000-000051880000}"/>
    <cellStyle name="Notas 4 11" xfId="34899" xr:uid="{00000000-0005-0000-0000-000052880000}"/>
    <cellStyle name="Notas 4 11 2" xfId="34900" xr:uid="{00000000-0005-0000-0000-000053880000}"/>
    <cellStyle name="Notas 4 12" xfId="34901" xr:uid="{00000000-0005-0000-0000-000054880000}"/>
    <cellStyle name="Notas 4 12 2" xfId="34902" xr:uid="{00000000-0005-0000-0000-000055880000}"/>
    <cellStyle name="Notas 4 13" xfId="34903" xr:uid="{00000000-0005-0000-0000-000056880000}"/>
    <cellStyle name="Notas 4 13 2" xfId="34904" xr:uid="{00000000-0005-0000-0000-000057880000}"/>
    <cellStyle name="Notas 4 14" xfId="34905" xr:uid="{00000000-0005-0000-0000-000058880000}"/>
    <cellStyle name="Notas 4 14 2" xfId="34906" xr:uid="{00000000-0005-0000-0000-000059880000}"/>
    <cellStyle name="Notas 4 15" xfId="34907" xr:uid="{00000000-0005-0000-0000-00005A880000}"/>
    <cellStyle name="Notas 4 15 2" xfId="34908" xr:uid="{00000000-0005-0000-0000-00005B880000}"/>
    <cellStyle name="Notas 4 16" xfId="34909" xr:uid="{00000000-0005-0000-0000-00005C880000}"/>
    <cellStyle name="Notas 4 16 2" xfId="34910" xr:uid="{00000000-0005-0000-0000-00005D880000}"/>
    <cellStyle name="Notas 4 17" xfId="34911" xr:uid="{00000000-0005-0000-0000-00005E880000}"/>
    <cellStyle name="Notas 4 17 2" xfId="34912" xr:uid="{00000000-0005-0000-0000-00005F880000}"/>
    <cellStyle name="Notas 4 18" xfId="34913" xr:uid="{00000000-0005-0000-0000-000060880000}"/>
    <cellStyle name="Notas 4 19" xfId="34914" xr:uid="{00000000-0005-0000-0000-000061880000}"/>
    <cellStyle name="Notas 4 2" xfId="34915" xr:uid="{00000000-0005-0000-0000-000062880000}"/>
    <cellStyle name="Notas 4 2 10" xfId="34916" xr:uid="{00000000-0005-0000-0000-000063880000}"/>
    <cellStyle name="Notas 4 2 10 2" xfId="34917" xr:uid="{00000000-0005-0000-0000-000064880000}"/>
    <cellStyle name="Notas 4 2 11" xfId="34918" xr:uid="{00000000-0005-0000-0000-000065880000}"/>
    <cellStyle name="Notas 4 2 11 2" xfId="34919" xr:uid="{00000000-0005-0000-0000-000066880000}"/>
    <cellStyle name="Notas 4 2 12" xfId="34920" xr:uid="{00000000-0005-0000-0000-000067880000}"/>
    <cellStyle name="Notas 4 2 12 2" xfId="34921" xr:uid="{00000000-0005-0000-0000-000068880000}"/>
    <cellStyle name="Notas 4 2 13" xfId="34922" xr:uid="{00000000-0005-0000-0000-000069880000}"/>
    <cellStyle name="Notas 4 2 13 2" xfId="34923" xr:uid="{00000000-0005-0000-0000-00006A880000}"/>
    <cellStyle name="Notas 4 2 14" xfId="34924" xr:uid="{00000000-0005-0000-0000-00006B880000}"/>
    <cellStyle name="Notas 4 2 14 2" xfId="34925" xr:uid="{00000000-0005-0000-0000-00006C880000}"/>
    <cellStyle name="Notas 4 2 15" xfId="34926" xr:uid="{00000000-0005-0000-0000-00006D880000}"/>
    <cellStyle name="Notas 4 2 16" xfId="34927" xr:uid="{00000000-0005-0000-0000-00006E880000}"/>
    <cellStyle name="Notas 4 2 2" xfId="34928" xr:uid="{00000000-0005-0000-0000-00006F880000}"/>
    <cellStyle name="Notas 4 2 2 10" xfId="34929" xr:uid="{00000000-0005-0000-0000-000070880000}"/>
    <cellStyle name="Notas 4 2 2 10 2" xfId="34930" xr:uid="{00000000-0005-0000-0000-000071880000}"/>
    <cellStyle name="Notas 4 2 2 11" xfId="34931" xr:uid="{00000000-0005-0000-0000-000072880000}"/>
    <cellStyle name="Notas 4 2 2 11 2" xfId="34932" xr:uid="{00000000-0005-0000-0000-000073880000}"/>
    <cellStyle name="Notas 4 2 2 12" xfId="34933" xr:uid="{00000000-0005-0000-0000-000074880000}"/>
    <cellStyle name="Notas 4 2 2 12 2" xfId="34934" xr:uid="{00000000-0005-0000-0000-000075880000}"/>
    <cellStyle name="Notas 4 2 2 13" xfId="34935" xr:uid="{00000000-0005-0000-0000-000076880000}"/>
    <cellStyle name="Notas 4 2 2 2" xfId="34936" xr:uid="{00000000-0005-0000-0000-000077880000}"/>
    <cellStyle name="Notas 4 2 2 2 10" xfId="34937" xr:uid="{00000000-0005-0000-0000-000078880000}"/>
    <cellStyle name="Notas 4 2 2 2 10 2" xfId="34938" xr:uid="{00000000-0005-0000-0000-000079880000}"/>
    <cellStyle name="Notas 4 2 2 2 11" xfId="34939" xr:uid="{00000000-0005-0000-0000-00007A880000}"/>
    <cellStyle name="Notas 4 2 2 2 2" xfId="34940" xr:uid="{00000000-0005-0000-0000-00007B880000}"/>
    <cellStyle name="Notas 4 2 2 2 2 2" xfId="34941" xr:uid="{00000000-0005-0000-0000-00007C880000}"/>
    <cellStyle name="Notas 4 2 2 2 3" xfId="34942" xr:uid="{00000000-0005-0000-0000-00007D880000}"/>
    <cellStyle name="Notas 4 2 2 2 3 2" xfId="34943" xr:uid="{00000000-0005-0000-0000-00007E880000}"/>
    <cellStyle name="Notas 4 2 2 2 4" xfId="34944" xr:uid="{00000000-0005-0000-0000-00007F880000}"/>
    <cellStyle name="Notas 4 2 2 2 4 2" xfId="34945" xr:uid="{00000000-0005-0000-0000-000080880000}"/>
    <cellStyle name="Notas 4 2 2 2 5" xfId="34946" xr:uid="{00000000-0005-0000-0000-000081880000}"/>
    <cellStyle name="Notas 4 2 2 2 5 2" xfId="34947" xr:uid="{00000000-0005-0000-0000-000082880000}"/>
    <cellStyle name="Notas 4 2 2 2 6" xfId="34948" xr:uid="{00000000-0005-0000-0000-000083880000}"/>
    <cellStyle name="Notas 4 2 2 2 6 2" xfId="34949" xr:uid="{00000000-0005-0000-0000-000084880000}"/>
    <cellStyle name="Notas 4 2 2 2 7" xfId="34950" xr:uid="{00000000-0005-0000-0000-000085880000}"/>
    <cellStyle name="Notas 4 2 2 2 7 2" xfId="34951" xr:uid="{00000000-0005-0000-0000-000086880000}"/>
    <cellStyle name="Notas 4 2 2 2 8" xfId="34952" xr:uid="{00000000-0005-0000-0000-000087880000}"/>
    <cellStyle name="Notas 4 2 2 2 8 2" xfId="34953" xr:uid="{00000000-0005-0000-0000-000088880000}"/>
    <cellStyle name="Notas 4 2 2 2 9" xfId="34954" xr:uid="{00000000-0005-0000-0000-000089880000}"/>
    <cellStyle name="Notas 4 2 2 2 9 2" xfId="34955" xr:uid="{00000000-0005-0000-0000-00008A880000}"/>
    <cellStyle name="Notas 4 2 2 3" xfId="34956" xr:uid="{00000000-0005-0000-0000-00008B880000}"/>
    <cellStyle name="Notas 4 2 2 3 10" xfId="34957" xr:uid="{00000000-0005-0000-0000-00008C880000}"/>
    <cellStyle name="Notas 4 2 2 3 10 2" xfId="34958" xr:uid="{00000000-0005-0000-0000-00008D880000}"/>
    <cellStyle name="Notas 4 2 2 3 11" xfId="34959" xr:uid="{00000000-0005-0000-0000-00008E880000}"/>
    <cellStyle name="Notas 4 2 2 3 2" xfId="34960" xr:uid="{00000000-0005-0000-0000-00008F880000}"/>
    <cellStyle name="Notas 4 2 2 3 2 2" xfId="34961" xr:uid="{00000000-0005-0000-0000-000090880000}"/>
    <cellStyle name="Notas 4 2 2 3 3" xfId="34962" xr:uid="{00000000-0005-0000-0000-000091880000}"/>
    <cellStyle name="Notas 4 2 2 3 3 2" xfId="34963" xr:uid="{00000000-0005-0000-0000-000092880000}"/>
    <cellStyle name="Notas 4 2 2 3 4" xfId="34964" xr:uid="{00000000-0005-0000-0000-000093880000}"/>
    <cellStyle name="Notas 4 2 2 3 4 2" xfId="34965" xr:uid="{00000000-0005-0000-0000-000094880000}"/>
    <cellStyle name="Notas 4 2 2 3 5" xfId="34966" xr:uid="{00000000-0005-0000-0000-000095880000}"/>
    <cellStyle name="Notas 4 2 2 3 5 2" xfId="34967" xr:uid="{00000000-0005-0000-0000-000096880000}"/>
    <cellStyle name="Notas 4 2 2 3 6" xfId="34968" xr:uid="{00000000-0005-0000-0000-000097880000}"/>
    <cellStyle name="Notas 4 2 2 3 6 2" xfId="34969" xr:uid="{00000000-0005-0000-0000-000098880000}"/>
    <cellStyle name="Notas 4 2 2 3 7" xfId="34970" xr:uid="{00000000-0005-0000-0000-000099880000}"/>
    <cellStyle name="Notas 4 2 2 3 7 2" xfId="34971" xr:uid="{00000000-0005-0000-0000-00009A880000}"/>
    <cellStyle name="Notas 4 2 2 3 8" xfId="34972" xr:uid="{00000000-0005-0000-0000-00009B880000}"/>
    <cellStyle name="Notas 4 2 2 3 8 2" xfId="34973" xr:uid="{00000000-0005-0000-0000-00009C880000}"/>
    <cellStyle name="Notas 4 2 2 3 9" xfId="34974" xr:uid="{00000000-0005-0000-0000-00009D880000}"/>
    <cellStyle name="Notas 4 2 2 3 9 2" xfId="34975" xr:uid="{00000000-0005-0000-0000-00009E880000}"/>
    <cellStyle name="Notas 4 2 2 4" xfId="34976" xr:uid="{00000000-0005-0000-0000-00009F880000}"/>
    <cellStyle name="Notas 4 2 2 4 2" xfId="34977" xr:uid="{00000000-0005-0000-0000-0000A0880000}"/>
    <cellStyle name="Notas 4 2 2 5" xfId="34978" xr:uid="{00000000-0005-0000-0000-0000A1880000}"/>
    <cellStyle name="Notas 4 2 2 5 2" xfId="34979" xr:uid="{00000000-0005-0000-0000-0000A2880000}"/>
    <cellStyle name="Notas 4 2 2 6" xfId="34980" xr:uid="{00000000-0005-0000-0000-0000A3880000}"/>
    <cellStyle name="Notas 4 2 2 6 2" xfId="34981" xr:uid="{00000000-0005-0000-0000-0000A4880000}"/>
    <cellStyle name="Notas 4 2 2 7" xfId="34982" xr:uid="{00000000-0005-0000-0000-0000A5880000}"/>
    <cellStyle name="Notas 4 2 2 7 2" xfId="34983" xr:uid="{00000000-0005-0000-0000-0000A6880000}"/>
    <cellStyle name="Notas 4 2 2 8" xfId="34984" xr:uid="{00000000-0005-0000-0000-0000A7880000}"/>
    <cellStyle name="Notas 4 2 2 8 2" xfId="34985" xr:uid="{00000000-0005-0000-0000-0000A8880000}"/>
    <cellStyle name="Notas 4 2 2 9" xfId="34986" xr:uid="{00000000-0005-0000-0000-0000A9880000}"/>
    <cellStyle name="Notas 4 2 2 9 2" xfId="34987" xr:uid="{00000000-0005-0000-0000-0000AA880000}"/>
    <cellStyle name="Notas 4 2 3" xfId="34988" xr:uid="{00000000-0005-0000-0000-0000AB880000}"/>
    <cellStyle name="Notas 4 2 3 10" xfId="34989" xr:uid="{00000000-0005-0000-0000-0000AC880000}"/>
    <cellStyle name="Notas 4 2 3 10 2" xfId="34990" xr:uid="{00000000-0005-0000-0000-0000AD880000}"/>
    <cellStyle name="Notas 4 2 3 11" xfId="34991" xr:uid="{00000000-0005-0000-0000-0000AE880000}"/>
    <cellStyle name="Notas 4 2 3 11 2" xfId="34992" xr:uid="{00000000-0005-0000-0000-0000AF880000}"/>
    <cellStyle name="Notas 4 2 3 12" xfId="34993" xr:uid="{00000000-0005-0000-0000-0000B0880000}"/>
    <cellStyle name="Notas 4 2 3 12 2" xfId="34994" xr:uid="{00000000-0005-0000-0000-0000B1880000}"/>
    <cellStyle name="Notas 4 2 3 13" xfId="34995" xr:uid="{00000000-0005-0000-0000-0000B2880000}"/>
    <cellStyle name="Notas 4 2 3 2" xfId="34996" xr:uid="{00000000-0005-0000-0000-0000B3880000}"/>
    <cellStyle name="Notas 4 2 3 2 10" xfId="34997" xr:uid="{00000000-0005-0000-0000-0000B4880000}"/>
    <cellStyle name="Notas 4 2 3 2 10 2" xfId="34998" xr:uid="{00000000-0005-0000-0000-0000B5880000}"/>
    <cellStyle name="Notas 4 2 3 2 11" xfId="34999" xr:uid="{00000000-0005-0000-0000-0000B6880000}"/>
    <cellStyle name="Notas 4 2 3 2 2" xfId="35000" xr:uid="{00000000-0005-0000-0000-0000B7880000}"/>
    <cellStyle name="Notas 4 2 3 2 2 2" xfId="35001" xr:uid="{00000000-0005-0000-0000-0000B8880000}"/>
    <cellStyle name="Notas 4 2 3 2 3" xfId="35002" xr:uid="{00000000-0005-0000-0000-0000B9880000}"/>
    <cellStyle name="Notas 4 2 3 2 3 2" xfId="35003" xr:uid="{00000000-0005-0000-0000-0000BA880000}"/>
    <cellStyle name="Notas 4 2 3 2 4" xfId="35004" xr:uid="{00000000-0005-0000-0000-0000BB880000}"/>
    <cellStyle name="Notas 4 2 3 2 4 2" xfId="35005" xr:uid="{00000000-0005-0000-0000-0000BC880000}"/>
    <cellStyle name="Notas 4 2 3 2 5" xfId="35006" xr:uid="{00000000-0005-0000-0000-0000BD880000}"/>
    <cellStyle name="Notas 4 2 3 2 5 2" xfId="35007" xr:uid="{00000000-0005-0000-0000-0000BE880000}"/>
    <cellStyle name="Notas 4 2 3 2 6" xfId="35008" xr:uid="{00000000-0005-0000-0000-0000BF880000}"/>
    <cellStyle name="Notas 4 2 3 2 6 2" xfId="35009" xr:uid="{00000000-0005-0000-0000-0000C0880000}"/>
    <cellStyle name="Notas 4 2 3 2 7" xfId="35010" xr:uid="{00000000-0005-0000-0000-0000C1880000}"/>
    <cellStyle name="Notas 4 2 3 2 7 2" xfId="35011" xr:uid="{00000000-0005-0000-0000-0000C2880000}"/>
    <cellStyle name="Notas 4 2 3 2 8" xfId="35012" xr:uid="{00000000-0005-0000-0000-0000C3880000}"/>
    <cellStyle name="Notas 4 2 3 2 8 2" xfId="35013" xr:uid="{00000000-0005-0000-0000-0000C4880000}"/>
    <cellStyle name="Notas 4 2 3 2 9" xfId="35014" xr:uid="{00000000-0005-0000-0000-0000C5880000}"/>
    <cellStyle name="Notas 4 2 3 2 9 2" xfId="35015" xr:uid="{00000000-0005-0000-0000-0000C6880000}"/>
    <cellStyle name="Notas 4 2 3 3" xfId="35016" xr:uid="{00000000-0005-0000-0000-0000C7880000}"/>
    <cellStyle name="Notas 4 2 3 3 10" xfId="35017" xr:uid="{00000000-0005-0000-0000-0000C8880000}"/>
    <cellStyle name="Notas 4 2 3 3 10 2" xfId="35018" xr:uid="{00000000-0005-0000-0000-0000C9880000}"/>
    <cellStyle name="Notas 4 2 3 3 11" xfId="35019" xr:uid="{00000000-0005-0000-0000-0000CA880000}"/>
    <cellStyle name="Notas 4 2 3 3 2" xfId="35020" xr:uid="{00000000-0005-0000-0000-0000CB880000}"/>
    <cellStyle name="Notas 4 2 3 3 2 2" xfId="35021" xr:uid="{00000000-0005-0000-0000-0000CC880000}"/>
    <cellStyle name="Notas 4 2 3 3 3" xfId="35022" xr:uid="{00000000-0005-0000-0000-0000CD880000}"/>
    <cellStyle name="Notas 4 2 3 3 3 2" xfId="35023" xr:uid="{00000000-0005-0000-0000-0000CE880000}"/>
    <cellStyle name="Notas 4 2 3 3 4" xfId="35024" xr:uid="{00000000-0005-0000-0000-0000CF880000}"/>
    <cellStyle name="Notas 4 2 3 3 4 2" xfId="35025" xr:uid="{00000000-0005-0000-0000-0000D0880000}"/>
    <cellStyle name="Notas 4 2 3 3 5" xfId="35026" xr:uid="{00000000-0005-0000-0000-0000D1880000}"/>
    <cellStyle name="Notas 4 2 3 3 5 2" xfId="35027" xr:uid="{00000000-0005-0000-0000-0000D2880000}"/>
    <cellStyle name="Notas 4 2 3 3 6" xfId="35028" xr:uid="{00000000-0005-0000-0000-0000D3880000}"/>
    <cellStyle name="Notas 4 2 3 3 6 2" xfId="35029" xr:uid="{00000000-0005-0000-0000-0000D4880000}"/>
    <cellStyle name="Notas 4 2 3 3 7" xfId="35030" xr:uid="{00000000-0005-0000-0000-0000D5880000}"/>
    <cellStyle name="Notas 4 2 3 3 7 2" xfId="35031" xr:uid="{00000000-0005-0000-0000-0000D6880000}"/>
    <cellStyle name="Notas 4 2 3 3 8" xfId="35032" xr:uid="{00000000-0005-0000-0000-0000D7880000}"/>
    <cellStyle name="Notas 4 2 3 3 8 2" xfId="35033" xr:uid="{00000000-0005-0000-0000-0000D8880000}"/>
    <cellStyle name="Notas 4 2 3 3 9" xfId="35034" xr:uid="{00000000-0005-0000-0000-0000D9880000}"/>
    <cellStyle name="Notas 4 2 3 3 9 2" xfId="35035" xr:uid="{00000000-0005-0000-0000-0000DA880000}"/>
    <cellStyle name="Notas 4 2 3 4" xfId="35036" xr:uid="{00000000-0005-0000-0000-0000DB880000}"/>
    <cellStyle name="Notas 4 2 3 4 2" xfId="35037" xr:uid="{00000000-0005-0000-0000-0000DC880000}"/>
    <cellStyle name="Notas 4 2 3 5" xfId="35038" xr:uid="{00000000-0005-0000-0000-0000DD880000}"/>
    <cellStyle name="Notas 4 2 3 5 2" xfId="35039" xr:uid="{00000000-0005-0000-0000-0000DE880000}"/>
    <cellStyle name="Notas 4 2 3 6" xfId="35040" xr:uid="{00000000-0005-0000-0000-0000DF880000}"/>
    <cellStyle name="Notas 4 2 3 6 2" xfId="35041" xr:uid="{00000000-0005-0000-0000-0000E0880000}"/>
    <cellStyle name="Notas 4 2 3 7" xfId="35042" xr:uid="{00000000-0005-0000-0000-0000E1880000}"/>
    <cellStyle name="Notas 4 2 3 7 2" xfId="35043" xr:uid="{00000000-0005-0000-0000-0000E2880000}"/>
    <cellStyle name="Notas 4 2 3 8" xfId="35044" xr:uid="{00000000-0005-0000-0000-0000E3880000}"/>
    <cellStyle name="Notas 4 2 3 8 2" xfId="35045" xr:uid="{00000000-0005-0000-0000-0000E4880000}"/>
    <cellStyle name="Notas 4 2 3 9" xfId="35046" xr:uid="{00000000-0005-0000-0000-0000E5880000}"/>
    <cellStyle name="Notas 4 2 3 9 2" xfId="35047" xr:uid="{00000000-0005-0000-0000-0000E6880000}"/>
    <cellStyle name="Notas 4 2 4" xfId="35048" xr:uid="{00000000-0005-0000-0000-0000E7880000}"/>
    <cellStyle name="Notas 4 2 4 10" xfId="35049" xr:uid="{00000000-0005-0000-0000-0000E8880000}"/>
    <cellStyle name="Notas 4 2 4 10 2" xfId="35050" xr:uid="{00000000-0005-0000-0000-0000E9880000}"/>
    <cellStyle name="Notas 4 2 4 11" xfId="35051" xr:uid="{00000000-0005-0000-0000-0000EA880000}"/>
    <cellStyle name="Notas 4 2 4 2" xfId="35052" xr:uid="{00000000-0005-0000-0000-0000EB880000}"/>
    <cellStyle name="Notas 4 2 4 2 2" xfId="35053" xr:uid="{00000000-0005-0000-0000-0000EC880000}"/>
    <cellStyle name="Notas 4 2 4 3" xfId="35054" xr:uid="{00000000-0005-0000-0000-0000ED880000}"/>
    <cellStyle name="Notas 4 2 4 3 2" xfId="35055" xr:uid="{00000000-0005-0000-0000-0000EE880000}"/>
    <cellStyle name="Notas 4 2 4 4" xfId="35056" xr:uid="{00000000-0005-0000-0000-0000EF880000}"/>
    <cellStyle name="Notas 4 2 4 4 2" xfId="35057" xr:uid="{00000000-0005-0000-0000-0000F0880000}"/>
    <cellStyle name="Notas 4 2 4 5" xfId="35058" xr:uid="{00000000-0005-0000-0000-0000F1880000}"/>
    <cellStyle name="Notas 4 2 4 5 2" xfId="35059" xr:uid="{00000000-0005-0000-0000-0000F2880000}"/>
    <cellStyle name="Notas 4 2 4 6" xfId="35060" xr:uid="{00000000-0005-0000-0000-0000F3880000}"/>
    <cellStyle name="Notas 4 2 4 6 2" xfId="35061" xr:uid="{00000000-0005-0000-0000-0000F4880000}"/>
    <cellStyle name="Notas 4 2 4 7" xfId="35062" xr:uid="{00000000-0005-0000-0000-0000F5880000}"/>
    <cellStyle name="Notas 4 2 4 7 2" xfId="35063" xr:uid="{00000000-0005-0000-0000-0000F6880000}"/>
    <cellStyle name="Notas 4 2 4 8" xfId="35064" xr:uid="{00000000-0005-0000-0000-0000F7880000}"/>
    <cellStyle name="Notas 4 2 4 8 2" xfId="35065" xr:uid="{00000000-0005-0000-0000-0000F8880000}"/>
    <cellStyle name="Notas 4 2 4 9" xfId="35066" xr:uid="{00000000-0005-0000-0000-0000F9880000}"/>
    <cellStyle name="Notas 4 2 4 9 2" xfId="35067" xr:uid="{00000000-0005-0000-0000-0000FA880000}"/>
    <cellStyle name="Notas 4 2 5" xfId="35068" xr:uid="{00000000-0005-0000-0000-0000FB880000}"/>
    <cellStyle name="Notas 4 2 5 10" xfId="35069" xr:uid="{00000000-0005-0000-0000-0000FC880000}"/>
    <cellStyle name="Notas 4 2 5 10 2" xfId="35070" xr:uid="{00000000-0005-0000-0000-0000FD880000}"/>
    <cellStyle name="Notas 4 2 5 11" xfId="35071" xr:uid="{00000000-0005-0000-0000-0000FE880000}"/>
    <cellStyle name="Notas 4 2 5 2" xfId="35072" xr:uid="{00000000-0005-0000-0000-0000FF880000}"/>
    <cellStyle name="Notas 4 2 5 2 2" xfId="35073" xr:uid="{00000000-0005-0000-0000-000000890000}"/>
    <cellStyle name="Notas 4 2 5 3" xfId="35074" xr:uid="{00000000-0005-0000-0000-000001890000}"/>
    <cellStyle name="Notas 4 2 5 3 2" xfId="35075" xr:uid="{00000000-0005-0000-0000-000002890000}"/>
    <cellStyle name="Notas 4 2 5 4" xfId="35076" xr:uid="{00000000-0005-0000-0000-000003890000}"/>
    <cellStyle name="Notas 4 2 5 4 2" xfId="35077" xr:uid="{00000000-0005-0000-0000-000004890000}"/>
    <cellStyle name="Notas 4 2 5 5" xfId="35078" xr:uid="{00000000-0005-0000-0000-000005890000}"/>
    <cellStyle name="Notas 4 2 5 5 2" xfId="35079" xr:uid="{00000000-0005-0000-0000-000006890000}"/>
    <cellStyle name="Notas 4 2 5 6" xfId="35080" xr:uid="{00000000-0005-0000-0000-000007890000}"/>
    <cellStyle name="Notas 4 2 5 6 2" xfId="35081" xr:uid="{00000000-0005-0000-0000-000008890000}"/>
    <cellStyle name="Notas 4 2 5 7" xfId="35082" xr:uid="{00000000-0005-0000-0000-000009890000}"/>
    <cellStyle name="Notas 4 2 5 7 2" xfId="35083" xr:uid="{00000000-0005-0000-0000-00000A890000}"/>
    <cellStyle name="Notas 4 2 5 8" xfId="35084" xr:uid="{00000000-0005-0000-0000-00000B890000}"/>
    <cellStyle name="Notas 4 2 5 8 2" xfId="35085" xr:uid="{00000000-0005-0000-0000-00000C890000}"/>
    <cellStyle name="Notas 4 2 5 9" xfId="35086" xr:uid="{00000000-0005-0000-0000-00000D890000}"/>
    <cellStyle name="Notas 4 2 5 9 2" xfId="35087" xr:uid="{00000000-0005-0000-0000-00000E890000}"/>
    <cellStyle name="Notas 4 2 6" xfId="35088" xr:uid="{00000000-0005-0000-0000-00000F890000}"/>
    <cellStyle name="Notas 4 2 6 2" xfId="35089" xr:uid="{00000000-0005-0000-0000-000010890000}"/>
    <cellStyle name="Notas 4 2 7" xfId="35090" xr:uid="{00000000-0005-0000-0000-000011890000}"/>
    <cellStyle name="Notas 4 2 7 2" xfId="35091" xr:uid="{00000000-0005-0000-0000-000012890000}"/>
    <cellStyle name="Notas 4 2 8" xfId="35092" xr:uid="{00000000-0005-0000-0000-000013890000}"/>
    <cellStyle name="Notas 4 2 8 2" xfId="35093" xr:uid="{00000000-0005-0000-0000-000014890000}"/>
    <cellStyle name="Notas 4 2 9" xfId="35094" xr:uid="{00000000-0005-0000-0000-000015890000}"/>
    <cellStyle name="Notas 4 2 9 2" xfId="35095" xr:uid="{00000000-0005-0000-0000-000016890000}"/>
    <cellStyle name="Notas 4 20" xfId="35096" xr:uid="{00000000-0005-0000-0000-000017890000}"/>
    <cellStyle name="Notas 4 3" xfId="35097" xr:uid="{00000000-0005-0000-0000-000018890000}"/>
    <cellStyle name="Notas 4 3 10" xfId="35098" xr:uid="{00000000-0005-0000-0000-000019890000}"/>
    <cellStyle name="Notas 4 3 10 2" xfId="35099" xr:uid="{00000000-0005-0000-0000-00001A890000}"/>
    <cellStyle name="Notas 4 3 11" xfId="35100" xr:uid="{00000000-0005-0000-0000-00001B890000}"/>
    <cellStyle name="Notas 4 3 11 2" xfId="35101" xr:uid="{00000000-0005-0000-0000-00001C890000}"/>
    <cellStyle name="Notas 4 3 12" xfId="35102" xr:uid="{00000000-0005-0000-0000-00001D890000}"/>
    <cellStyle name="Notas 4 3 12 2" xfId="35103" xr:uid="{00000000-0005-0000-0000-00001E890000}"/>
    <cellStyle name="Notas 4 3 13" xfId="35104" xr:uid="{00000000-0005-0000-0000-00001F890000}"/>
    <cellStyle name="Notas 4 3 13 2" xfId="35105" xr:uid="{00000000-0005-0000-0000-000020890000}"/>
    <cellStyle name="Notas 4 3 14" xfId="35106" xr:uid="{00000000-0005-0000-0000-000021890000}"/>
    <cellStyle name="Notas 4 3 14 2" xfId="35107" xr:uid="{00000000-0005-0000-0000-000022890000}"/>
    <cellStyle name="Notas 4 3 15" xfId="35108" xr:uid="{00000000-0005-0000-0000-000023890000}"/>
    <cellStyle name="Notas 4 3 2" xfId="35109" xr:uid="{00000000-0005-0000-0000-000024890000}"/>
    <cellStyle name="Notas 4 3 2 10" xfId="35110" xr:uid="{00000000-0005-0000-0000-000025890000}"/>
    <cellStyle name="Notas 4 3 2 10 2" xfId="35111" xr:uid="{00000000-0005-0000-0000-000026890000}"/>
    <cellStyle name="Notas 4 3 2 11" xfId="35112" xr:uid="{00000000-0005-0000-0000-000027890000}"/>
    <cellStyle name="Notas 4 3 2 11 2" xfId="35113" xr:uid="{00000000-0005-0000-0000-000028890000}"/>
    <cellStyle name="Notas 4 3 2 12" xfId="35114" xr:uid="{00000000-0005-0000-0000-000029890000}"/>
    <cellStyle name="Notas 4 3 2 12 2" xfId="35115" xr:uid="{00000000-0005-0000-0000-00002A890000}"/>
    <cellStyle name="Notas 4 3 2 13" xfId="35116" xr:uid="{00000000-0005-0000-0000-00002B890000}"/>
    <cellStyle name="Notas 4 3 2 2" xfId="35117" xr:uid="{00000000-0005-0000-0000-00002C890000}"/>
    <cellStyle name="Notas 4 3 2 2 10" xfId="35118" xr:uid="{00000000-0005-0000-0000-00002D890000}"/>
    <cellStyle name="Notas 4 3 2 2 10 2" xfId="35119" xr:uid="{00000000-0005-0000-0000-00002E890000}"/>
    <cellStyle name="Notas 4 3 2 2 11" xfId="35120" xr:uid="{00000000-0005-0000-0000-00002F890000}"/>
    <cellStyle name="Notas 4 3 2 2 2" xfId="35121" xr:uid="{00000000-0005-0000-0000-000030890000}"/>
    <cellStyle name="Notas 4 3 2 2 2 2" xfId="35122" xr:uid="{00000000-0005-0000-0000-000031890000}"/>
    <cellStyle name="Notas 4 3 2 2 3" xfId="35123" xr:uid="{00000000-0005-0000-0000-000032890000}"/>
    <cellStyle name="Notas 4 3 2 2 3 2" xfId="35124" xr:uid="{00000000-0005-0000-0000-000033890000}"/>
    <cellStyle name="Notas 4 3 2 2 4" xfId="35125" xr:uid="{00000000-0005-0000-0000-000034890000}"/>
    <cellStyle name="Notas 4 3 2 2 4 2" xfId="35126" xr:uid="{00000000-0005-0000-0000-000035890000}"/>
    <cellStyle name="Notas 4 3 2 2 5" xfId="35127" xr:uid="{00000000-0005-0000-0000-000036890000}"/>
    <cellStyle name="Notas 4 3 2 2 5 2" xfId="35128" xr:uid="{00000000-0005-0000-0000-000037890000}"/>
    <cellStyle name="Notas 4 3 2 2 6" xfId="35129" xr:uid="{00000000-0005-0000-0000-000038890000}"/>
    <cellStyle name="Notas 4 3 2 2 6 2" xfId="35130" xr:uid="{00000000-0005-0000-0000-000039890000}"/>
    <cellStyle name="Notas 4 3 2 2 7" xfId="35131" xr:uid="{00000000-0005-0000-0000-00003A890000}"/>
    <cellStyle name="Notas 4 3 2 2 7 2" xfId="35132" xr:uid="{00000000-0005-0000-0000-00003B890000}"/>
    <cellStyle name="Notas 4 3 2 2 8" xfId="35133" xr:uid="{00000000-0005-0000-0000-00003C890000}"/>
    <cellStyle name="Notas 4 3 2 2 8 2" xfId="35134" xr:uid="{00000000-0005-0000-0000-00003D890000}"/>
    <cellStyle name="Notas 4 3 2 2 9" xfId="35135" xr:uid="{00000000-0005-0000-0000-00003E890000}"/>
    <cellStyle name="Notas 4 3 2 2 9 2" xfId="35136" xr:uid="{00000000-0005-0000-0000-00003F890000}"/>
    <cellStyle name="Notas 4 3 2 3" xfId="35137" xr:uid="{00000000-0005-0000-0000-000040890000}"/>
    <cellStyle name="Notas 4 3 2 3 10" xfId="35138" xr:uid="{00000000-0005-0000-0000-000041890000}"/>
    <cellStyle name="Notas 4 3 2 3 10 2" xfId="35139" xr:uid="{00000000-0005-0000-0000-000042890000}"/>
    <cellStyle name="Notas 4 3 2 3 11" xfId="35140" xr:uid="{00000000-0005-0000-0000-000043890000}"/>
    <cellStyle name="Notas 4 3 2 3 2" xfId="35141" xr:uid="{00000000-0005-0000-0000-000044890000}"/>
    <cellStyle name="Notas 4 3 2 3 2 2" xfId="35142" xr:uid="{00000000-0005-0000-0000-000045890000}"/>
    <cellStyle name="Notas 4 3 2 3 3" xfId="35143" xr:uid="{00000000-0005-0000-0000-000046890000}"/>
    <cellStyle name="Notas 4 3 2 3 3 2" xfId="35144" xr:uid="{00000000-0005-0000-0000-000047890000}"/>
    <cellStyle name="Notas 4 3 2 3 4" xfId="35145" xr:uid="{00000000-0005-0000-0000-000048890000}"/>
    <cellStyle name="Notas 4 3 2 3 4 2" xfId="35146" xr:uid="{00000000-0005-0000-0000-000049890000}"/>
    <cellStyle name="Notas 4 3 2 3 5" xfId="35147" xr:uid="{00000000-0005-0000-0000-00004A890000}"/>
    <cellStyle name="Notas 4 3 2 3 5 2" xfId="35148" xr:uid="{00000000-0005-0000-0000-00004B890000}"/>
    <cellStyle name="Notas 4 3 2 3 6" xfId="35149" xr:uid="{00000000-0005-0000-0000-00004C890000}"/>
    <cellStyle name="Notas 4 3 2 3 6 2" xfId="35150" xr:uid="{00000000-0005-0000-0000-00004D890000}"/>
    <cellStyle name="Notas 4 3 2 3 7" xfId="35151" xr:uid="{00000000-0005-0000-0000-00004E890000}"/>
    <cellStyle name="Notas 4 3 2 3 7 2" xfId="35152" xr:uid="{00000000-0005-0000-0000-00004F890000}"/>
    <cellStyle name="Notas 4 3 2 3 8" xfId="35153" xr:uid="{00000000-0005-0000-0000-000050890000}"/>
    <cellStyle name="Notas 4 3 2 3 8 2" xfId="35154" xr:uid="{00000000-0005-0000-0000-000051890000}"/>
    <cellStyle name="Notas 4 3 2 3 9" xfId="35155" xr:uid="{00000000-0005-0000-0000-000052890000}"/>
    <cellStyle name="Notas 4 3 2 3 9 2" xfId="35156" xr:uid="{00000000-0005-0000-0000-000053890000}"/>
    <cellStyle name="Notas 4 3 2 4" xfId="35157" xr:uid="{00000000-0005-0000-0000-000054890000}"/>
    <cellStyle name="Notas 4 3 2 4 2" xfId="35158" xr:uid="{00000000-0005-0000-0000-000055890000}"/>
    <cellStyle name="Notas 4 3 2 5" xfId="35159" xr:uid="{00000000-0005-0000-0000-000056890000}"/>
    <cellStyle name="Notas 4 3 2 5 2" xfId="35160" xr:uid="{00000000-0005-0000-0000-000057890000}"/>
    <cellStyle name="Notas 4 3 2 6" xfId="35161" xr:uid="{00000000-0005-0000-0000-000058890000}"/>
    <cellStyle name="Notas 4 3 2 6 2" xfId="35162" xr:uid="{00000000-0005-0000-0000-000059890000}"/>
    <cellStyle name="Notas 4 3 2 7" xfId="35163" xr:uid="{00000000-0005-0000-0000-00005A890000}"/>
    <cellStyle name="Notas 4 3 2 7 2" xfId="35164" xr:uid="{00000000-0005-0000-0000-00005B890000}"/>
    <cellStyle name="Notas 4 3 2 8" xfId="35165" xr:uid="{00000000-0005-0000-0000-00005C890000}"/>
    <cellStyle name="Notas 4 3 2 8 2" xfId="35166" xr:uid="{00000000-0005-0000-0000-00005D890000}"/>
    <cellStyle name="Notas 4 3 2 9" xfId="35167" xr:uid="{00000000-0005-0000-0000-00005E890000}"/>
    <cellStyle name="Notas 4 3 2 9 2" xfId="35168" xr:uid="{00000000-0005-0000-0000-00005F890000}"/>
    <cellStyle name="Notas 4 3 3" xfId="35169" xr:uid="{00000000-0005-0000-0000-000060890000}"/>
    <cellStyle name="Notas 4 3 3 10" xfId="35170" xr:uid="{00000000-0005-0000-0000-000061890000}"/>
    <cellStyle name="Notas 4 3 3 10 2" xfId="35171" xr:uid="{00000000-0005-0000-0000-000062890000}"/>
    <cellStyle name="Notas 4 3 3 11" xfId="35172" xr:uid="{00000000-0005-0000-0000-000063890000}"/>
    <cellStyle name="Notas 4 3 3 11 2" xfId="35173" xr:uid="{00000000-0005-0000-0000-000064890000}"/>
    <cellStyle name="Notas 4 3 3 12" xfId="35174" xr:uid="{00000000-0005-0000-0000-000065890000}"/>
    <cellStyle name="Notas 4 3 3 12 2" xfId="35175" xr:uid="{00000000-0005-0000-0000-000066890000}"/>
    <cellStyle name="Notas 4 3 3 13" xfId="35176" xr:uid="{00000000-0005-0000-0000-000067890000}"/>
    <cellStyle name="Notas 4 3 3 2" xfId="35177" xr:uid="{00000000-0005-0000-0000-000068890000}"/>
    <cellStyle name="Notas 4 3 3 2 10" xfId="35178" xr:uid="{00000000-0005-0000-0000-000069890000}"/>
    <cellStyle name="Notas 4 3 3 2 10 2" xfId="35179" xr:uid="{00000000-0005-0000-0000-00006A890000}"/>
    <cellStyle name="Notas 4 3 3 2 11" xfId="35180" xr:uid="{00000000-0005-0000-0000-00006B890000}"/>
    <cellStyle name="Notas 4 3 3 2 2" xfId="35181" xr:uid="{00000000-0005-0000-0000-00006C890000}"/>
    <cellStyle name="Notas 4 3 3 2 2 2" xfId="35182" xr:uid="{00000000-0005-0000-0000-00006D890000}"/>
    <cellStyle name="Notas 4 3 3 2 3" xfId="35183" xr:uid="{00000000-0005-0000-0000-00006E890000}"/>
    <cellStyle name="Notas 4 3 3 2 3 2" xfId="35184" xr:uid="{00000000-0005-0000-0000-00006F890000}"/>
    <cellStyle name="Notas 4 3 3 2 4" xfId="35185" xr:uid="{00000000-0005-0000-0000-000070890000}"/>
    <cellStyle name="Notas 4 3 3 2 4 2" xfId="35186" xr:uid="{00000000-0005-0000-0000-000071890000}"/>
    <cellStyle name="Notas 4 3 3 2 5" xfId="35187" xr:uid="{00000000-0005-0000-0000-000072890000}"/>
    <cellStyle name="Notas 4 3 3 2 5 2" xfId="35188" xr:uid="{00000000-0005-0000-0000-000073890000}"/>
    <cellStyle name="Notas 4 3 3 2 6" xfId="35189" xr:uid="{00000000-0005-0000-0000-000074890000}"/>
    <cellStyle name="Notas 4 3 3 2 6 2" xfId="35190" xr:uid="{00000000-0005-0000-0000-000075890000}"/>
    <cellStyle name="Notas 4 3 3 2 7" xfId="35191" xr:uid="{00000000-0005-0000-0000-000076890000}"/>
    <cellStyle name="Notas 4 3 3 2 7 2" xfId="35192" xr:uid="{00000000-0005-0000-0000-000077890000}"/>
    <cellStyle name="Notas 4 3 3 2 8" xfId="35193" xr:uid="{00000000-0005-0000-0000-000078890000}"/>
    <cellStyle name="Notas 4 3 3 2 8 2" xfId="35194" xr:uid="{00000000-0005-0000-0000-000079890000}"/>
    <cellStyle name="Notas 4 3 3 2 9" xfId="35195" xr:uid="{00000000-0005-0000-0000-00007A890000}"/>
    <cellStyle name="Notas 4 3 3 2 9 2" xfId="35196" xr:uid="{00000000-0005-0000-0000-00007B890000}"/>
    <cellStyle name="Notas 4 3 3 3" xfId="35197" xr:uid="{00000000-0005-0000-0000-00007C890000}"/>
    <cellStyle name="Notas 4 3 3 3 10" xfId="35198" xr:uid="{00000000-0005-0000-0000-00007D890000}"/>
    <cellStyle name="Notas 4 3 3 3 10 2" xfId="35199" xr:uid="{00000000-0005-0000-0000-00007E890000}"/>
    <cellStyle name="Notas 4 3 3 3 11" xfId="35200" xr:uid="{00000000-0005-0000-0000-00007F890000}"/>
    <cellStyle name="Notas 4 3 3 3 2" xfId="35201" xr:uid="{00000000-0005-0000-0000-000080890000}"/>
    <cellStyle name="Notas 4 3 3 3 2 2" xfId="35202" xr:uid="{00000000-0005-0000-0000-000081890000}"/>
    <cellStyle name="Notas 4 3 3 3 3" xfId="35203" xr:uid="{00000000-0005-0000-0000-000082890000}"/>
    <cellStyle name="Notas 4 3 3 3 3 2" xfId="35204" xr:uid="{00000000-0005-0000-0000-000083890000}"/>
    <cellStyle name="Notas 4 3 3 3 4" xfId="35205" xr:uid="{00000000-0005-0000-0000-000084890000}"/>
    <cellStyle name="Notas 4 3 3 3 4 2" xfId="35206" xr:uid="{00000000-0005-0000-0000-000085890000}"/>
    <cellStyle name="Notas 4 3 3 3 5" xfId="35207" xr:uid="{00000000-0005-0000-0000-000086890000}"/>
    <cellStyle name="Notas 4 3 3 3 5 2" xfId="35208" xr:uid="{00000000-0005-0000-0000-000087890000}"/>
    <cellStyle name="Notas 4 3 3 3 6" xfId="35209" xr:uid="{00000000-0005-0000-0000-000088890000}"/>
    <cellStyle name="Notas 4 3 3 3 6 2" xfId="35210" xr:uid="{00000000-0005-0000-0000-000089890000}"/>
    <cellStyle name="Notas 4 3 3 3 7" xfId="35211" xr:uid="{00000000-0005-0000-0000-00008A890000}"/>
    <cellStyle name="Notas 4 3 3 3 7 2" xfId="35212" xr:uid="{00000000-0005-0000-0000-00008B890000}"/>
    <cellStyle name="Notas 4 3 3 3 8" xfId="35213" xr:uid="{00000000-0005-0000-0000-00008C890000}"/>
    <cellStyle name="Notas 4 3 3 3 8 2" xfId="35214" xr:uid="{00000000-0005-0000-0000-00008D890000}"/>
    <cellStyle name="Notas 4 3 3 3 9" xfId="35215" xr:uid="{00000000-0005-0000-0000-00008E890000}"/>
    <cellStyle name="Notas 4 3 3 3 9 2" xfId="35216" xr:uid="{00000000-0005-0000-0000-00008F890000}"/>
    <cellStyle name="Notas 4 3 3 4" xfId="35217" xr:uid="{00000000-0005-0000-0000-000090890000}"/>
    <cellStyle name="Notas 4 3 3 4 2" xfId="35218" xr:uid="{00000000-0005-0000-0000-000091890000}"/>
    <cellStyle name="Notas 4 3 3 5" xfId="35219" xr:uid="{00000000-0005-0000-0000-000092890000}"/>
    <cellStyle name="Notas 4 3 3 5 2" xfId="35220" xr:uid="{00000000-0005-0000-0000-000093890000}"/>
    <cellStyle name="Notas 4 3 3 6" xfId="35221" xr:uid="{00000000-0005-0000-0000-000094890000}"/>
    <cellStyle name="Notas 4 3 3 6 2" xfId="35222" xr:uid="{00000000-0005-0000-0000-000095890000}"/>
    <cellStyle name="Notas 4 3 3 7" xfId="35223" xr:uid="{00000000-0005-0000-0000-000096890000}"/>
    <cellStyle name="Notas 4 3 3 7 2" xfId="35224" xr:uid="{00000000-0005-0000-0000-000097890000}"/>
    <cellStyle name="Notas 4 3 3 8" xfId="35225" xr:uid="{00000000-0005-0000-0000-000098890000}"/>
    <cellStyle name="Notas 4 3 3 8 2" xfId="35226" xr:uid="{00000000-0005-0000-0000-000099890000}"/>
    <cellStyle name="Notas 4 3 3 9" xfId="35227" xr:uid="{00000000-0005-0000-0000-00009A890000}"/>
    <cellStyle name="Notas 4 3 3 9 2" xfId="35228" xr:uid="{00000000-0005-0000-0000-00009B890000}"/>
    <cellStyle name="Notas 4 3 4" xfId="35229" xr:uid="{00000000-0005-0000-0000-00009C890000}"/>
    <cellStyle name="Notas 4 3 4 10" xfId="35230" xr:uid="{00000000-0005-0000-0000-00009D890000}"/>
    <cellStyle name="Notas 4 3 4 10 2" xfId="35231" xr:uid="{00000000-0005-0000-0000-00009E890000}"/>
    <cellStyle name="Notas 4 3 4 11" xfId="35232" xr:uid="{00000000-0005-0000-0000-00009F890000}"/>
    <cellStyle name="Notas 4 3 4 2" xfId="35233" xr:uid="{00000000-0005-0000-0000-0000A0890000}"/>
    <cellStyle name="Notas 4 3 4 2 2" xfId="35234" xr:uid="{00000000-0005-0000-0000-0000A1890000}"/>
    <cellStyle name="Notas 4 3 4 3" xfId="35235" xr:uid="{00000000-0005-0000-0000-0000A2890000}"/>
    <cellStyle name="Notas 4 3 4 3 2" xfId="35236" xr:uid="{00000000-0005-0000-0000-0000A3890000}"/>
    <cellStyle name="Notas 4 3 4 4" xfId="35237" xr:uid="{00000000-0005-0000-0000-0000A4890000}"/>
    <cellStyle name="Notas 4 3 4 4 2" xfId="35238" xr:uid="{00000000-0005-0000-0000-0000A5890000}"/>
    <cellStyle name="Notas 4 3 4 5" xfId="35239" xr:uid="{00000000-0005-0000-0000-0000A6890000}"/>
    <cellStyle name="Notas 4 3 4 5 2" xfId="35240" xr:uid="{00000000-0005-0000-0000-0000A7890000}"/>
    <cellStyle name="Notas 4 3 4 6" xfId="35241" xr:uid="{00000000-0005-0000-0000-0000A8890000}"/>
    <cellStyle name="Notas 4 3 4 6 2" xfId="35242" xr:uid="{00000000-0005-0000-0000-0000A9890000}"/>
    <cellStyle name="Notas 4 3 4 7" xfId="35243" xr:uid="{00000000-0005-0000-0000-0000AA890000}"/>
    <cellStyle name="Notas 4 3 4 7 2" xfId="35244" xr:uid="{00000000-0005-0000-0000-0000AB890000}"/>
    <cellStyle name="Notas 4 3 4 8" xfId="35245" xr:uid="{00000000-0005-0000-0000-0000AC890000}"/>
    <cellStyle name="Notas 4 3 4 8 2" xfId="35246" xr:uid="{00000000-0005-0000-0000-0000AD890000}"/>
    <cellStyle name="Notas 4 3 4 9" xfId="35247" xr:uid="{00000000-0005-0000-0000-0000AE890000}"/>
    <cellStyle name="Notas 4 3 4 9 2" xfId="35248" xr:uid="{00000000-0005-0000-0000-0000AF890000}"/>
    <cellStyle name="Notas 4 3 5" xfId="35249" xr:uid="{00000000-0005-0000-0000-0000B0890000}"/>
    <cellStyle name="Notas 4 3 5 10" xfId="35250" xr:uid="{00000000-0005-0000-0000-0000B1890000}"/>
    <cellStyle name="Notas 4 3 5 10 2" xfId="35251" xr:uid="{00000000-0005-0000-0000-0000B2890000}"/>
    <cellStyle name="Notas 4 3 5 11" xfId="35252" xr:uid="{00000000-0005-0000-0000-0000B3890000}"/>
    <cellStyle name="Notas 4 3 5 2" xfId="35253" xr:uid="{00000000-0005-0000-0000-0000B4890000}"/>
    <cellStyle name="Notas 4 3 5 2 2" xfId="35254" xr:uid="{00000000-0005-0000-0000-0000B5890000}"/>
    <cellStyle name="Notas 4 3 5 3" xfId="35255" xr:uid="{00000000-0005-0000-0000-0000B6890000}"/>
    <cellStyle name="Notas 4 3 5 3 2" xfId="35256" xr:uid="{00000000-0005-0000-0000-0000B7890000}"/>
    <cellStyle name="Notas 4 3 5 4" xfId="35257" xr:uid="{00000000-0005-0000-0000-0000B8890000}"/>
    <cellStyle name="Notas 4 3 5 4 2" xfId="35258" xr:uid="{00000000-0005-0000-0000-0000B9890000}"/>
    <cellStyle name="Notas 4 3 5 5" xfId="35259" xr:uid="{00000000-0005-0000-0000-0000BA890000}"/>
    <cellStyle name="Notas 4 3 5 5 2" xfId="35260" xr:uid="{00000000-0005-0000-0000-0000BB890000}"/>
    <cellStyle name="Notas 4 3 5 6" xfId="35261" xr:uid="{00000000-0005-0000-0000-0000BC890000}"/>
    <cellStyle name="Notas 4 3 5 6 2" xfId="35262" xr:uid="{00000000-0005-0000-0000-0000BD890000}"/>
    <cellStyle name="Notas 4 3 5 7" xfId="35263" xr:uid="{00000000-0005-0000-0000-0000BE890000}"/>
    <cellStyle name="Notas 4 3 5 7 2" xfId="35264" xr:uid="{00000000-0005-0000-0000-0000BF890000}"/>
    <cellStyle name="Notas 4 3 5 8" xfId="35265" xr:uid="{00000000-0005-0000-0000-0000C0890000}"/>
    <cellStyle name="Notas 4 3 5 8 2" xfId="35266" xr:uid="{00000000-0005-0000-0000-0000C1890000}"/>
    <cellStyle name="Notas 4 3 5 9" xfId="35267" xr:uid="{00000000-0005-0000-0000-0000C2890000}"/>
    <cellStyle name="Notas 4 3 5 9 2" xfId="35268" xr:uid="{00000000-0005-0000-0000-0000C3890000}"/>
    <cellStyle name="Notas 4 3 6" xfId="35269" xr:uid="{00000000-0005-0000-0000-0000C4890000}"/>
    <cellStyle name="Notas 4 3 6 2" xfId="35270" xr:uid="{00000000-0005-0000-0000-0000C5890000}"/>
    <cellStyle name="Notas 4 3 7" xfId="35271" xr:uid="{00000000-0005-0000-0000-0000C6890000}"/>
    <cellStyle name="Notas 4 3 7 2" xfId="35272" xr:uid="{00000000-0005-0000-0000-0000C7890000}"/>
    <cellStyle name="Notas 4 3 8" xfId="35273" xr:uid="{00000000-0005-0000-0000-0000C8890000}"/>
    <cellStyle name="Notas 4 3 8 2" xfId="35274" xr:uid="{00000000-0005-0000-0000-0000C9890000}"/>
    <cellStyle name="Notas 4 3 9" xfId="35275" xr:uid="{00000000-0005-0000-0000-0000CA890000}"/>
    <cellStyle name="Notas 4 3 9 2" xfId="35276" xr:uid="{00000000-0005-0000-0000-0000CB890000}"/>
    <cellStyle name="Notas 4 4" xfId="35277" xr:uid="{00000000-0005-0000-0000-0000CC890000}"/>
    <cellStyle name="Notas 4 4 10" xfId="35278" xr:uid="{00000000-0005-0000-0000-0000CD890000}"/>
    <cellStyle name="Notas 4 4 10 2" xfId="35279" xr:uid="{00000000-0005-0000-0000-0000CE890000}"/>
    <cellStyle name="Notas 4 4 11" xfId="35280" xr:uid="{00000000-0005-0000-0000-0000CF890000}"/>
    <cellStyle name="Notas 4 4 11 2" xfId="35281" xr:uid="{00000000-0005-0000-0000-0000D0890000}"/>
    <cellStyle name="Notas 4 4 12" xfId="35282" xr:uid="{00000000-0005-0000-0000-0000D1890000}"/>
    <cellStyle name="Notas 4 4 12 2" xfId="35283" xr:uid="{00000000-0005-0000-0000-0000D2890000}"/>
    <cellStyle name="Notas 4 4 13" xfId="35284" xr:uid="{00000000-0005-0000-0000-0000D3890000}"/>
    <cellStyle name="Notas 4 4 13 2" xfId="35285" xr:uid="{00000000-0005-0000-0000-0000D4890000}"/>
    <cellStyle name="Notas 4 4 14" xfId="35286" xr:uid="{00000000-0005-0000-0000-0000D5890000}"/>
    <cellStyle name="Notas 4 4 14 2" xfId="35287" xr:uid="{00000000-0005-0000-0000-0000D6890000}"/>
    <cellStyle name="Notas 4 4 15" xfId="35288" xr:uid="{00000000-0005-0000-0000-0000D7890000}"/>
    <cellStyle name="Notas 4 4 2" xfId="35289" xr:uid="{00000000-0005-0000-0000-0000D8890000}"/>
    <cellStyle name="Notas 4 4 2 10" xfId="35290" xr:uid="{00000000-0005-0000-0000-0000D9890000}"/>
    <cellStyle name="Notas 4 4 2 10 2" xfId="35291" xr:uid="{00000000-0005-0000-0000-0000DA890000}"/>
    <cellStyle name="Notas 4 4 2 11" xfId="35292" xr:uid="{00000000-0005-0000-0000-0000DB890000}"/>
    <cellStyle name="Notas 4 4 2 11 2" xfId="35293" xr:uid="{00000000-0005-0000-0000-0000DC890000}"/>
    <cellStyle name="Notas 4 4 2 12" xfId="35294" xr:uid="{00000000-0005-0000-0000-0000DD890000}"/>
    <cellStyle name="Notas 4 4 2 12 2" xfId="35295" xr:uid="{00000000-0005-0000-0000-0000DE890000}"/>
    <cellStyle name="Notas 4 4 2 13" xfId="35296" xr:uid="{00000000-0005-0000-0000-0000DF890000}"/>
    <cellStyle name="Notas 4 4 2 2" xfId="35297" xr:uid="{00000000-0005-0000-0000-0000E0890000}"/>
    <cellStyle name="Notas 4 4 2 2 10" xfId="35298" xr:uid="{00000000-0005-0000-0000-0000E1890000}"/>
    <cellStyle name="Notas 4 4 2 2 10 2" xfId="35299" xr:uid="{00000000-0005-0000-0000-0000E2890000}"/>
    <cellStyle name="Notas 4 4 2 2 11" xfId="35300" xr:uid="{00000000-0005-0000-0000-0000E3890000}"/>
    <cellStyle name="Notas 4 4 2 2 2" xfId="35301" xr:uid="{00000000-0005-0000-0000-0000E4890000}"/>
    <cellStyle name="Notas 4 4 2 2 2 2" xfId="35302" xr:uid="{00000000-0005-0000-0000-0000E5890000}"/>
    <cellStyle name="Notas 4 4 2 2 3" xfId="35303" xr:uid="{00000000-0005-0000-0000-0000E6890000}"/>
    <cellStyle name="Notas 4 4 2 2 3 2" xfId="35304" xr:uid="{00000000-0005-0000-0000-0000E7890000}"/>
    <cellStyle name="Notas 4 4 2 2 4" xfId="35305" xr:uid="{00000000-0005-0000-0000-0000E8890000}"/>
    <cellStyle name="Notas 4 4 2 2 4 2" xfId="35306" xr:uid="{00000000-0005-0000-0000-0000E9890000}"/>
    <cellStyle name="Notas 4 4 2 2 5" xfId="35307" xr:uid="{00000000-0005-0000-0000-0000EA890000}"/>
    <cellStyle name="Notas 4 4 2 2 5 2" xfId="35308" xr:uid="{00000000-0005-0000-0000-0000EB890000}"/>
    <cellStyle name="Notas 4 4 2 2 6" xfId="35309" xr:uid="{00000000-0005-0000-0000-0000EC890000}"/>
    <cellStyle name="Notas 4 4 2 2 6 2" xfId="35310" xr:uid="{00000000-0005-0000-0000-0000ED890000}"/>
    <cellStyle name="Notas 4 4 2 2 7" xfId="35311" xr:uid="{00000000-0005-0000-0000-0000EE890000}"/>
    <cellStyle name="Notas 4 4 2 2 7 2" xfId="35312" xr:uid="{00000000-0005-0000-0000-0000EF890000}"/>
    <cellStyle name="Notas 4 4 2 2 8" xfId="35313" xr:uid="{00000000-0005-0000-0000-0000F0890000}"/>
    <cellStyle name="Notas 4 4 2 2 8 2" xfId="35314" xr:uid="{00000000-0005-0000-0000-0000F1890000}"/>
    <cellStyle name="Notas 4 4 2 2 9" xfId="35315" xr:uid="{00000000-0005-0000-0000-0000F2890000}"/>
    <cellStyle name="Notas 4 4 2 2 9 2" xfId="35316" xr:uid="{00000000-0005-0000-0000-0000F3890000}"/>
    <cellStyle name="Notas 4 4 2 3" xfId="35317" xr:uid="{00000000-0005-0000-0000-0000F4890000}"/>
    <cellStyle name="Notas 4 4 2 3 10" xfId="35318" xr:uid="{00000000-0005-0000-0000-0000F5890000}"/>
    <cellStyle name="Notas 4 4 2 3 10 2" xfId="35319" xr:uid="{00000000-0005-0000-0000-0000F6890000}"/>
    <cellStyle name="Notas 4 4 2 3 11" xfId="35320" xr:uid="{00000000-0005-0000-0000-0000F7890000}"/>
    <cellStyle name="Notas 4 4 2 3 2" xfId="35321" xr:uid="{00000000-0005-0000-0000-0000F8890000}"/>
    <cellStyle name="Notas 4 4 2 3 2 2" xfId="35322" xr:uid="{00000000-0005-0000-0000-0000F9890000}"/>
    <cellStyle name="Notas 4 4 2 3 3" xfId="35323" xr:uid="{00000000-0005-0000-0000-0000FA890000}"/>
    <cellStyle name="Notas 4 4 2 3 3 2" xfId="35324" xr:uid="{00000000-0005-0000-0000-0000FB890000}"/>
    <cellStyle name="Notas 4 4 2 3 4" xfId="35325" xr:uid="{00000000-0005-0000-0000-0000FC890000}"/>
    <cellStyle name="Notas 4 4 2 3 4 2" xfId="35326" xr:uid="{00000000-0005-0000-0000-0000FD890000}"/>
    <cellStyle name="Notas 4 4 2 3 5" xfId="35327" xr:uid="{00000000-0005-0000-0000-0000FE890000}"/>
    <cellStyle name="Notas 4 4 2 3 5 2" xfId="35328" xr:uid="{00000000-0005-0000-0000-0000FF890000}"/>
    <cellStyle name="Notas 4 4 2 3 6" xfId="35329" xr:uid="{00000000-0005-0000-0000-0000008A0000}"/>
    <cellStyle name="Notas 4 4 2 3 6 2" xfId="35330" xr:uid="{00000000-0005-0000-0000-0000018A0000}"/>
    <cellStyle name="Notas 4 4 2 3 7" xfId="35331" xr:uid="{00000000-0005-0000-0000-0000028A0000}"/>
    <cellStyle name="Notas 4 4 2 3 7 2" xfId="35332" xr:uid="{00000000-0005-0000-0000-0000038A0000}"/>
    <cellStyle name="Notas 4 4 2 3 8" xfId="35333" xr:uid="{00000000-0005-0000-0000-0000048A0000}"/>
    <cellStyle name="Notas 4 4 2 3 8 2" xfId="35334" xr:uid="{00000000-0005-0000-0000-0000058A0000}"/>
    <cellStyle name="Notas 4 4 2 3 9" xfId="35335" xr:uid="{00000000-0005-0000-0000-0000068A0000}"/>
    <cellStyle name="Notas 4 4 2 3 9 2" xfId="35336" xr:uid="{00000000-0005-0000-0000-0000078A0000}"/>
    <cellStyle name="Notas 4 4 2 4" xfId="35337" xr:uid="{00000000-0005-0000-0000-0000088A0000}"/>
    <cellStyle name="Notas 4 4 2 4 2" xfId="35338" xr:uid="{00000000-0005-0000-0000-0000098A0000}"/>
    <cellStyle name="Notas 4 4 2 5" xfId="35339" xr:uid="{00000000-0005-0000-0000-00000A8A0000}"/>
    <cellStyle name="Notas 4 4 2 5 2" xfId="35340" xr:uid="{00000000-0005-0000-0000-00000B8A0000}"/>
    <cellStyle name="Notas 4 4 2 6" xfId="35341" xr:uid="{00000000-0005-0000-0000-00000C8A0000}"/>
    <cellStyle name="Notas 4 4 2 6 2" xfId="35342" xr:uid="{00000000-0005-0000-0000-00000D8A0000}"/>
    <cellStyle name="Notas 4 4 2 7" xfId="35343" xr:uid="{00000000-0005-0000-0000-00000E8A0000}"/>
    <cellStyle name="Notas 4 4 2 7 2" xfId="35344" xr:uid="{00000000-0005-0000-0000-00000F8A0000}"/>
    <cellStyle name="Notas 4 4 2 8" xfId="35345" xr:uid="{00000000-0005-0000-0000-0000108A0000}"/>
    <cellStyle name="Notas 4 4 2 8 2" xfId="35346" xr:uid="{00000000-0005-0000-0000-0000118A0000}"/>
    <cellStyle name="Notas 4 4 2 9" xfId="35347" xr:uid="{00000000-0005-0000-0000-0000128A0000}"/>
    <cellStyle name="Notas 4 4 2 9 2" xfId="35348" xr:uid="{00000000-0005-0000-0000-0000138A0000}"/>
    <cellStyle name="Notas 4 4 3" xfId="35349" xr:uid="{00000000-0005-0000-0000-0000148A0000}"/>
    <cellStyle name="Notas 4 4 3 10" xfId="35350" xr:uid="{00000000-0005-0000-0000-0000158A0000}"/>
    <cellStyle name="Notas 4 4 3 10 2" xfId="35351" xr:uid="{00000000-0005-0000-0000-0000168A0000}"/>
    <cellStyle name="Notas 4 4 3 11" xfId="35352" xr:uid="{00000000-0005-0000-0000-0000178A0000}"/>
    <cellStyle name="Notas 4 4 3 11 2" xfId="35353" xr:uid="{00000000-0005-0000-0000-0000188A0000}"/>
    <cellStyle name="Notas 4 4 3 12" xfId="35354" xr:uid="{00000000-0005-0000-0000-0000198A0000}"/>
    <cellStyle name="Notas 4 4 3 12 2" xfId="35355" xr:uid="{00000000-0005-0000-0000-00001A8A0000}"/>
    <cellStyle name="Notas 4 4 3 13" xfId="35356" xr:uid="{00000000-0005-0000-0000-00001B8A0000}"/>
    <cellStyle name="Notas 4 4 3 2" xfId="35357" xr:uid="{00000000-0005-0000-0000-00001C8A0000}"/>
    <cellStyle name="Notas 4 4 3 2 10" xfId="35358" xr:uid="{00000000-0005-0000-0000-00001D8A0000}"/>
    <cellStyle name="Notas 4 4 3 2 10 2" xfId="35359" xr:uid="{00000000-0005-0000-0000-00001E8A0000}"/>
    <cellStyle name="Notas 4 4 3 2 11" xfId="35360" xr:uid="{00000000-0005-0000-0000-00001F8A0000}"/>
    <cellStyle name="Notas 4 4 3 2 2" xfId="35361" xr:uid="{00000000-0005-0000-0000-0000208A0000}"/>
    <cellStyle name="Notas 4 4 3 2 2 2" xfId="35362" xr:uid="{00000000-0005-0000-0000-0000218A0000}"/>
    <cellStyle name="Notas 4 4 3 2 3" xfId="35363" xr:uid="{00000000-0005-0000-0000-0000228A0000}"/>
    <cellStyle name="Notas 4 4 3 2 3 2" xfId="35364" xr:uid="{00000000-0005-0000-0000-0000238A0000}"/>
    <cellStyle name="Notas 4 4 3 2 4" xfId="35365" xr:uid="{00000000-0005-0000-0000-0000248A0000}"/>
    <cellStyle name="Notas 4 4 3 2 4 2" xfId="35366" xr:uid="{00000000-0005-0000-0000-0000258A0000}"/>
    <cellStyle name="Notas 4 4 3 2 5" xfId="35367" xr:uid="{00000000-0005-0000-0000-0000268A0000}"/>
    <cellStyle name="Notas 4 4 3 2 5 2" xfId="35368" xr:uid="{00000000-0005-0000-0000-0000278A0000}"/>
    <cellStyle name="Notas 4 4 3 2 6" xfId="35369" xr:uid="{00000000-0005-0000-0000-0000288A0000}"/>
    <cellStyle name="Notas 4 4 3 2 6 2" xfId="35370" xr:uid="{00000000-0005-0000-0000-0000298A0000}"/>
    <cellStyle name="Notas 4 4 3 2 7" xfId="35371" xr:uid="{00000000-0005-0000-0000-00002A8A0000}"/>
    <cellStyle name="Notas 4 4 3 2 7 2" xfId="35372" xr:uid="{00000000-0005-0000-0000-00002B8A0000}"/>
    <cellStyle name="Notas 4 4 3 2 8" xfId="35373" xr:uid="{00000000-0005-0000-0000-00002C8A0000}"/>
    <cellStyle name="Notas 4 4 3 2 8 2" xfId="35374" xr:uid="{00000000-0005-0000-0000-00002D8A0000}"/>
    <cellStyle name="Notas 4 4 3 2 9" xfId="35375" xr:uid="{00000000-0005-0000-0000-00002E8A0000}"/>
    <cellStyle name="Notas 4 4 3 2 9 2" xfId="35376" xr:uid="{00000000-0005-0000-0000-00002F8A0000}"/>
    <cellStyle name="Notas 4 4 3 3" xfId="35377" xr:uid="{00000000-0005-0000-0000-0000308A0000}"/>
    <cellStyle name="Notas 4 4 3 3 10" xfId="35378" xr:uid="{00000000-0005-0000-0000-0000318A0000}"/>
    <cellStyle name="Notas 4 4 3 3 10 2" xfId="35379" xr:uid="{00000000-0005-0000-0000-0000328A0000}"/>
    <cellStyle name="Notas 4 4 3 3 11" xfId="35380" xr:uid="{00000000-0005-0000-0000-0000338A0000}"/>
    <cellStyle name="Notas 4 4 3 3 2" xfId="35381" xr:uid="{00000000-0005-0000-0000-0000348A0000}"/>
    <cellStyle name="Notas 4 4 3 3 2 2" xfId="35382" xr:uid="{00000000-0005-0000-0000-0000358A0000}"/>
    <cellStyle name="Notas 4 4 3 3 3" xfId="35383" xr:uid="{00000000-0005-0000-0000-0000368A0000}"/>
    <cellStyle name="Notas 4 4 3 3 3 2" xfId="35384" xr:uid="{00000000-0005-0000-0000-0000378A0000}"/>
    <cellStyle name="Notas 4 4 3 3 4" xfId="35385" xr:uid="{00000000-0005-0000-0000-0000388A0000}"/>
    <cellStyle name="Notas 4 4 3 3 4 2" xfId="35386" xr:uid="{00000000-0005-0000-0000-0000398A0000}"/>
    <cellStyle name="Notas 4 4 3 3 5" xfId="35387" xr:uid="{00000000-0005-0000-0000-00003A8A0000}"/>
    <cellStyle name="Notas 4 4 3 3 5 2" xfId="35388" xr:uid="{00000000-0005-0000-0000-00003B8A0000}"/>
    <cellStyle name="Notas 4 4 3 3 6" xfId="35389" xr:uid="{00000000-0005-0000-0000-00003C8A0000}"/>
    <cellStyle name="Notas 4 4 3 3 6 2" xfId="35390" xr:uid="{00000000-0005-0000-0000-00003D8A0000}"/>
    <cellStyle name="Notas 4 4 3 3 7" xfId="35391" xr:uid="{00000000-0005-0000-0000-00003E8A0000}"/>
    <cellStyle name="Notas 4 4 3 3 7 2" xfId="35392" xr:uid="{00000000-0005-0000-0000-00003F8A0000}"/>
    <cellStyle name="Notas 4 4 3 3 8" xfId="35393" xr:uid="{00000000-0005-0000-0000-0000408A0000}"/>
    <cellStyle name="Notas 4 4 3 3 8 2" xfId="35394" xr:uid="{00000000-0005-0000-0000-0000418A0000}"/>
    <cellStyle name="Notas 4 4 3 3 9" xfId="35395" xr:uid="{00000000-0005-0000-0000-0000428A0000}"/>
    <cellStyle name="Notas 4 4 3 3 9 2" xfId="35396" xr:uid="{00000000-0005-0000-0000-0000438A0000}"/>
    <cellStyle name="Notas 4 4 3 4" xfId="35397" xr:uid="{00000000-0005-0000-0000-0000448A0000}"/>
    <cellStyle name="Notas 4 4 3 4 2" xfId="35398" xr:uid="{00000000-0005-0000-0000-0000458A0000}"/>
    <cellStyle name="Notas 4 4 3 5" xfId="35399" xr:uid="{00000000-0005-0000-0000-0000468A0000}"/>
    <cellStyle name="Notas 4 4 3 5 2" xfId="35400" xr:uid="{00000000-0005-0000-0000-0000478A0000}"/>
    <cellStyle name="Notas 4 4 3 6" xfId="35401" xr:uid="{00000000-0005-0000-0000-0000488A0000}"/>
    <cellStyle name="Notas 4 4 3 6 2" xfId="35402" xr:uid="{00000000-0005-0000-0000-0000498A0000}"/>
    <cellStyle name="Notas 4 4 3 7" xfId="35403" xr:uid="{00000000-0005-0000-0000-00004A8A0000}"/>
    <cellStyle name="Notas 4 4 3 7 2" xfId="35404" xr:uid="{00000000-0005-0000-0000-00004B8A0000}"/>
    <cellStyle name="Notas 4 4 3 8" xfId="35405" xr:uid="{00000000-0005-0000-0000-00004C8A0000}"/>
    <cellStyle name="Notas 4 4 3 8 2" xfId="35406" xr:uid="{00000000-0005-0000-0000-00004D8A0000}"/>
    <cellStyle name="Notas 4 4 3 9" xfId="35407" xr:uid="{00000000-0005-0000-0000-00004E8A0000}"/>
    <cellStyle name="Notas 4 4 3 9 2" xfId="35408" xr:uid="{00000000-0005-0000-0000-00004F8A0000}"/>
    <cellStyle name="Notas 4 4 4" xfId="35409" xr:uid="{00000000-0005-0000-0000-0000508A0000}"/>
    <cellStyle name="Notas 4 4 4 10" xfId="35410" xr:uid="{00000000-0005-0000-0000-0000518A0000}"/>
    <cellStyle name="Notas 4 4 4 10 2" xfId="35411" xr:uid="{00000000-0005-0000-0000-0000528A0000}"/>
    <cellStyle name="Notas 4 4 4 11" xfId="35412" xr:uid="{00000000-0005-0000-0000-0000538A0000}"/>
    <cellStyle name="Notas 4 4 4 2" xfId="35413" xr:uid="{00000000-0005-0000-0000-0000548A0000}"/>
    <cellStyle name="Notas 4 4 4 2 2" xfId="35414" xr:uid="{00000000-0005-0000-0000-0000558A0000}"/>
    <cellStyle name="Notas 4 4 4 3" xfId="35415" xr:uid="{00000000-0005-0000-0000-0000568A0000}"/>
    <cellStyle name="Notas 4 4 4 3 2" xfId="35416" xr:uid="{00000000-0005-0000-0000-0000578A0000}"/>
    <cellStyle name="Notas 4 4 4 4" xfId="35417" xr:uid="{00000000-0005-0000-0000-0000588A0000}"/>
    <cellStyle name="Notas 4 4 4 4 2" xfId="35418" xr:uid="{00000000-0005-0000-0000-0000598A0000}"/>
    <cellStyle name="Notas 4 4 4 5" xfId="35419" xr:uid="{00000000-0005-0000-0000-00005A8A0000}"/>
    <cellStyle name="Notas 4 4 4 5 2" xfId="35420" xr:uid="{00000000-0005-0000-0000-00005B8A0000}"/>
    <cellStyle name="Notas 4 4 4 6" xfId="35421" xr:uid="{00000000-0005-0000-0000-00005C8A0000}"/>
    <cellStyle name="Notas 4 4 4 6 2" xfId="35422" xr:uid="{00000000-0005-0000-0000-00005D8A0000}"/>
    <cellStyle name="Notas 4 4 4 7" xfId="35423" xr:uid="{00000000-0005-0000-0000-00005E8A0000}"/>
    <cellStyle name="Notas 4 4 4 7 2" xfId="35424" xr:uid="{00000000-0005-0000-0000-00005F8A0000}"/>
    <cellStyle name="Notas 4 4 4 8" xfId="35425" xr:uid="{00000000-0005-0000-0000-0000608A0000}"/>
    <cellStyle name="Notas 4 4 4 8 2" xfId="35426" xr:uid="{00000000-0005-0000-0000-0000618A0000}"/>
    <cellStyle name="Notas 4 4 4 9" xfId="35427" xr:uid="{00000000-0005-0000-0000-0000628A0000}"/>
    <cellStyle name="Notas 4 4 4 9 2" xfId="35428" xr:uid="{00000000-0005-0000-0000-0000638A0000}"/>
    <cellStyle name="Notas 4 4 5" xfId="35429" xr:uid="{00000000-0005-0000-0000-0000648A0000}"/>
    <cellStyle name="Notas 4 4 5 10" xfId="35430" xr:uid="{00000000-0005-0000-0000-0000658A0000}"/>
    <cellStyle name="Notas 4 4 5 10 2" xfId="35431" xr:uid="{00000000-0005-0000-0000-0000668A0000}"/>
    <cellStyle name="Notas 4 4 5 11" xfId="35432" xr:uid="{00000000-0005-0000-0000-0000678A0000}"/>
    <cellStyle name="Notas 4 4 5 2" xfId="35433" xr:uid="{00000000-0005-0000-0000-0000688A0000}"/>
    <cellStyle name="Notas 4 4 5 2 2" xfId="35434" xr:uid="{00000000-0005-0000-0000-0000698A0000}"/>
    <cellStyle name="Notas 4 4 5 3" xfId="35435" xr:uid="{00000000-0005-0000-0000-00006A8A0000}"/>
    <cellStyle name="Notas 4 4 5 3 2" xfId="35436" xr:uid="{00000000-0005-0000-0000-00006B8A0000}"/>
    <cellStyle name="Notas 4 4 5 4" xfId="35437" xr:uid="{00000000-0005-0000-0000-00006C8A0000}"/>
    <cellStyle name="Notas 4 4 5 4 2" xfId="35438" xr:uid="{00000000-0005-0000-0000-00006D8A0000}"/>
    <cellStyle name="Notas 4 4 5 5" xfId="35439" xr:uid="{00000000-0005-0000-0000-00006E8A0000}"/>
    <cellStyle name="Notas 4 4 5 5 2" xfId="35440" xr:uid="{00000000-0005-0000-0000-00006F8A0000}"/>
    <cellStyle name="Notas 4 4 5 6" xfId="35441" xr:uid="{00000000-0005-0000-0000-0000708A0000}"/>
    <cellStyle name="Notas 4 4 5 6 2" xfId="35442" xr:uid="{00000000-0005-0000-0000-0000718A0000}"/>
    <cellStyle name="Notas 4 4 5 7" xfId="35443" xr:uid="{00000000-0005-0000-0000-0000728A0000}"/>
    <cellStyle name="Notas 4 4 5 7 2" xfId="35444" xr:uid="{00000000-0005-0000-0000-0000738A0000}"/>
    <cellStyle name="Notas 4 4 5 8" xfId="35445" xr:uid="{00000000-0005-0000-0000-0000748A0000}"/>
    <cellStyle name="Notas 4 4 5 8 2" xfId="35446" xr:uid="{00000000-0005-0000-0000-0000758A0000}"/>
    <cellStyle name="Notas 4 4 5 9" xfId="35447" xr:uid="{00000000-0005-0000-0000-0000768A0000}"/>
    <cellStyle name="Notas 4 4 5 9 2" xfId="35448" xr:uid="{00000000-0005-0000-0000-0000778A0000}"/>
    <cellStyle name="Notas 4 4 6" xfId="35449" xr:uid="{00000000-0005-0000-0000-0000788A0000}"/>
    <cellStyle name="Notas 4 4 6 2" xfId="35450" xr:uid="{00000000-0005-0000-0000-0000798A0000}"/>
    <cellStyle name="Notas 4 4 7" xfId="35451" xr:uid="{00000000-0005-0000-0000-00007A8A0000}"/>
    <cellStyle name="Notas 4 4 7 2" xfId="35452" xr:uid="{00000000-0005-0000-0000-00007B8A0000}"/>
    <cellStyle name="Notas 4 4 8" xfId="35453" xr:uid="{00000000-0005-0000-0000-00007C8A0000}"/>
    <cellStyle name="Notas 4 4 8 2" xfId="35454" xr:uid="{00000000-0005-0000-0000-00007D8A0000}"/>
    <cellStyle name="Notas 4 4 9" xfId="35455" xr:uid="{00000000-0005-0000-0000-00007E8A0000}"/>
    <cellStyle name="Notas 4 4 9 2" xfId="35456" xr:uid="{00000000-0005-0000-0000-00007F8A0000}"/>
    <cellStyle name="Notas 4 5" xfId="35457" xr:uid="{00000000-0005-0000-0000-0000808A0000}"/>
    <cellStyle name="Notas 4 5 10" xfId="35458" xr:uid="{00000000-0005-0000-0000-0000818A0000}"/>
    <cellStyle name="Notas 4 5 10 2" xfId="35459" xr:uid="{00000000-0005-0000-0000-0000828A0000}"/>
    <cellStyle name="Notas 4 5 11" xfId="35460" xr:uid="{00000000-0005-0000-0000-0000838A0000}"/>
    <cellStyle name="Notas 4 5 11 2" xfId="35461" xr:uid="{00000000-0005-0000-0000-0000848A0000}"/>
    <cellStyle name="Notas 4 5 12" xfId="35462" xr:uid="{00000000-0005-0000-0000-0000858A0000}"/>
    <cellStyle name="Notas 4 5 12 2" xfId="35463" xr:uid="{00000000-0005-0000-0000-0000868A0000}"/>
    <cellStyle name="Notas 4 5 13" xfId="35464" xr:uid="{00000000-0005-0000-0000-0000878A0000}"/>
    <cellStyle name="Notas 4 5 2" xfId="35465" xr:uid="{00000000-0005-0000-0000-0000888A0000}"/>
    <cellStyle name="Notas 4 5 2 10" xfId="35466" xr:uid="{00000000-0005-0000-0000-0000898A0000}"/>
    <cellStyle name="Notas 4 5 2 10 2" xfId="35467" xr:uid="{00000000-0005-0000-0000-00008A8A0000}"/>
    <cellStyle name="Notas 4 5 2 11" xfId="35468" xr:uid="{00000000-0005-0000-0000-00008B8A0000}"/>
    <cellStyle name="Notas 4 5 2 2" xfId="35469" xr:uid="{00000000-0005-0000-0000-00008C8A0000}"/>
    <cellStyle name="Notas 4 5 2 2 2" xfId="35470" xr:uid="{00000000-0005-0000-0000-00008D8A0000}"/>
    <cellStyle name="Notas 4 5 2 3" xfId="35471" xr:uid="{00000000-0005-0000-0000-00008E8A0000}"/>
    <cellStyle name="Notas 4 5 2 3 2" xfId="35472" xr:uid="{00000000-0005-0000-0000-00008F8A0000}"/>
    <cellStyle name="Notas 4 5 2 4" xfId="35473" xr:uid="{00000000-0005-0000-0000-0000908A0000}"/>
    <cellStyle name="Notas 4 5 2 4 2" xfId="35474" xr:uid="{00000000-0005-0000-0000-0000918A0000}"/>
    <cellStyle name="Notas 4 5 2 5" xfId="35475" xr:uid="{00000000-0005-0000-0000-0000928A0000}"/>
    <cellStyle name="Notas 4 5 2 5 2" xfId="35476" xr:uid="{00000000-0005-0000-0000-0000938A0000}"/>
    <cellStyle name="Notas 4 5 2 6" xfId="35477" xr:uid="{00000000-0005-0000-0000-0000948A0000}"/>
    <cellStyle name="Notas 4 5 2 6 2" xfId="35478" xr:uid="{00000000-0005-0000-0000-0000958A0000}"/>
    <cellStyle name="Notas 4 5 2 7" xfId="35479" xr:uid="{00000000-0005-0000-0000-0000968A0000}"/>
    <cellStyle name="Notas 4 5 2 7 2" xfId="35480" xr:uid="{00000000-0005-0000-0000-0000978A0000}"/>
    <cellStyle name="Notas 4 5 2 8" xfId="35481" xr:uid="{00000000-0005-0000-0000-0000988A0000}"/>
    <cellStyle name="Notas 4 5 2 8 2" xfId="35482" xr:uid="{00000000-0005-0000-0000-0000998A0000}"/>
    <cellStyle name="Notas 4 5 2 9" xfId="35483" xr:uid="{00000000-0005-0000-0000-00009A8A0000}"/>
    <cellStyle name="Notas 4 5 2 9 2" xfId="35484" xr:uid="{00000000-0005-0000-0000-00009B8A0000}"/>
    <cellStyle name="Notas 4 5 3" xfId="35485" xr:uid="{00000000-0005-0000-0000-00009C8A0000}"/>
    <cellStyle name="Notas 4 5 3 10" xfId="35486" xr:uid="{00000000-0005-0000-0000-00009D8A0000}"/>
    <cellStyle name="Notas 4 5 3 10 2" xfId="35487" xr:uid="{00000000-0005-0000-0000-00009E8A0000}"/>
    <cellStyle name="Notas 4 5 3 11" xfId="35488" xr:uid="{00000000-0005-0000-0000-00009F8A0000}"/>
    <cellStyle name="Notas 4 5 3 2" xfId="35489" xr:uid="{00000000-0005-0000-0000-0000A08A0000}"/>
    <cellStyle name="Notas 4 5 3 2 2" xfId="35490" xr:uid="{00000000-0005-0000-0000-0000A18A0000}"/>
    <cellStyle name="Notas 4 5 3 3" xfId="35491" xr:uid="{00000000-0005-0000-0000-0000A28A0000}"/>
    <cellStyle name="Notas 4 5 3 3 2" xfId="35492" xr:uid="{00000000-0005-0000-0000-0000A38A0000}"/>
    <cellStyle name="Notas 4 5 3 4" xfId="35493" xr:uid="{00000000-0005-0000-0000-0000A48A0000}"/>
    <cellStyle name="Notas 4 5 3 4 2" xfId="35494" xr:uid="{00000000-0005-0000-0000-0000A58A0000}"/>
    <cellStyle name="Notas 4 5 3 5" xfId="35495" xr:uid="{00000000-0005-0000-0000-0000A68A0000}"/>
    <cellStyle name="Notas 4 5 3 5 2" xfId="35496" xr:uid="{00000000-0005-0000-0000-0000A78A0000}"/>
    <cellStyle name="Notas 4 5 3 6" xfId="35497" xr:uid="{00000000-0005-0000-0000-0000A88A0000}"/>
    <cellStyle name="Notas 4 5 3 6 2" xfId="35498" xr:uid="{00000000-0005-0000-0000-0000A98A0000}"/>
    <cellStyle name="Notas 4 5 3 7" xfId="35499" xr:uid="{00000000-0005-0000-0000-0000AA8A0000}"/>
    <cellStyle name="Notas 4 5 3 7 2" xfId="35500" xr:uid="{00000000-0005-0000-0000-0000AB8A0000}"/>
    <cellStyle name="Notas 4 5 3 8" xfId="35501" xr:uid="{00000000-0005-0000-0000-0000AC8A0000}"/>
    <cellStyle name="Notas 4 5 3 8 2" xfId="35502" xr:uid="{00000000-0005-0000-0000-0000AD8A0000}"/>
    <cellStyle name="Notas 4 5 3 9" xfId="35503" xr:uid="{00000000-0005-0000-0000-0000AE8A0000}"/>
    <cellStyle name="Notas 4 5 3 9 2" xfId="35504" xr:uid="{00000000-0005-0000-0000-0000AF8A0000}"/>
    <cellStyle name="Notas 4 5 4" xfId="35505" xr:uid="{00000000-0005-0000-0000-0000B08A0000}"/>
    <cellStyle name="Notas 4 5 4 2" xfId="35506" xr:uid="{00000000-0005-0000-0000-0000B18A0000}"/>
    <cellStyle name="Notas 4 5 5" xfId="35507" xr:uid="{00000000-0005-0000-0000-0000B28A0000}"/>
    <cellStyle name="Notas 4 5 5 2" xfId="35508" xr:uid="{00000000-0005-0000-0000-0000B38A0000}"/>
    <cellStyle name="Notas 4 5 6" xfId="35509" xr:uid="{00000000-0005-0000-0000-0000B48A0000}"/>
    <cellStyle name="Notas 4 5 6 2" xfId="35510" xr:uid="{00000000-0005-0000-0000-0000B58A0000}"/>
    <cellStyle name="Notas 4 5 7" xfId="35511" xr:uid="{00000000-0005-0000-0000-0000B68A0000}"/>
    <cellStyle name="Notas 4 5 7 2" xfId="35512" xr:uid="{00000000-0005-0000-0000-0000B78A0000}"/>
    <cellStyle name="Notas 4 5 8" xfId="35513" xr:uid="{00000000-0005-0000-0000-0000B88A0000}"/>
    <cellStyle name="Notas 4 5 8 2" xfId="35514" xr:uid="{00000000-0005-0000-0000-0000B98A0000}"/>
    <cellStyle name="Notas 4 5 9" xfId="35515" xr:uid="{00000000-0005-0000-0000-0000BA8A0000}"/>
    <cellStyle name="Notas 4 5 9 2" xfId="35516" xr:uid="{00000000-0005-0000-0000-0000BB8A0000}"/>
    <cellStyle name="Notas 4 6" xfId="35517" xr:uid="{00000000-0005-0000-0000-0000BC8A0000}"/>
    <cellStyle name="Notas 4 6 10" xfId="35518" xr:uid="{00000000-0005-0000-0000-0000BD8A0000}"/>
    <cellStyle name="Notas 4 6 10 2" xfId="35519" xr:uid="{00000000-0005-0000-0000-0000BE8A0000}"/>
    <cellStyle name="Notas 4 6 11" xfId="35520" xr:uid="{00000000-0005-0000-0000-0000BF8A0000}"/>
    <cellStyle name="Notas 4 6 11 2" xfId="35521" xr:uid="{00000000-0005-0000-0000-0000C08A0000}"/>
    <cellStyle name="Notas 4 6 12" xfId="35522" xr:uid="{00000000-0005-0000-0000-0000C18A0000}"/>
    <cellStyle name="Notas 4 6 12 2" xfId="35523" xr:uid="{00000000-0005-0000-0000-0000C28A0000}"/>
    <cellStyle name="Notas 4 6 13" xfId="35524" xr:uid="{00000000-0005-0000-0000-0000C38A0000}"/>
    <cellStyle name="Notas 4 6 2" xfId="35525" xr:uid="{00000000-0005-0000-0000-0000C48A0000}"/>
    <cellStyle name="Notas 4 6 2 10" xfId="35526" xr:uid="{00000000-0005-0000-0000-0000C58A0000}"/>
    <cellStyle name="Notas 4 6 2 10 2" xfId="35527" xr:uid="{00000000-0005-0000-0000-0000C68A0000}"/>
    <cellStyle name="Notas 4 6 2 11" xfId="35528" xr:uid="{00000000-0005-0000-0000-0000C78A0000}"/>
    <cellStyle name="Notas 4 6 2 2" xfId="35529" xr:uid="{00000000-0005-0000-0000-0000C88A0000}"/>
    <cellStyle name="Notas 4 6 2 2 2" xfId="35530" xr:uid="{00000000-0005-0000-0000-0000C98A0000}"/>
    <cellStyle name="Notas 4 6 2 3" xfId="35531" xr:uid="{00000000-0005-0000-0000-0000CA8A0000}"/>
    <cellStyle name="Notas 4 6 2 3 2" xfId="35532" xr:uid="{00000000-0005-0000-0000-0000CB8A0000}"/>
    <cellStyle name="Notas 4 6 2 4" xfId="35533" xr:uid="{00000000-0005-0000-0000-0000CC8A0000}"/>
    <cellStyle name="Notas 4 6 2 4 2" xfId="35534" xr:uid="{00000000-0005-0000-0000-0000CD8A0000}"/>
    <cellStyle name="Notas 4 6 2 5" xfId="35535" xr:uid="{00000000-0005-0000-0000-0000CE8A0000}"/>
    <cellStyle name="Notas 4 6 2 5 2" xfId="35536" xr:uid="{00000000-0005-0000-0000-0000CF8A0000}"/>
    <cellStyle name="Notas 4 6 2 6" xfId="35537" xr:uid="{00000000-0005-0000-0000-0000D08A0000}"/>
    <cellStyle name="Notas 4 6 2 6 2" xfId="35538" xr:uid="{00000000-0005-0000-0000-0000D18A0000}"/>
    <cellStyle name="Notas 4 6 2 7" xfId="35539" xr:uid="{00000000-0005-0000-0000-0000D28A0000}"/>
    <cellStyle name="Notas 4 6 2 7 2" xfId="35540" xr:uid="{00000000-0005-0000-0000-0000D38A0000}"/>
    <cellStyle name="Notas 4 6 2 8" xfId="35541" xr:uid="{00000000-0005-0000-0000-0000D48A0000}"/>
    <cellStyle name="Notas 4 6 2 8 2" xfId="35542" xr:uid="{00000000-0005-0000-0000-0000D58A0000}"/>
    <cellStyle name="Notas 4 6 2 9" xfId="35543" xr:uid="{00000000-0005-0000-0000-0000D68A0000}"/>
    <cellStyle name="Notas 4 6 2 9 2" xfId="35544" xr:uid="{00000000-0005-0000-0000-0000D78A0000}"/>
    <cellStyle name="Notas 4 6 3" xfId="35545" xr:uid="{00000000-0005-0000-0000-0000D88A0000}"/>
    <cellStyle name="Notas 4 6 3 10" xfId="35546" xr:uid="{00000000-0005-0000-0000-0000D98A0000}"/>
    <cellStyle name="Notas 4 6 3 10 2" xfId="35547" xr:uid="{00000000-0005-0000-0000-0000DA8A0000}"/>
    <cellStyle name="Notas 4 6 3 11" xfId="35548" xr:uid="{00000000-0005-0000-0000-0000DB8A0000}"/>
    <cellStyle name="Notas 4 6 3 2" xfId="35549" xr:uid="{00000000-0005-0000-0000-0000DC8A0000}"/>
    <cellStyle name="Notas 4 6 3 2 2" xfId="35550" xr:uid="{00000000-0005-0000-0000-0000DD8A0000}"/>
    <cellStyle name="Notas 4 6 3 3" xfId="35551" xr:uid="{00000000-0005-0000-0000-0000DE8A0000}"/>
    <cellStyle name="Notas 4 6 3 3 2" xfId="35552" xr:uid="{00000000-0005-0000-0000-0000DF8A0000}"/>
    <cellStyle name="Notas 4 6 3 4" xfId="35553" xr:uid="{00000000-0005-0000-0000-0000E08A0000}"/>
    <cellStyle name="Notas 4 6 3 4 2" xfId="35554" xr:uid="{00000000-0005-0000-0000-0000E18A0000}"/>
    <cellStyle name="Notas 4 6 3 5" xfId="35555" xr:uid="{00000000-0005-0000-0000-0000E28A0000}"/>
    <cellStyle name="Notas 4 6 3 5 2" xfId="35556" xr:uid="{00000000-0005-0000-0000-0000E38A0000}"/>
    <cellStyle name="Notas 4 6 3 6" xfId="35557" xr:uid="{00000000-0005-0000-0000-0000E48A0000}"/>
    <cellStyle name="Notas 4 6 3 6 2" xfId="35558" xr:uid="{00000000-0005-0000-0000-0000E58A0000}"/>
    <cellStyle name="Notas 4 6 3 7" xfId="35559" xr:uid="{00000000-0005-0000-0000-0000E68A0000}"/>
    <cellStyle name="Notas 4 6 3 7 2" xfId="35560" xr:uid="{00000000-0005-0000-0000-0000E78A0000}"/>
    <cellStyle name="Notas 4 6 3 8" xfId="35561" xr:uid="{00000000-0005-0000-0000-0000E88A0000}"/>
    <cellStyle name="Notas 4 6 3 8 2" xfId="35562" xr:uid="{00000000-0005-0000-0000-0000E98A0000}"/>
    <cellStyle name="Notas 4 6 3 9" xfId="35563" xr:uid="{00000000-0005-0000-0000-0000EA8A0000}"/>
    <cellStyle name="Notas 4 6 3 9 2" xfId="35564" xr:uid="{00000000-0005-0000-0000-0000EB8A0000}"/>
    <cellStyle name="Notas 4 6 4" xfId="35565" xr:uid="{00000000-0005-0000-0000-0000EC8A0000}"/>
    <cellStyle name="Notas 4 6 4 2" xfId="35566" xr:uid="{00000000-0005-0000-0000-0000ED8A0000}"/>
    <cellStyle name="Notas 4 6 5" xfId="35567" xr:uid="{00000000-0005-0000-0000-0000EE8A0000}"/>
    <cellStyle name="Notas 4 6 5 2" xfId="35568" xr:uid="{00000000-0005-0000-0000-0000EF8A0000}"/>
    <cellStyle name="Notas 4 6 6" xfId="35569" xr:uid="{00000000-0005-0000-0000-0000F08A0000}"/>
    <cellStyle name="Notas 4 6 6 2" xfId="35570" xr:uid="{00000000-0005-0000-0000-0000F18A0000}"/>
    <cellStyle name="Notas 4 6 7" xfId="35571" xr:uid="{00000000-0005-0000-0000-0000F28A0000}"/>
    <cellStyle name="Notas 4 6 7 2" xfId="35572" xr:uid="{00000000-0005-0000-0000-0000F38A0000}"/>
    <cellStyle name="Notas 4 6 8" xfId="35573" xr:uid="{00000000-0005-0000-0000-0000F48A0000}"/>
    <cellStyle name="Notas 4 6 8 2" xfId="35574" xr:uid="{00000000-0005-0000-0000-0000F58A0000}"/>
    <cellStyle name="Notas 4 6 9" xfId="35575" xr:uid="{00000000-0005-0000-0000-0000F68A0000}"/>
    <cellStyle name="Notas 4 6 9 2" xfId="35576" xr:uid="{00000000-0005-0000-0000-0000F78A0000}"/>
    <cellStyle name="Notas 4 7" xfId="35577" xr:uid="{00000000-0005-0000-0000-0000F88A0000}"/>
    <cellStyle name="Notas 4 7 10" xfId="35578" xr:uid="{00000000-0005-0000-0000-0000F98A0000}"/>
    <cellStyle name="Notas 4 7 10 2" xfId="35579" xr:uid="{00000000-0005-0000-0000-0000FA8A0000}"/>
    <cellStyle name="Notas 4 7 11" xfId="35580" xr:uid="{00000000-0005-0000-0000-0000FB8A0000}"/>
    <cellStyle name="Notas 4 7 2" xfId="35581" xr:uid="{00000000-0005-0000-0000-0000FC8A0000}"/>
    <cellStyle name="Notas 4 7 2 2" xfId="35582" xr:uid="{00000000-0005-0000-0000-0000FD8A0000}"/>
    <cellStyle name="Notas 4 7 3" xfId="35583" xr:uid="{00000000-0005-0000-0000-0000FE8A0000}"/>
    <cellStyle name="Notas 4 7 3 2" xfId="35584" xr:uid="{00000000-0005-0000-0000-0000FF8A0000}"/>
    <cellStyle name="Notas 4 7 4" xfId="35585" xr:uid="{00000000-0005-0000-0000-0000008B0000}"/>
    <cellStyle name="Notas 4 7 4 2" xfId="35586" xr:uid="{00000000-0005-0000-0000-0000018B0000}"/>
    <cellStyle name="Notas 4 7 5" xfId="35587" xr:uid="{00000000-0005-0000-0000-0000028B0000}"/>
    <cellStyle name="Notas 4 7 5 2" xfId="35588" xr:uid="{00000000-0005-0000-0000-0000038B0000}"/>
    <cellStyle name="Notas 4 7 6" xfId="35589" xr:uid="{00000000-0005-0000-0000-0000048B0000}"/>
    <cellStyle name="Notas 4 7 6 2" xfId="35590" xr:uid="{00000000-0005-0000-0000-0000058B0000}"/>
    <cellStyle name="Notas 4 7 7" xfId="35591" xr:uid="{00000000-0005-0000-0000-0000068B0000}"/>
    <cellStyle name="Notas 4 7 7 2" xfId="35592" xr:uid="{00000000-0005-0000-0000-0000078B0000}"/>
    <cellStyle name="Notas 4 7 8" xfId="35593" xr:uid="{00000000-0005-0000-0000-0000088B0000}"/>
    <cellStyle name="Notas 4 7 8 2" xfId="35594" xr:uid="{00000000-0005-0000-0000-0000098B0000}"/>
    <cellStyle name="Notas 4 7 9" xfId="35595" xr:uid="{00000000-0005-0000-0000-00000A8B0000}"/>
    <cellStyle name="Notas 4 7 9 2" xfId="35596" xr:uid="{00000000-0005-0000-0000-00000B8B0000}"/>
    <cellStyle name="Notas 4 8" xfId="35597" xr:uid="{00000000-0005-0000-0000-00000C8B0000}"/>
    <cellStyle name="Notas 4 8 10" xfId="35598" xr:uid="{00000000-0005-0000-0000-00000D8B0000}"/>
    <cellStyle name="Notas 4 8 10 2" xfId="35599" xr:uid="{00000000-0005-0000-0000-00000E8B0000}"/>
    <cellStyle name="Notas 4 8 11" xfId="35600" xr:uid="{00000000-0005-0000-0000-00000F8B0000}"/>
    <cellStyle name="Notas 4 8 2" xfId="35601" xr:uid="{00000000-0005-0000-0000-0000108B0000}"/>
    <cellStyle name="Notas 4 8 2 2" xfId="35602" xr:uid="{00000000-0005-0000-0000-0000118B0000}"/>
    <cellStyle name="Notas 4 8 3" xfId="35603" xr:uid="{00000000-0005-0000-0000-0000128B0000}"/>
    <cellStyle name="Notas 4 8 3 2" xfId="35604" xr:uid="{00000000-0005-0000-0000-0000138B0000}"/>
    <cellStyle name="Notas 4 8 4" xfId="35605" xr:uid="{00000000-0005-0000-0000-0000148B0000}"/>
    <cellStyle name="Notas 4 8 4 2" xfId="35606" xr:uid="{00000000-0005-0000-0000-0000158B0000}"/>
    <cellStyle name="Notas 4 8 5" xfId="35607" xr:uid="{00000000-0005-0000-0000-0000168B0000}"/>
    <cellStyle name="Notas 4 8 5 2" xfId="35608" xr:uid="{00000000-0005-0000-0000-0000178B0000}"/>
    <cellStyle name="Notas 4 8 6" xfId="35609" xr:uid="{00000000-0005-0000-0000-0000188B0000}"/>
    <cellStyle name="Notas 4 8 6 2" xfId="35610" xr:uid="{00000000-0005-0000-0000-0000198B0000}"/>
    <cellStyle name="Notas 4 8 7" xfId="35611" xr:uid="{00000000-0005-0000-0000-00001A8B0000}"/>
    <cellStyle name="Notas 4 8 7 2" xfId="35612" xr:uid="{00000000-0005-0000-0000-00001B8B0000}"/>
    <cellStyle name="Notas 4 8 8" xfId="35613" xr:uid="{00000000-0005-0000-0000-00001C8B0000}"/>
    <cellStyle name="Notas 4 8 8 2" xfId="35614" xr:uid="{00000000-0005-0000-0000-00001D8B0000}"/>
    <cellStyle name="Notas 4 8 9" xfId="35615" xr:uid="{00000000-0005-0000-0000-00001E8B0000}"/>
    <cellStyle name="Notas 4 8 9 2" xfId="35616" xr:uid="{00000000-0005-0000-0000-00001F8B0000}"/>
    <cellStyle name="Notas 4 9" xfId="35617" xr:uid="{00000000-0005-0000-0000-0000208B0000}"/>
    <cellStyle name="Notas 4 9 2" xfId="35618" xr:uid="{00000000-0005-0000-0000-0000218B0000}"/>
    <cellStyle name="Notas 5" xfId="35619" xr:uid="{00000000-0005-0000-0000-0000228B0000}"/>
    <cellStyle name="Notas 5 10" xfId="35620" xr:uid="{00000000-0005-0000-0000-0000238B0000}"/>
    <cellStyle name="Notas 5 10 2" xfId="35621" xr:uid="{00000000-0005-0000-0000-0000248B0000}"/>
    <cellStyle name="Notas 5 11" xfId="35622" xr:uid="{00000000-0005-0000-0000-0000258B0000}"/>
    <cellStyle name="Notas 5 11 2" xfId="35623" xr:uid="{00000000-0005-0000-0000-0000268B0000}"/>
    <cellStyle name="Notas 5 12" xfId="35624" xr:uid="{00000000-0005-0000-0000-0000278B0000}"/>
    <cellStyle name="Notas 5 12 2" xfId="35625" xr:uid="{00000000-0005-0000-0000-0000288B0000}"/>
    <cellStyle name="Notas 5 13" xfId="35626" xr:uid="{00000000-0005-0000-0000-0000298B0000}"/>
    <cellStyle name="Notas 5 2" xfId="35627" xr:uid="{00000000-0005-0000-0000-00002A8B0000}"/>
    <cellStyle name="Notas 5 2 10" xfId="35628" xr:uid="{00000000-0005-0000-0000-00002B8B0000}"/>
    <cellStyle name="Notas 5 2 10 2" xfId="35629" xr:uid="{00000000-0005-0000-0000-00002C8B0000}"/>
    <cellStyle name="Notas 5 2 11" xfId="35630" xr:uid="{00000000-0005-0000-0000-00002D8B0000}"/>
    <cellStyle name="Notas 5 2 2" xfId="35631" xr:uid="{00000000-0005-0000-0000-00002E8B0000}"/>
    <cellStyle name="Notas 5 2 2 2" xfId="35632" xr:uid="{00000000-0005-0000-0000-00002F8B0000}"/>
    <cellStyle name="Notas 5 2 3" xfId="35633" xr:uid="{00000000-0005-0000-0000-0000308B0000}"/>
    <cellStyle name="Notas 5 2 3 2" xfId="35634" xr:uid="{00000000-0005-0000-0000-0000318B0000}"/>
    <cellStyle name="Notas 5 2 4" xfId="35635" xr:uid="{00000000-0005-0000-0000-0000328B0000}"/>
    <cellStyle name="Notas 5 2 4 2" xfId="35636" xr:uid="{00000000-0005-0000-0000-0000338B0000}"/>
    <cellStyle name="Notas 5 2 5" xfId="35637" xr:uid="{00000000-0005-0000-0000-0000348B0000}"/>
    <cellStyle name="Notas 5 2 5 2" xfId="35638" xr:uid="{00000000-0005-0000-0000-0000358B0000}"/>
    <cellStyle name="Notas 5 2 6" xfId="35639" xr:uid="{00000000-0005-0000-0000-0000368B0000}"/>
    <cellStyle name="Notas 5 2 6 2" xfId="35640" xr:uid="{00000000-0005-0000-0000-0000378B0000}"/>
    <cellStyle name="Notas 5 2 7" xfId="35641" xr:uid="{00000000-0005-0000-0000-0000388B0000}"/>
    <cellStyle name="Notas 5 2 7 2" xfId="35642" xr:uid="{00000000-0005-0000-0000-0000398B0000}"/>
    <cellStyle name="Notas 5 2 8" xfId="35643" xr:uid="{00000000-0005-0000-0000-00003A8B0000}"/>
    <cellStyle name="Notas 5 2 8 2" xfId="35644" xr:uid="{00000000-0005-0000-0000-00003B8B0000}"/>
    <cellStyle name="Notas 5 2 9" xfId="35645" xr:uid="{00000000-0005-0000-0000-00003C8B0000}"/>
    <cellStyle name="Notas 5 2 9 2" xfId="35646" xr:uid="{00000000-0005-0000-0000-00003D8B0000}"/>
    <cellStyle name="Notas 5 3" xfId="35647" xr:uid="{00000000-0005-0000-0000-00003E8B0000}"/>
    <cellStyle name="Notas 5 3 10" xfId="35648" xr:uid="{00000000-0005-0000-0000-00003F8B0000}"/>
    <cellStyle name="Notas 5 3 10 2" xfId="35649" xr:uid="{00000000-0005-0000-0000-0000408B0000}"/>
    <cellStyle name="Notas 5 3 11" xfId="35650" xr:uid="{00000000-0005-0000-0000-0000418B0000}"/>
    <cellStyle name="Notas 5 3 2" xfId="35651" xr:uid="{00000000-0005-0000-0000-0000428B0000}"/>
    <cellStyle name="Notas 5 3 2 2" xfId="35652" xr:uid="{00000000-0005-0000-0000-0000438B0000}"/>
    <cellStyle name="Notas 5 3 3" xfId="35653" xr:uid="{00000000-0005-0000-0000-0000448B0000}"/>
    <cellStyle name="Notas 5 3 3 2" xfId="35654" xr:uid="{00000000-0005-0000-0000-0000458B0000}"/>
    <cellStyle name="Notas 5 3 4" xfId="35655" xr:uid="{00000000-0005-0000-0000-0000468B0000}"/>
    <cellStyle name="Notas 5 3 4 2" xfId="35656" xr:uid="{00000000-0005-0000-0000-0000478B0000}"/>
    <cellStyle name="Notas 5 3 5" xfId="35657" xr:uid="{00000000-0005-0000-0000-0000488B0000}"/>
    <cellStyle name="Notas 5 3 5 2" xfId="35658" xr:uid="{00000000-0005-0000-0000-0000498B0000}"/>
    <cellStyle name="Notas 5 3 6" xfId="35659" xr:uid="{00000000-0005-0000-0000-00004A8B0000}"/>
    <cellStyle name="Notas 5 3 6 2" xfId="35660" xr:uid="{00000000-0005-0000-0000-00004B8B0000}"/>
    <cellStyle name="Notas 5 3 7" xfId="35661" xr:uid="{00000000-0005-0000-0000-00004C8B0000}"/>
    <cellStyle name="Notas 5 3 7 2" xfId="35662" xr:uid="{00000000-0005-0000-0000-00004D8B0000}"/>
    <cellStyle name="Notas 5 3 8" xfId="35663" xr:uid="{00000000-0005-0000-0000-00004E8B0000}"/>
    <cellStyle name="Notas 5 3 8 2" xfId="35664" xr:uid="{00000000-0005-0000-0000-00004F8B0000}"/>
    <cellStyle name="Notas 5 3 9" xfId="35665" xr:uid="{00000000-0005-0000-0000-0000508B0000}"/>
    <cellStyle name="Notas 5 3 9 2" xfId="35666" xr:uid="{00000000-0005-0000-0000-0000518B0000}"/>
    <cellStyle name="Notas 5 4" xfId="35667" xr:uid="{00000000-0005-0000-0000-0000528B0000}"/>
    <cellStyle name="Notas 5 4 2" xfId="35668" xr:uid="{00000000-0005-0000-0000-0000538B0000}"/>
    <cellStyle name="Notas 5 5" xfId="35669" xr:uid="{00000000-0005-0000-0000-0000548B0000}"/>
    <cellStyle name="Notas 5 5 2" xfId="35670" xr:uid="{00000000-0005-0000-0000-0000558B0000}"/>
    <cellStyle name="Notas 5 6" xfId="35671" xr:uid="{00000000-0005-0000-0000-0000568B0000}"/>
    <cellStyle name="Notas 5 6 2" xfId="35672" xr:uid="{00000000-0005-0000-0000-0000578B0000}"/>
    <cellStyle name="Notas 5 7" xfId="35673" xr:uid="{00000000-0005-0000-0000-0000588B0000}"/>
    <cellStyle name="Notas 5 7 2" xfId="35674" xr:uid="{00000000-0005-0000-0000-0000598B0000}"/>
    <cellStyle name="Notas 5 8" xfId="35675" xr:uid="{00000000-0005-0000-0000-00005A8B0000}"/>
    <cellStyle name="Notas 5 8 2" xfId="35676" xr:uid="{00000000-0005-0000-0000-00005B8B0000}"/>
    <cellStyle name="Notas 5 9" xfId="35677" xr:uid="{00000000-0005-0000-0000-00005C8B0000}"/>
    <cellStyle name="Notas 5 9 2" xfId="35678" xr:uid="{00000000-0005-0000-0000-00005D8B0000}"/>
    <cellStyle name="Notas 6" xfId="35679" xr:uid="{00000000-0005-0000-0000-00005E8B0000}"/>
    <cellStyle name="Notas 6 10" xfId="35680" xr:uid="{00000000-0005-0000-0000-00005F8B0000}"/>
    <cellStyle name="Notas 6 10 2" xfId="35681" xr:uid="{00000000-0005-0000-0000-0000608B0000}"/>
    <cellStyle name="Notas 6 11" xfId="35682" xr:uid="{00000000-0005-0000-0000-0000618B0000}"/>
    <cellStyle name="Notas 6 11 2" xfId="35683" xr:uid="{00000000-0005-0000-0000-0000628B0000}"/>
    <cellStyle name="Notas 6 12" xfId="35684" xr:uid="{00000000-0005-0000-0000-0000638B0000}"/>
    <cellStyle name="Notas 6 12 2" xfId="35685" xr:uid="{00000000-0005-0000-0000-0000648B0000}"/>
    <cellStyle name="Notas 6 13" xfId="35686" xr:uid="{00000000-0005-0000-0000-0000658B0000}"/>
    <cellStyle name="Notas 6 2" xfId="35687" xr:uid="{00000000-0005-0000-0000-0000668B0000}"/>
    <cellStyle name="Notas 6 2 10" xfId="35688" xr:uid="{00000000-0005-0000-0000-0000678B0000}"/>
    <cellStyle name="Notas 6 2 10 2" xfId="35689" xr:uid="{00000000-0005-0000-0000-0000688B0000}"/>
    <cellStyle name="Notas 6 2 11" xfId="35690" xr:uid="{00000000-0005-0000-0000-0000698B0000}"/>
    <cellStyle name="Notas 6 2 2" xfId="35691" xr:uid="{00000000-0005-0000-0000-00006A8B0000}"/>
    <cellStyle name="Notas 6 2 2 2" xfId="35692" xr:uid="{00000000-0005-0000-0000-00006B8B0000}"/>
    <cellStyle name="Notas 6 2 3" xfId="35693" xr:uid="{00000000-0005-0000-0000-00006C8B0000}"/>
    <cellStyle name="Notas 6 2 3 2" xfId="35694" xr:uid="{00000000-0005-0000-0000-00006D8B0000}"/>
    <cellStyle name="Notas 6 2 4" xfId="35695" xr:uid="{00000000-0005-0000-0000-00006E8B0000}"/>
    <cellStyle name="Notas 6 2 4 2" xfId="35696" xr:uid="{00000000-0005-0000-0000-00006F8B0000}"/>
    <cellStyle name="Notas 6 2 5" xfId="35697" xr:uid="{00000000-0005-0000-0000-0000708B0000}"/>
    <cellStyle name="Notas 6 2 5 2" xfId="35698" xr:uid="{00000000-0005-0000-0000-0000718B0000}"/>
    <cellStyle name="Notas 6 2 6" xfId="35699" xr:uid="{00000000-0005-0000-0000-0000728B0000}"/>
    <cellStyle name="Notas 6 2 6 2" xfId="35700" xr:uid="{00000000-0005-0000-0000-0000738B0000}"/>
    <cellStyle name="Notas 6 2 7" xfId="35701" xr:uid="{00000000-0005-0000-0000-0000748B0000}"/>
    <cellStyle name="Notas 6 2 7 2" xfId="35702" xr:uid="{00000000-0005-0000-0000-0000758B0000}"/>
    <cellStyle name="Notas 6 2 8" xfId="35703" xr:uid="{00000000-0005-0000-0000-0000768B0000}"/>
    <cellStyle name="Notas 6 2 8 2" xfId="35704" xr:uid="{00000000-0005-0000-0000-0000778B0000}"/>
    <cellStyle name="Notas 6 2 9" xfId="35705" xr:uid="{00000000-0005-0000-0000-0000788B0000}"/>
    <cellStyle name="Notas 6 2 9 2" xfId="35706" xr:uid="{00000000-0005-0000-0000-0000798B0000}"/>
    <cellStyle name="Notas 6 3" xfId="35707" xr:uid="{00000000-0005-0000-0000-00007A8B0000}"/>
    <cellStyle name="Notas 6 3 10" xfId="35708" xr:uid="{00000000-0005-0000-0000-00007B8B0000}"/>
    <cellStyle name="Notas 6 3 10 2" xfId="35709" xr:uid="{00000000-0005-0000-0000-00007C8B0000}"/>
    <cellStyle name="Notas 6 3 11" xfId="35710" xr:uid="{00000000-0005-0000-0000-00007D8B0000}"/>
    <cellStyle name="Notas 6 3 2" xfId="35711" xr:uid="{00000000-0005-0000-0000-00007E8B0000}"/>
    <cellStyle name="Notas 6 3 2 2" xfId="35712" xr:uid="{00000000-0005-0000-0000-00007F8B0000}"/>
    <cellStyle name="Notas 6 3 3" xfId="35713" xr:uid="{00000000-0005-0000-0000-0000808B0000}"/>
    <cellStyle name="Notas 6 3 3 2" xfId="35714" xr:uid="{00000000-0005-0000-0000-0000818B0000}"/>
    <cellStyle name="Notas 6 3 4" xfId="35715" xr:uid="{00000000-0005-0000-0000-0000828B0000}"/>
    <cellStyle name="Notas 6 3 4 2" xfId="35716" xr:uid="{00000000-0005-0000-0000-0000838B0000}"/>
    <cellStyle name="Notas 6 3 5" xfId="35717" xr:uid="{00000000-0005-0000-0000-0000848B0000}"/>
    <cellStyle name="Notas 6 3 5 2" xfId="35718" xr:uid="{00000000-0005-0000-0000-0000858B0000}"/>
    <cellStyle name="Notas 6 3 6" xfId="35719" xr:uid="{00000000-0005-0000-0000-0000868B0000}"/>
    <cellStyle name="Notas 6 3 6 2" xfId="35720" xr:uid="{00000000-0005-0000-0000-0000878B0000}"/>
    <cellStyle name="Notas 6 3 7" xfId="35721" xr:uid="{00000000-0005-0000-0000-0000888B0000}"/>
    <cellStyle name="Notas 6 3 7 2" xfId="35722" xr:uid="{00000000-0005-0000-0000-0000898B0000}"/>
    <cellStyle name="Notas 6 3 8" xfId="35723" xr:uid="{00000000-0005-0000-0000-00008A8B0000}"/>
    <cellStyle name="Notas 6 3 8 2" xfId="35724" xr:uid="{00000000-0005-0000-0000-00008B8B0000}"/>
    <cellStyle name="Notas 6 3 9" xfId="35725" xr:uid="{00000000-0005-0000-0000-00008C8B0000}"/>
    <cellStyle name="Notas 6 3 9 2" xfId="35726" xr:uid="{00000000-0005-0000-0000-00008D8B0000}"/>
    <cellStyle name="Notas 6 4" xfId="35727" xr:uid="{00000000-0005-0000-0000-00008E8B0000}"/>
    <cellStyle name="Notas 6 4 2" xfId="35728" xr:uid="{00000000-0005-0000-0000-00008F8B0000}"/>
    <cellStyle name="Notas 6 5" xfId="35729" xr:uid="{00000000-0005-0000-0000-0000908B0000}"/>
    <cellStyle name="Notas 6 5 2" xfId="35730" xr:uid="{00000000-0005-0000-0000-0000918B0000}"/>
    <cellStyle name="Notas 6 6" xfId="35731" xr:uid="{00000000-0005-0000-0000-0000928B0000}"/>
    <cellStyle name="Notas 6 6 2" xfId="35732" xr:uid="{00000000-0005-0000-0000-0000938B0000}"/>
    <cellStyle name="Notas 6 7" xfId="35733" xr:uid="{00000000-0005-0000-0000-0000948B0000}"/>
    <cellStyle name="Notas 6 7 2" xfId="35734" xr:uid="{00000000-0005-0000-0000-0000958B0000}"/>
    <cellStyle name="Notas 6 8" xfId="35735" xr:uid="{00000000-0005-0000-0000-0000968B0000}"/>
    <cellStyle name="Notas 6 8 2" xfId="35736" xr:uid="{00000000-0005-0000-0000-0000978B0000}"/>
    <cellStyle name="Notas 6 9" xfId="35737" xr:uid="{00000000-0005-0000-0000-0000988B0000}"/>
    <cellStyle name="Notas 6 9 2" xfId="35738" xr:uid="{00000000-0005-0000-0000-0000998B0000}"/>
    <cellStyle name="Notas 7" xfId="35739" xr:uid="{00000000-0005-0000-0000-00009A8B0000}"/>
    <cellStyle name="Notas 7 10" xfId="35740" xr:uid="{00000000-0005-0000-0000-00009B8B0000}"/>
    <cellStyle name="Notas 7 10 2" xfId="35741" xr:uid="{00000000-0005-0000-0000-00009C8B0000}"/>
    <cellStyle name="Notas 7 11" xfId="35742" xr:uid="{00000000-0005-0000-0000-00009D8B0000}"/>
    <cellStyle name="Notas 7 11 2" xfId="35743" xr:uid="{00000000-0005-0000-0000-00009E8B0000}"/>
    <cellStyle name="Notas 7 12" xfId="35744" xr:uid="{00000000-0005-0000-0000-00009F8B0000}"/>
    <cellStyle name="Notas 7 12 2" xfId="35745" xr:uid="{00000000-0005-0000-0000-0000A08B0000}"/>
    <cellStyle name="Notas 7 13" xfId="35746" xr:uid="{00000000-0005-0000-0000-0000A18B0000}"/>
    <cellStyle name="Notas 7 2" xfId="35747" xr:uid="{00000000-0005-0000-0000-0000A28B0000}"/>
    <cellStyle name="Notas 7 2 10" xfId="35748" xr:uid="{00000000-0005-0000-0000-0000A38B0000}"/>
    <cellStyle name="Notas 7 2 10 2" xfId="35749" xr:uid="{00000000-0005-0000-0000-0000A48B0000}"/>
    <cellStyle name="Notas 7 2 11" xfId="35750" xr:uid="{00000000-0005-0000-0000-0000A58B0000}"/>
    <cellStyle name="Notas 7 2 2" xfId="35751" xr:uid="{00000000-0005-0000-0000-0000A68B0000}"/>
    <cellStyle name="Notas 7 2 2 2" xfId="35752" xr:uid="{00000000-0005-0000-0000-0000A78B0000}"/>
    <cellStyle name="Notas 7 2 3" xfId="35753" xr:uid="{00000000-0005-0000-0000-0000A88B0000}"/>
    <cellStyle name="Notas 7 2 3 2" xfId="35754" xr:uid="{00000000-0005-0000-0000-0000A98B0000}"/>
    <cellStyle name="Notas 7 2 4" xfId="35755" xr:uid="{00000000-0005-0000-0000-0000AA8B0000}"/>
    <cellStyle name="Notas 7 2 4 2" xfId="35756" xr:uid="{00000000-0005-0000-0000-0000AB8B0000}"/>
    <cellStyle name="Notas 7 2 5" xfId="35757" xr:uid="{00000000-0005-0000-0000-0000AC8B0000}"/>
    <cellStyle name="Notas 7 2 5 2" xfId="35758" xr:uid="{00000000-0005-0000-0000-0000AD8B0000}"/>
    <cellStyle name="Notas 7 2 6" xfId="35759" xr:uid="{00000000-0005-0000-0000-0000AE8B0000}"/>
    <cellStyle name="Notas 7 2 6 2" xfId="35760" xr:uid="{00000000-0005-0000-0000-0000AF8B0000}"/>
    <cellStyle name="Notas 7 2 7" xfId="35761" xr:uid="{00000000-0005-0000-0000-0000B08B0000}"/>
    <cellStyle name="Notas 7 2 7 2" xfId="35762" xr:uid="{00000000-0005-0000-0000-0000B18B0000}"/>
    <cellStyle name="Notas 7 2 8" xfId="35763" xr:uid="{00000000-0005-0000-0000-0000B28B0000}"/>
    <cellStyle name="Notas 7 2 8 2" xfId="35764" xr:uid="{00000000-0005-0000-0000-0000B38B0000}"/>
    <cellStyle name="Notas 7 2 9" xfId="35765" xr:uid="{00000000-0005-0000-0000-0000B48B0000}"/>
    <cellStyle name="Notas 7 2 9 2" xfId="35766" xr:uid="{00000000-0005-0000-0000-0000B58B0000}"/>
    <cellStyle name="Notas 7 3" xfId="35767" xr:uid="{00000000-0005-0000-0000-0000B68B0000}"/>
    <cellStyle name="Notas 7 3 10" xfId="35768" xr:uid="{00000000-0005-0000-0000-0000B78B0000}"/>
    <cellStyle name="Notas 7 3 10 2" xfId="35769" xr:uid="{00000000-0005-0000-0000-0000B88B0000}"/>
    <cellStyle name="Notas 7 3 11" xfId="35770" xr:uid="{00000000-0005-0000-0000-0000B98B0000}"/>
    <cellStyle name="Notas 7 3 2" xfId="35771" xr:uid="{00000000-0005-0000-0000-0000BA8B0000}"/>
    <cellStyle name="Notas 7 3 2 2" xfId="35772" xr:uid="{00000000-0005-0000-0000-0000BB8B0000}"/>
    <cellStyle name="Notas 7 3 3" xfId="35773" xr:uid="{00000000-0005-0000-0000-0000BC8B0000}"/>
    <cellStyle name="Notas 7 3 3 2" xfId="35774" xr:uid="{00000000-0005-0000-0000-0000BD8B0000}"/>
    <cellStyle name="Notas 7 3 4" xfId="35775" xr:uid="{00000000-0005-0000-0000-0000BE8B0000}"/>
    <cellStyle name="Notas 7 3 4 2" xfId="35776" xr:uid="{00000000-0005-0000-0000-0000BF8B0000}"/>
    <cellStyle name="Notas 7 3 5" xfId="35777" xr:uid="{00000000-0005-0000-0000-0000C08B0000}"/>
    <cellStyle name="Notas 7 3 5 2" xfId="35778" xr:uid="{00000000-0005-0000-0000-0000C18B0000}"/>
    <cellStyle name="Notas 7 3 6" xfId="35779" xr:uid="{00000000-0005-0000-0000-0000C28B0000}"/>
    <cellStyle name="Notas 7 3 6 2" xfId="35780" xr:uid="{00000000-0005-0000-0000-0000C38B0000}"/>
    <cellStyle name="Notas 7 3 7" xfId="35781" xr:uid="{00000000-0005-0000-0000-0000C48B0000}"/>
    <cellStyle name="Notas 7 3 7 2" xfId="35782" xr:uid="{00000000-0005-0000-0000-0000C58B0000}"/>
    <cellStyle name="Notas 7 3 8" xfId="35783" xr:uid="{00000000-0005-0000-0000-0000C68B0000}"/>
    <cellStyle name="Notas 7 3 8 2" xfId="35784" xr:uid="{00000000-0005-0000-0000-0000C78B0000}"/>
    <cellStyle name="Notas 7 3 9" xfId="35785" xr:uid="{00000000-0005-0000-0000-0000C88B0000}"/>
    <cellStyle name="Notas 7 3 9 2" xfId="35786" xr:uid="{00000000-0005-0000-0000-0000C98B0000}"/>
    <cellStyle name="Notas 7 4" xfId="35787" xr:uid="{00000000-0005-0000-0000-0000CA8B0000}"/>
    <cellStyle name="Notas 7 4 2" xfId="35788" xr:uid="{00000000-0005-0000-0000-0000CB8B0000}"/>
    <cellStyle name="Notas 7 5" xfId="35789" xr:uid="{00000000-0005-0000-0000-0000CC8B0000}"/>
    <cellStyle name="Notas 7 5 2" xfId="35790" xr:uid="{00000000-0005-0000-0000-0000CD8B0000}"/>
    <cellStyle name="Notas 7 6" xfId="35791" xr:uid="{00000000-0005-0000-0000-0000CE8B0000}"/>
    <cellStyle name="Notas 7 6 2" xfId="35792" xr:uid="{00000000-0005-0000-0000-0000CF8B0000}"/>
    <cellStyle name="Notas 7 7" xfId="35793" xr:uid="{00000000-0005-0000-0000-0000D08B0000}"/>
    <cellStyle name="Notas 7 7 2" xfId="35794" xr:uid="{00000000-0005-0000-0000-0000D18B0000}"/>
    <cellStyle name="Notas 7 8" xfId="35795" xr:uid="{00000000-0005-0000-0000-0000D28B0000}"/>
    <cellStyle name="Notas 7 8 2" xfId="35796" xr:uid="{00000000-0005-0000-0000-0000D38B0000}"/>
    <cellStyle name="Notas 7 9" xfId="35797" xr:uid="{00000000-0005-0000-0000-0000D48B0000}"/>
    <cellStyle name="Notas 7 9 2" xfId="35798" xr:uid="{00000000-0005-0000-0000-0000D58B0000}"/>
    <cellStyle name="Notas 8" xfId="35799" xr:uid="{00000000-0005-0000-0000-0000D68B0000}"/>
    <cellStyle name="Porcentaje" xfId="3" builtinId="5"/>
    <cellStyle name="Porcentaje 2" xfId="35800" xr:uid="{00000000-0005-0000-0000-0000D88B0000}"/>
    <cellStyle name="Porcentaje 3" xfId="35801" xr:uid="{00000000-0005-0000-0000-0000D98B0000}"/>
    <cellStyle name="Porcentual 10" xfId="35802" xr:uid="{00000000-0005-0000-0000-0000DA8B0000}"/>
    <cellStyle name="Porcentual 10 10" xfId="35803" xr:uid="{00000000-0005-0000-0000-0000DB8B0000}"/>
    <cellStyle name="Porcentual 10 11" xfId="35804" xr:uid="{00000000-0005-0000-0000-0000DC8B0000}"/>
    <cellStyle name="Porcentual 10 12" xfId="35805" xr:uid="{00000000-0005-0000-0000-0000DD8B0000}"/>
    <cellStyle name="Porcentual 10 2" xfId="35806" xr:uid="{00000000-0005-0000-0000-0000DE8B0000}"/>
    <cellStyle name="Porcentual 10 3" xfId="35807" xr:uid="{00000000-0005-0000-0000-0000DF8B0000}"/>
    <cellStyle name="Porcentual 10 4" xfId="35808" xr:uid="{00000000-0005-0000-0000-0000E08B0000}"/>
    <cellStyle name="Porcentual 10 5" xfId="35809" xr:uid="{00000000-0005-0000-0000-0000E18B0000}"/>
    <cellStyle name="Porcentual 10 6" xfId="35810" xr:uid="{00000000-0005-0000-0000-0000E28B0000}"/>
    <cellStyle name="Porcentual 10 7" xfId="35811" xr:uid="{00000000-0005-0000-0000-0000E38B0000}"/>
    <cellStyle name="Porcentual 10 8" xfId="35812" xr:uid="{00000000-0005-0000-0000-0000E48B0000}"/>
    <cellStyle name="Porcentual 10 9" xfId="35813" xr:uid="{00000000-0005-0000-0000-0000E58B0000}"/>
    <cellStyle name="Porcentual 11" xfId="35814" xr:uid="{00000000-0005-0000-0000-0000E68B0000}"/>
    <cellStyle name="Porcentual 11 10" xfId="35815" xr:uid="{00000000-0005-0000-0000-0000E78B0000}"/>
    <cellStyle name="Porcentual 11 11" xfId="35816" xr:uid="{00000000-0005-0000-0000-0000E88B0000}"/>
    <cellStyle name="Porcentual 11 12" xfId="35817" xr:uid="{00000000-0005-0000-0000-0000E98B0000}"/>
    <cellStyle name="Porcentual 11 2" xfId="35818" xr:uid="{00000000-0005-0000-0000-0000EA8B0000}"/>
    <cellStyle name="Porcentual 11 3" xfId="35819" xr:uid="{00000000-0005-0000-0000-0000EB8B0000}"/>
    <cellStyle name="Porcentual 11 4" xfId="35820" xr:uid="{00000000-0005-0000-0000-0000EC8B0000}"/>
    <cellStyle name="Porcentual 11 5" xfId="35821" xr:uid="{00000000-0005-0000-0000-0000ED8B0000}"/>
    <cellStyle name="Porcentual 11 6" xfId="35822" xr:uid="{00000000-0005-0000-0000-0000EE8B0000}"/>
    <cellStyle name="Porcentual 11 7" xfId="35823" xr:uid="{00000000-0005-0000-0000-0000EF8B0000}"/>
    <cellStyle name="Porcentual 11 8" xfId="35824" xr:uid="{00000000-0005-0000-0000-0000F08B0000}"/>
    <cellStyle name="Porcentual 11 9" xfId="35825" xr:uid="{00000000-0005-0000-0000-0000F18B0000}"/>
    <cellStyle name="Porcentual 12" xfId="35826" xr:uid="{00000000-0005-0000-0000-0000F28B0000}"/>
    <cellStyle name="Porcentual 13" xfId="35827" xr:uid="{00000000-0005-0000-0000-0000F38B0000}"/>
    <cellStyle name="Porcentual 2" xfId="35828" xr:uid="{00000000-0005-0000-0000-0000F48B0000}"/>
    <cellStyle name="Porcentual 2 2" xfId="35829" xr:uid="{00000000-0005-0000-0000-0000F58B0000}"/>
    <cellStyle name="Porcentual 2 2 10" xfId="35830" xr:uid="{00000000-0005-0000-0000-0000F68B0000}"/>
    <cellStyle name="Porcentual 2 2 11" xfId="35831" xr:uid="{00000000-0005-0000-0000-0000F78B0000}"/>
    <cellStyle name="Porcentual 2 2 12" xfId="35832" xr:uid="{00000000-0005-0000-0000-0000F88B0000}"/>
    <cellStyle name="Porcentual 2 2 13" xfId="35833" xr:uid="{00000000-0005-0000-0000-0000F98B0000}"/>
    <cellStyle name="Porcentual 2 2 14" xfId="35834" xr:uid="{00000000-0005-0000-0000-0000FA8B0000}"/>
    <cellStyle name="Porcentual 2 2 15" xfId="35835" xr:uid="{00000000-0005-0000-0000-0000FB8B0000}"/>
    <cellStyle name="Porcentual 2 2 16" xfId="35836" xr:uid="{00000000-0005-0000-0000-0000FC8B0000}"/>
    <cellStyle name="Porcentual 2 2 2" xfId="35837" xr:uid="{00000000-0005-0000-0000-0000FD8B0000}"/>
    <cellStyle name="Porcentual 2 2 3" xfId="35838" xr:uid="{00000000-0005-0000-0000-0000FE8B0000}"/>
    <cellStyle name="Porcentual 2 2 4" xfId="35839" xr:uid="{00000000-0005-0000-0000-0000FF8B0000}"/>
    <cellStyle name="Porcentual 2 2 5" xfId="35840" xr:uid="{00000000-0005-0000-0000-0000008C0000}"/>
    <cellStyle name="Porcentual 2 2 6" xfId="35841" xr:uid="{00000000-0005-0000-0000-0000018C0000}"/>
    <cellStyle name="Porcentual 2 2 7" xfId="35842" xr:uid="{00000000-0005-0000-0000-0000028C0000}"/>
    <cellStyle name="Porcentual 2 2 8" xfId="35843" xr:uid="{00000000-0005-0000-0000-0000038C0000}"/>
    <cellStyle name="Porcentual 2 2 9" xfId="35844" xr:uid="{00000000-0005-0000-0000-0000048C0000}"/>
    <cellStyle name="Porcentual 2 3" xfId="35845" xr:uid="{00000000-0005-0000-0000-0000058C0000}"/>
    <cellStyle name="Porcentual 2 3 10" xfId="35846" xr:uid="{00000000-0005-0000-0000-0000068C0000}"/>
    <cellStyle name="Porcentual 2 3 11" xfId="35847" xr:uid="{00000000-0005-0000-0000-0000078C0000}"/>
    <cellStyle name="Porcentual 2 3 12" xfId="35848" xr:uid="{00000000-0005-0000-0000-0000088C0000}"/>
    <cellStyle name="Porcentual 2 3 13" xfId="35849" xr:uid="{00000000-0005-0000-0000-0000098C0000}"/>
    <cellStyle name="Porcentual 2 3 14" xfId="35850" xr:uid="{00000000-0005-0000-0000-00000A8C0000}"/>
    <cellStyle name="Porcentual 2 3 2" xfId="35851" xr:uid="{00000000-0005-0000-0000-00000B8C0000}"/>
    <cellStyle name="Porcentual 2 3 3" xfId="35852" xr:uid="{00000000-0005-0000-0000-00000C8C0000}"/>
    <cellStyle name="Porcentual 2 3 4" xfId="35853" xr:uid="{00000000-0005-0000-0000-00000D8C0000}"/>
    <cellStyle name="Porcentual 2 3 5" xfId="35854" xr:uid="{00000000-0005-0000-0000-00000E8C0000}"/>
    <cellStyle name="Porcentual 2 3 6" xfId="35855" xr:uid="{00000000-0005-0000-0000-00000F8C0000}"/>
    <cellStyle name="Porcentual 2 3 7" xfId="35856" xr:uid="{00000000-0005-0000-0000-0000108C0000}"/>
    <cellStyle name="Porcentual 2 3 8" xfId="35857" xr:uid="{00000000-0005-0000-0000-0000118C0000}"/>
    <cellStyle name="Porcentual 2 3 9" xfId="35858" xr:uid="{00000000-0005-0000-0000-0000128C0000}"/>
    <cellStyle name="Porcentual 2 4" xfId="35859" xr:uid="{00000000-0005-0000-0000-0000138C0000}"/>
    <cellStyle name="Porcentual 2 5" xfId="35860" xr:uid="{00000000-0005-0000-0000-0000148C0000}"/>
    <cellStyle name="Porcentual 2 6" xfId="35861" xr:uid="{00000000-0005-0000-0000-0000158C0000}"/>
    <cellStyle name="Porcentual 2 7" xfId="35862" xr:uid="{00000000-0005-0000-0000-0000168C0000}"/>
    <cellStyle name="Porcentual 3" xfId="35863" xr:uid="{00000000-0005-0000-0000-0000178C0000}"/>
    <cellStyle name="Porcentual 3 10" xfId="35864" xr:uid="{00000000-0005-0000-0000-0000188C0000}"/>
    <cellStyle name="Porcentual 3 11" xfId="35865" xr:uid="{00000000-0005-0000-0000-0000198C0000}"/>
    <cellStyle name="Porcentual 3 12" xfId="35866" xr:uid="{00000000-0005-0000-0000-00001A8C0000}"/>
    <cellStyle name="Porcentual 3 13" xfId="35867" xr:uid="{00000000-0005-0000-0000-00001B8C0000}"/>
    <cellStyle name="Porcentual 3 14" xfId="35868" xr:uid="{00000000-0005-0000-0000-00001C8C0000}"/>
    <cellStyle name="Porcentual 3 15" xfId="35869" xr:uid="{00000000-0005-0000-0000-00001D8C0000}"/>
    <cellStyle name="Porcentual 3 16" xfId="35870" xr:uid="{00000000-0005-0000-0000-00001E8C0000}"/>
    <cellStyle name="Porcentual 3 2" xfId="35871" xr:uid="{00000000-0005-0000-0000-00001F8C0000}"/>
    <cellStyle name="Porcentual 3 3" xfId="35872" xr:uid="{00000000-0005-0000-0000-0000208C0000}"/>
    <cellStyle name="Porcentual 3 4" xfId="35873" xr:uid="{00000000-0005-0000-0000-0000218C0000}"/>
    <cellStyle name="Porcentual 3 5" xfId="35874" xr:uid="{00000000-0005-0000-0000-0000228C0000}"/>
    <cellStyle name="Porcentual 3 6" xfId="35875" xr:uid="{00000000-0005-0000-0000-0000238C0000}"/>
    <cellStyle name="Porcentual 3 7" xfId="35876" xr:uid="{00000000-0005-0000-0000-0000248C0000}"/>
    <cellStyle name="Porcentual 3 8" xfId="35877" xr:uid="{00000000-0005-0000-0000-0000258C0000}"/>
    <cellStyle name="Porcentual 3 9" xfId="35878" xr:uid="{00000000-0005-0000-0000-0000268C0000}"/>
    <cellStyle name="Porcentual 4" xfId="35879" xr:uid="{00000000-0005-0000-0000-0000278C0000}"/>
    <cellStyle name="Porcentual 4 10" xfId="35880" xr:uid="{00000000-0005-0000-0000-0000288C0000}"/>
    <cellStyle name="Porcentual 4 11" xfId="35881" xr:uid="{00000000-0005-0000-0000-0000298C0000}"/>
    <cellStyle name="Porcentual 4 12" xfId="35882" xr:uid="{00000000-0005-0000-0000-00002A8C0000}"/>
    <cellStyle name="Porcentual 4 13" xfId="35883" xr:uid="{00000000-0005-0000-0000-00002B8C0000}"/>
    <cellStyle name="Porcentual 4 14" xfId="35884" xr:uid="{00000000-0005-0000-0000-00002C8C0000}"/>
    <cellStyle name="Porcentual 4 15" xfId="35885" xr:uid="{00000000-0005-0000-0000-00002D8C0000}"/>
    <cellStyle name="Porcentual 4 16" xfId="35886" xr:uid="{00000000-0005-0000-0000-00002E8C0000}"/>
    <cellStyle name="Porcentual 4 2" xfId="35887" xr:uid="{00000000-0005-0000-0000-00002F8C0000}"/>
    <cellStyle name="Porcentual 4 3" xfId="35888" xr:uid="{00000000-0005-0000-0000-0000308C0000}"/>
    <cellStyle name="Porcentual 4 4" xfId="35889" xr:uid="{00000000-0005-0000-0000-0000318C0000}"/>
    <cellStyle name="Porcentual 4 5" xfId="35890" xr:uid="{00000000-0005-0000-0000-0000328C0000}"/>
    <cellStyle name="Porcentual 4 6" xfId="35891" xr:uid="{00000000-0005-0000-0000-0000338C0000}"/>
    <cellStyle name="Porcentual 4 7" xfId="35892" xr:uid="{00000000-0005-0000-0000-0000348C0000}"/>
    <cellStyle name="Porcentual 4 8" xfId="35893" xr:uid="{00000000-0005-0000-0000-0000358C0000}"/>
    <cellStyle name="Porcentual 4 9" xfId="35894" xr:uid="{00000000-0005-0000-0000-0000368C0000}"/>
    <cellStyle name="Porcentual 5" xfId="35895" xr:uid="{00000000-0005-0000-0000-0000378C0000}"/>
    <cellStyle name="Porcentual 5 10" xfId="35896" xr:uid="{00000000-0005-0000-0000-0000388C0000}"/>
    <cellStyle name="Porcentual 5 11" xfId="35897" xr:uid="{00000000-0005-0000-0000-0000398C0000}"/>
    <cellStyle name="Porcentual 5 12" xfId="35898" xr:uid="{00000000-0005-0000-0000-00003A8C0000}"/>
    <cellStyle name="Porcentual 5 13" xfId="35899" xr:uid="{00000000-0005-0000-0000-00003B8C0000}"/>
    <cellStyle name="Porcentual 5 14" xfId="35900" xr:uid="{00000000-0005-0000-0000-00003C8C0000}"/>
    <cellStyle name="Porcentual 5 15" xfId="35901" xr:uid="{00000000-0005-0000-0000-00003D8C0000}"/>
    <cellStyle name="Porcentual 5 16" xfId="35902" xr:uid="{00000000-0005-0000-0000-00003E8C0000}"/>
    <cellStyle name="Porcentual 5 2" xfId="35903" xr:uid="{00000000-0005-0000-0000-00003F8C0000}"/>
    <cellStyle name="Porcentual 5 3" xfId="35904" xr:uid="{00000000-0005-0000-0000-0000408C0000}"/>
    <cellStyle name="Porcentual 5 4" xfId="35905" xr:uid="{00000000-0005-0000-0000-0000418C0000}"/>
    <cellStyle name="Porcentual 5 5" xfId="35906" xr:uid="{00000000-0005-0000-0000-0000428C0000}"/>
    <cellStyle name="Porcentual 5 6" xfId="35907" xr:uid="{00000000-0005-0000-0000-0000438C0000}"/>
    <cellStyle name="Porcentual 5 7" xfId="35908" xr:uid="{00000000-0005-0000-0000-0000448C0000}"/>
    <cellStyle name="Porcentual 5 8" xfId="35909" xr:uid="{00000000-0005-0000-0000-0000458C0000}"/>
    <cellStyle name="Porcentual 5 9" xfId="35910" xr:uid="{00000000-0005-0000-0000-0000468C0000}"/>
    <cellStyle name="Porcentual 6" xfId="35911" xr:uid="{00000000-0005-0000-0000-0000478C0000}"/>
    <cellStyle name="Porcentual 6 10" xfId="35912" xr:uid="{00000000-0005-0000-0000-0000488C0000}"/>
    <cellStyle name="Porcentual 6 11" xfId="35913" xr:uid="{00000000-0005-0000-0000-0000498C0000}"/>
    <cellStyle name="Porcentual 6 12" xfId="35914" xr:uid="{00000000-0005-0000-0000-00004A8C0000}"/>
    <cellStyle name="Porcentual 6 13" xfId="35915" xr:uid="{00000000-0005-0000-0000-00004B8C0000}"/>
    <cellStyle name="Porcentual 6 14" xfId="35916" xr:uid="{00000000-0005-0000-0000-00004C8C0000}"/>
    <cellStyle name="Porcentual 6 15" xfId="35917" xr:uid="{00000000-0005-0000-0000-00004D8C0000}"/>
    <cellStyle name="Porcentual 6 16" xfId="35918" xr:uid="{00000000-0005-0000-0000-00004E8C0000}"/>
    <cellStyle name="Porcentual 6 2" xfId="35919" xr:uid="{00000000-0005-0000-0000-00004F8C0000}"/>
    <cellStyle name="Porcentual 6 3" xfId="35920" xr:uid="{00000000-0005-0000-0000-0000508C0000}"/>
    <cellStyle name="Porcentual 6 4" xfId="35921" xr:uid="{00000000-0005-0000-0000-0000518C0000}"/>
    <cellStyle name="Porcentual 6 5" xfId="35922" xr:uid="{00000000-0005-0000-0000-0000528C0000}"/>
    <cellStyle name="Porcentual 6 6" xfId="35923" xr:uid="{00000000-0005-0000-0000-0000538C0000}"/>
    <cellStyle name="Porcentual 6 7" xfId="35924" xr:uid="{00000000-0005-0000-0000-0000548C0000}"/>
    <cellStyle name="Porcentual 6 8" xfId="35925" xr:uid="{00000000-0005-0000-0000-0000558C0000}"/>
    <cellStyle name="Porcentual 6 9" xfId="35926" xr:uid="{00000000-0005-0000-0000-0000568C0000}"/>
    <cellStyle name="Porcentual 7" xfId="35927" xr:uid="{00000000-0005-0000-0000-0000578C0000}"/>
    <cellStyle name="Porcentual 7 2" xfId="35928" xr:uid="{00000000-0005-0000-0000-0000588C0000}"/>
    <cellStyle name="Porcentual 7 2 10" xfId="35929" xr:uid="{00000000-0005-0000-0000-0000598C0000}"/>
    <cellStyle name="Porcentual 7 2 11" xfId="35930" xr:uid="{00000000-0005-0000-0000-00005A8C0000}"/>
    <cellStyle name="Porcentual 7 2 12" xfId="35931" xr:uid="{00000000-0005-0000-0000-00005B8C0000}"/>
    <cellStyle name="Porcentual 7 2 13" xfId="35932" xr:uid="{00000000-0005-0000-0000-00005C8C0000}"/>
    <cellStyle name="Porcentual 7 2 14" xfId="35933" xr:uid="{00000000-0005-0000-0000-00005D8C0000}"/>
    <cellStyle name="Porcentual 7 2 15" xfId="35934" xr:uid="{00000000-0005-0000-0000-00005E8C0000}"/>
    <cellStyle name="Porcentual 7 2 2" xfId="35935" xr:uid="{00000000-0005-0000-0000-00005F8C0000}"/>
    <cellStyle name="Porcentual 7 2 3" xfId="35936" xr:uid="{00000000-0005-0000-0000-0000608C0000}"/>
    <cellStyle name="Porcentual 7 2 4" xfId="35937" xr:uid="{00000000-0005-0000-0000-0000618C0000}"/>
    <cellStyle name="Porcentual 7 2 5" xfId="35938" xr:uid="{00000000-0005-0000-0000-0000628C0000}"/>
    <cellStyle name="Porcentual 7 2 6" xfId="35939" xr:uid="{00000000-0005-0000-0000-0000638C0000}"/>
    <cellStyle name="Porcentual 7 2 7" xfId="35940" xr:uid="{00000000-0005-0000-0000-0000648C0000}"/>
    <cellStyle name="Porcentual 7 2 8" xfId="35941" xr:uid="{00000000-0005-0000-0000-0000658C0000}"/>
    <cellStyle name="Porcentual 7 2 9" xfId="35942" xr:uid="{00000000-0005-0000-0000-0000668C0000}"/>
    <cellStyle name="Porcentual 7 3" xfId="35943" xr:uid="{00000000-0005-0000-0000-0000678C0000}"/>
    <cellStyle name="Porcentual 7 3 10" xfId="35944" xr:uid="{00000000-0005-0000-0000-0000688C0000}"/>
    <cellStyle name="Porcentual 7 3 11" xfId="35945" xr:uid="{00000000-0005-0000-0000-0000698C0000}"/>
    <cellStyle name="Porcentual 7 3 12" xfId="35946" xr:uid="{00000000-0005-0000-0000-00006A8C0000}"/>
    <cellStyle name="Porcentual 7 3 13" xfId="35947" xr:uid="{00000000-0005-0000-0000-00006B8C0000}"/>
    <cellStyle name="Porcentual 7 3 14" xfId="35948" xr:uid="{00000000-0005-0000-0000-00006C8C0000}"/>
    <cellStyle name="Porcentual 7 3 2" xfId="35949" xr:uid="{00000000-0005-0000-0000-00006D8C0000}"/>
    <cellStyle name="Porcentual 7 3 3" xfId="35950" xr:uid="{00000000-0005-0000-0000-00006E8C0000}"/>
    <cellStyle name="Porcentual 7 3 4" xfId="35951" xr:uid="{00000000-0005-0000-0000-00006F8C0000}"/>
    <cellStyle name="Porcentual 7 3 5" xfId="35952" xr:uid="{00000000-0005-0000-0000-0000708C0000}"/>
    <cellStyle name="Porcentual 7 3 6" xfId="35953" xr:uid="{00000000-0005-0000-0000-0000718C0000}"/>
    <cellStyle name="Porcentual 7 3 7" xfId="35954" xr:uid="{00000000-0005-0000-0000-0000728C0000}"/>
    <cellStyle name="Porcentual 7 3 8" xfId="35955" xr:uid="{00000000-0005-0000-0000-0000738C0000}"/>
    <cellStyle name="Porcentual 7 3 9" xfId="35956" xr:uid="{00000000-0005-0000-0000-0000748C0000}"/>
    <cellStyle name="Porcentual 8" xfId="35957" xr:uid="{00000000-0005-0000-0000-0000758C0000}"/>
    <cellStyle name="Porcentual 9" xfId="35958" xr:uid="{00000000-0005-0000-0000-0000768C0000}"/>
    <cellStyle name="Porcentual 9 10" xfId="35959" xr:uid="{00000000-0005-0000-0000-0000778C0000}"/>
    <cellStyle name="Porcentual 9 10 2" xfId="35960" xr:uid="{00000000-0005-0000-0000-0000788C0000}"/>
    <cellStyle name="Porcentual 9 11" xfId="35961" xr:uid="{00000000-0005-0000-0000-0000798C0000}"/>
    <cellStyle name="Porcentual 9 11 2" xfId="35962" xr:uid="{00000000-0005-0000-0000-00007A8C0000}"/>
    <cellStyle name="Porcentual 9 12" xfId="35963" xr:uid="{00000000-0005-0000-0000-00007B8C0000}"/>
    <cellStyle name="Porcentual 9 12 2" xfId="35964" xr:uid="{00000000-0005-0000-0000-00007C8C0000}"/>
    <cellStyle name="Porcentual 9 13" xfId="35965" xr:uid="{00000000-0005-0000-0000-00007D8C0000}"/>
    <cellStyle name="Porcentual 9 2" xfId="35966" xr:uid="{00000000-0005-0000-0000-00007E8C0000}"/>
    <cellStyle name="Porcentual 9 2 10" xfId="35967" xr:uid="{00000000-0005-0000-0000-00007F8C0000}"/>
    <cellStyle name="Porcentual 9 2 10 2" xfId="35968" xr:uid="{00000000-0005-0000-0000-0000808C0000}"/>
    <cellStyle name="Porcentual 9 2 11" xfId="35969" xr:uid="{00000000-0005-0000-0000-0000818C0000}"/>
    <cellStyle name="Porcentual 9 2 11 2" xfId="35970" xr:uid="{00000000-0005-0000-0000-0000828C0000}"/>
    <cellStyle name="Porcentual 9 2 12" xfId="35971" xr:uid="{00000000-0005-0000-0000-0000838C0000}"/>
    <cellStyle name="Porcentual 9 2 2" xfId="35972" xr:uid="{00000000-0005-0000-0000-0000848C0000}"/>
    <cellStyle name="Porcentual 9 2 2 10" xfId="35973" xr:uid="{00000000-0005-0000-0000-0000858C0000}"/>
    <cellStyle name="Porcentual 9 2 2 10 2" xfId="35974" xr:uid="{00000000-0005-0000-0000-0000868C0000}"/>
    <cellStyle name="Porcentual 9 2 2 11" xfId="35975" xr:uid="{00000000-0005-0000-0000-0000878C0000}"/>
    <cellStyle name="Porcentual 9 2 2 2" xfId="35976" xr:uid="{00000000-0005-0000-0000-0000888C0000}"/>
    <cellStyle name="Porcentual 9 2 2 2 2" xfId="35977" xr:uid="{00000000-0005-0000-0000-0000898C0000}"/>
    <cellStyle name="Porcentual 9 2 2 3" xfId="35978" xr:uid="{00000000-0005-0000-0000-00008A8C0000}"/>
    <cellStyle name="Porcentual 9 2 2 3 2" xfId="35979" xr:uid="{00000000-0005-0000-0000-00008B8C0000}"/>
    <cellStyle name="Porcentual 9 2 2 4" xfId="35980" xr:uid="{00000000-0005-0000-0000-00008C8C0000}"/>
    <cellStyle name="Porcentual 9 2 2 4 2" xfId="35981" xr:uid="{00000000-0005-0000-0000-00008D8C0000}"/>
    <cellStyle name="Porcentual 9 2 2 5" xfId="35982" xr:uid="{00000000-0005-0000-0000-00008E8C0000}"/>
    <cellStyle name="Porcentual 9 2 2 5 2" xfId="35983" xr:uid="{00000000-0005-0000-0000-00008F8C0000}"/>
    <cellStyle name="Porcentual 9 2 2 6" xfId="35984" xr:uid="{00000000-0005-0000-0000-0000908C0000}"/>
    <cellStyle name="Porcentual 9 2 2 6 2" xfId="35985" xr:uid="{00000000-0005-0000-0000-0000918C0000}"/>
    <cellStyle name="Porcentual 9 2 2 7" xfId="35986" xr:uid="{00000000-0005-0000-0000-0000928C0000}"/>
    <cellStyle name="Porcentual 9 2 2 7 2" xfId="35987" xr:uid="{00000000-0005-0000-0000-0000938C0000}"/>
    <cellStyle name="Porcentual 9 2 2 8" xfId="35988" xr:uid="{00000000-0005-0000-0000-0000948C0000}"/>
    <cellStyle name="Porcentual 9 2 2 8 2" xfId="35989" xr:uid="{00000000-0005-0000-0000-0000958C0000}"/>
    <cellStyle name="Porcentual 9 2 2 9" xfId="35990" xr:uid="{00000000-0005-0000-0000-0000968C0000}"/>
    <cellStyle name="Porcentual 9 2 2 9 2" xfId="35991" xr:uid="{00000000-0005-0000-0000-0000978C0000}"/>
    <cellStyle name="Porcentual 9 2 3" xfId="35992" xr:uid="{00000000-0005-0000-0000-0000988C0000}"/>
    <cellStyle name="Porcentual 9 2 3 2" xfId="35993" xr:uid="{00000000-0005-0000-0000-0000998C0000}"/>
    <cellStyle name="Porcentual 9 2 4" xfId="35994" xr:uid="{00000000-0005-0000-0000-00009A8C0000}"/>
    <cellStyle name="Porcentual 9 2 4 2" xfId="35995" xr:uid="{00000000-0005-0000-0000-00009B8C0000}"/>
    <cellStyle name="Porcentual 9 2 5" xfId="35996" xr:uid="{00000000-0005-0000-0000-00009C8C0000}"/>
    <cellStyle name="Porcentual 9 2 5 2" xfId="35997" xr:uid="{00000000-0005-0000-0000-00009D8C0000}"/>
    <cellStyle name="Porcentual 9 2 6" xfId="35998" xr:uid="{00000000-0005-0000-0000-00009E8C0000}"/>
    <cellStyle name="Porcentual 9 2 6 2" xfId="35999" xr:uid="{00000000-0005-0000-0000-00009F8C0000}"/>
    <cellStyle name="Porcentual 9 2 7" xfId="36000" xr:uid="{00000000-0005-0000-0000-0000A08C0000}"/>
    <cellStyle name="Porcentual 9 2 7 2" xfId="36001" xr:uid="{00000000-0005-0000-0000-0000A18C0000}"/>
    <cellStyle name="Porcentual 9 2 8" xfId="36002" xr:uid="{00000000-0005-0000-0000-0000A28C0000}"/>
    <cellStyle name="Porcentual 9 2 8 2" xfId="36003" xr:uid="{00000000-0005-0000-0000-0000A38C0000}"/>
    <cellStyle name="Porcentual 9 2 9" xfId="36004" xr:uid="{00000000-0005-0000-0000-0000A48C0000}"/>
    <cellStyle name="Porcentual 9 2 9 2" xfId="36005" xr:uid="{00000000-0005-0000-0000-0000A58C0000}"/>
    <cellStyle name="Porcentual 9 3" xfId="36006" xr:uid="{00000000-0005-0000-0000-0000A68C0000}"/>
    <cellStyle name="Porcentual 9 3 10" xfId="36007" xr:uid="{00000000-0005-0000-0000-0000A78C0000}"/>
    <cellStyle name="Porcentual 9 3 10 2" xfId="36008" xr:uid="{00000000-0005-0000-0000-0000A88C0000}"/>
    <cellStyle name="Porcentual 9 3 11" xfId="36009" xr:uid="{00000000-0005-0000-0000-0000A98C0000}"/>
    <cellStyle name="Porcentual 9 3 2" xfId="36010" xr:uid="{00000000-0005-0000-0000-0000AA8C0000}"/>
    <cellStyle name="Porcentual 9 3 2 2" xfId="36011" xr:uid="{00000000-0005-0000-0000-0000AB8C0000}"/>
    <cellStyle name="Porcentual 9 3 3" xfId="36012" xr:uid="{00000000-0005-0000-0000-0000AC8C0000}"/>
    <cellStyle name="Porcentual 9 3 3 2" xfId="36013" xr:uid="{00000000-0005-0000-0000-0000AD8C0000}"/>
    <cellStyle name="Porcentual 9 3 4" xfId="36014" xr:uid="{00000000-0005-0000-0000-0000AE8C0000}"/>
    <cellStyle name="Porcentual 9 3 4 2" xfId="36015" xr:uid="{00000000-0005-0000-0000-0000AF8C0000}"/>
    <cellStyle name="Porcentual 9 3 5" xfId="36016" xr:uid="{00000000-0005-0000-0000-0000B08C0000}"/>
    <cellStyle name="Porcentual 9 3 5 2" xfId="36017" xr:uid="{00000000-0005-0000-0000-0000B18C0000}"/>
    <cellStyle name="Porcentual 9 3 6" xfId="36018" xr:uid="{00000000-0005-0000-0000-0000B28C0000}"/>
    <cellStyle name="Porcentual 9 3 6 2" xfId="36019" xr:uid="{00000000-0005-0000-0000-0000B38C0000}"/>
    <cellStyle name="Porcentual 9 3 7" xfId="36020" xr:uid="{00000000-0005-0000-0000-0000B48C0000}"/>
    <cellStyle name="Porcentual 9 3 7 2" xfId="36021" xr:uid="{00000000-0005-0000-0000-0000B58C0000}"/>
    <cellStyle name="Porcentual 9 3 8" xfId="36022" xr:uid="{00000000-0005-0000-0000-0000B68C0000}"/>
    <cellStyle name="Porcentual 9 3 8 2" xfId="36023" xr:uid="{00000000-0005-0000-0000-0000B78C0000}"/>
    <cellStyle name="Porcentual 9 3 9" xfId="36024" xr:uid="{00000000-0005-0000-0000-0000B88C0000}"/>
    <cellStyle name="Porcentual 9 3 9 2" xfId="36025" xr:uid="{00000000-0005-0000-0000-0000B98C0000}"/>
    <cellStyle name="Porcentual 9 4" xfId="36026" xr:uid="{00000000-0005-0000-0000-0000BA8C0000}"/>
    <cellStyle name="Porcentual 9 4 2" xfId="36027" xr:uid="{00000000-0005-0000-0000-0000BB8C0000}"/>
    <cellStyle name="Porcentual 9 5" xfId="36028" xr:uid="{00000000-0005-0000-0000-0000BC8C0000}"/>
    <cellStyle name="Porcentual 9 5 2" xfId="36029" xr:uid="{00000000-0005-0000-0000-0000BD8C0000}"/>
    <cellStyle name="Porcentual 9 6" xfId="36030" xr:uid="{00000000-0005-0000-0000-0000BE8C0000}"/>
    <cellStyle name="Porcentual 9 6 2" xfId="36031" xr:uid="{00000000-0005-0000-0000-0000BF8C0000}"/>
    <cellStyle name="Porcentual 9 7" xfId="36032" xr:uid="{00000000-0005-0000-0000-0000C08C0000}"/>
    <cellStyle name="Porcentual 9 7 2" xfId="36033" xr:uid="{00000000-0005-0000-0000-0000C18C0000}"/>
    <cellStyle name="Porcentual 9 8" xfId="36034" xr:uid="{00000000-0005-0000-0000-0000C28C0000}"/>
    <cellStyle name="Porcentual 9 8 2" xfId="36035" xr:uid="{00000000-0005-0000-0000-0000C38C0000}"/>
    <cellStyle name="Porcentual 9 9" xfId="36036" xr:uid="{00000000-0005-0000-0000-0000C48C0000}"/>
    <cellStyle name="Porcentual 9 9 2" xfId="36037" xr:uid="{00000000-0005-0000-0000-0000C58C0000}"/>
    <cellStyle name="Salida 2" xfId="36038" xr:uid="{00000000-0005-0000-0000-0000C68C0000}"/>
    <cellStyle name="Salida 2 10" xfId="36039" xr:uid="{00000000-0005-0000-0000-0000C78C0000}"/>
    <cellStyle name="Salida 2 10 2" xfId="36040" xr:uid="{00000000-0005-0000-0000-0000C88C0000}"/>
    <cellStyle name="Salida 2 11" xfId="36041" xr:uid="{00000000-0005-0000-0000-0000C98C0000}"/>
    <cellStyle name="Salida 2 11 2" xfId="36042" xr:uid="{00000000-0005-0000-0000-0000CA8C0000}"/>
    <cellStyle name="Salida 2 12" xfId="36043" xr:uid="{00000000-0005-0000-0000-0000CB8C0000}"/>
    <cellStyle name="Salida 2 12 2" xfId="36044" xr:uid="{00000000-0005-0000-0000-0000CC8C0000}"/>
    <cellStyle name="Salida 2 13" xfId="36045" xr:uid="{00000000-0005-0000-0000-0000CD8C0000}"/>
    <cellStyle name="Salida 2 13 2" xfId="36046" xr:uid="{00000000-0005-0000-0000-0000CE8C0000}"/>
    <cellStyle name="Salida 2 14" xfId="36047" xr:uid="{00000000-0005-0000-0000-0000CF8C0000}"/>
    <cellStyle name="Salida 2 14 2" xfId="36048" xr:uid="{00000000-0005-0000-0000-0000D08C0000}"/>
    <cellStyle name="Salida 2 15" xfId="36049" xr:uid="{00000000-0005-0000-0000-0000D18C0000}"/>
    <cellStyle name="Salida 2 15 2" xfId="36050" xr:uid="{00000000-0005-0000-0000-0000D28C0000}"/>
    <cellStyle name="Salida 2 16" xfId="36051" xr:uid="{00000000-0005-0000-0000-0000D38C0000}"/>
    <cellStyle name="Salida 2 16 2" xfId="36052" xr:uid="{00000000-0005-0000-0000-0000D48C0000}"/>
    <cellStyle name="Salida 2 17" xfId="36053" xr:uid="{00000000-0005-0000-0000-0000D58C0000}"/>
    <cellStyle name="Salida 2 17 2" xfId="36054" xr:uid="{00000000-0005-0000-0000-0000D68C0000}"/>
    <cellStyle name="Salida 2 18" xfId="36055" xr:uid="{00000000-0005-0000-0000-0000D78C0000}"/>
    <cellStyle name="Salida 2 18 2" xfId="36056" xr:uid="{00000000-0005-0000-0000-0000D88C0000}"/>
    <cellStyle name="Salida 2 19" xfId="36057" xr:uid="{00000000-0005-0000-0000-0000D98C0000}"/>
    <cellStyle name="Salida 2 2" xfId="36058" xr:uid="{00000000-0005-0000-0000-0000DA8C0000}"/>
    <cellStyle name="Salida 2 2 10" xfId="36059" xr:uid="{00000000-0005-0000-0000-0000DB8C0000}"/>
    <cellStyle name="Salida 2 2 10 2" xfId="36060" xr:uid="{00000000-0005-0000-0000-0000DC8C0000}"/>
    <cellStyle name="Salida 2 2 11" xfId="36061" xr:uid="{00000000-0005-0000-0000-0000DD8C0000}"/>
    <cellStyle name="Salida 2 2 11 2" xfId="36062" xr:uid="{00000000-0005-0000-0000-0000DE8C0000}"/>
    <cellStyle name="Salida 2 2 12" xfId="36063" xr:uid="{00000000-0005-0000-0000-0000DF8C0000}"/>
    <cellStyle name="Salida 2 2 12 2" xfId="36064" xr:uid="{00000000-0005-0000-0000-0000E08C0000}"/>
    <cellStyle name="Salida 2 2 13" xfId="36065" xr:uid="{00000000-0005-0000-0000-0000E18C0000}"/>
    <cellStyle name="Salida 2 2 13 2" xfId="36066" xr:uid="{00000000-0005-0000-0000-0000E28C0000}"/>
    <cellStyle name="Salida 2 2 14" xfId="36067" xr:uid="{00000000-0005-0000-0000-0000E38C0000}"/>
    <cellStyle name="Salida 2 2 14 2" xfId="36068" xr:uid="{00000000-0005-0000-0000-0000E48C0000}"/>
    <cellStyle name="Salida 2 2 15" xfId="36069" xr:uid="{00000000-0005-0000-0000-0000E58C0000}"/>
    <cellStyle name="Salida 2 2 15 2" xfId="36070" xr:uid="{00000000-0005-0000-0000-0000E68C0000}"/>
    <cellStyle name="Salida 2 2 16" xfId="36071" xr:uid="{00000000-0005-0000-0000-0000E78C0000}"/>
    <cellStyle name="Salida 2 2 17" xfId="36072" xr:uid="{00000000-0005-0000-0000-0000E88C0000}"/>
    <cellStyle name="Salida 2 2 18" xfId="36073" xr:uid="{00000000-0005-0000-0000-0000E98C0000}"/>
    <cellStyle name="Salida 2 2 2" xfId="36074" xr:uid="{00000000-0005-0000-0000-0000EA8C0000}"/>
    <cellStyle name="Salida 2 2 2 10" xfId="36075" xr:uid="{00000000-0005-0000-0000-0000EB8C0000}"/>
    <cellStyle name="Salida 2 2 2 10 2" xfId="36076" xr:uid="{00000000-0005-0000-0000-0000EC8C0000}"/>
    <cellStyle name="Salida 2 2 2 11" xfId="36077" xr:uid="{00000000-0005-0000-0000-0000ED8C0000}"/>
    <cellStyle name="Salida 2 2 2 11 2" xfId="36078" xr:uid="{00000000-0005-0000-0000-0000EE8C0000}"/>
    <cellStyle name="Salida 2 2 2 12" xfId="36079" xr:uid="{00000000-0005-0000-0000-0000EF8C0000}"/>
    <cellStyle name="Salida 2 2 2 12 2" xfId="36080" xr:uid="{00000000-0005-0000-0000-0000F08C0000}"/>
    <cellStyle name="Salida 2 2 2 13" xfId="36081" xr:uid="{00000000-0005-0000-0000-0000F18C0000}"/>
    <cellStyle name="Salida 2 2 2 13 2" xfId="36082" xr:uid="{00000000-0005-0000-0000-0000F28C0000}"/>
    <cellStyle name="Salida 2 2 2 14" xfId="36083" xr:uid="{00000000-0005-0000-0000-0000F38C0000}"/>
    <cellStyle name="Salida 2 2 2 14 2" xfId="36084" xr:uid="{00000000-0005-0000-0000-0000F48C0000}"/>
    <cellStyle name="Salida 2 2 2 15" xfId="36085" xr:uid="{00000000-0005-0000-0000-0000F58C0000}"/>
    <cellStyle name="Salida 2 2 2 16" xfId="36086" xr:uid="{00000000-0005-0000-0000-0000F68C0000}"/>
    <cellStyle name="Salida 2 2 2 2" xfId="36087" xr:uid="{00000000-0005-0000-0000-0000F78C0000}"/>
    <cellStyle name="Salida 2 2 2 2 10" xfId="36088" xr:uid="{00000000-0005-0000-0000-0000F88C0000}"/>
    <cellStyle name="Salida 2 2 2 2 10 2" xfId="36089" xr:uid="{00000000-0005-0000-0000-0000F98C0000}"/>
    <cellStyle name="Salida 2 2 2 2 11" xfId="36090" xr:uid="{00000000-0005-0000-0000-0000FA8C0000}"/>
    <cellStyle name="Salida 2 2 2 2 11 2" xfId="36091" xr:uid="{00000000-0005-0000-0000-0000FB8C0000}"/>
    <cellStyle name="Salida 2 2 2 2 12" xfId="36092" xr:uid="{00000000-0005-0000-0000-0000FC8C0000}"/>
    <cellStyle name="Salida 2 2 2 2 12 2" xfId="36093" xr:uid="{00000000-0005-0000-0000-0000FD8C0000}"/>
    <cellStyle name="Salida 2 2 2 2 13" xfId="36094" xr:uid="{00000000-0005-0000-0000-0000FE8C0000}"/>
    <cellStyle name="Salida 2 2 2 2 2" xfId="36095" xr:uid="{00000000-0005-0000-0000-0000FF8C0000}"/>
    <cellStyle name="Salida 2 2 2 2 2 10" xfId="36096" xr:uid="{00000000-0005-0000-0000-0000008D0000}"/>
    <cellStyle name="Salida 2 2 2 2 2 10 2" xfId="36097" xr:uid="{00000000-0005-0000-0000-0000018D0000}"/>
    <cellStyle name="Salida 2 2 2 2 2 11" xfId="36098" xr:uid="{00000000-0005-0000-0000-0000028D0000}"/>
    <cellStyle name="Salida 2 2 2 2 2 2" xfId="36099" xr:uid="{00000000-0005-0000-0000-0000038D0000}"/>
    <cellStyle name="Salida 2 2 2 2 2 2 2" xfId="36100" xr:uid="{00000000-0005-0000-0000-0000048D0000}"/>
    <cellStyle name="Salida 2 2 2 2 2 3" xfId="36101" xr:uid="{00000000-0005-0000-0000-0000058D0000}"/>
    <cellStyle name="Salida 2 2 2 2 2 3 2" xfId="36102" xr:uid="{00000000-0005-0000-0000-0000068D0000}"/>
    <cellStyle name="Salida 2 2 2 2 2 4" xfId="36103" xr:uid="{00000000-0005-0000-0000-0000078D0000}"/>
    <cellStyle name="Salida 2 2 2 2 2 4 2" xfId="36104" xr:uid="{00000000-0005-0000-0000-0000088D0000}"/>
    <cellStyle name="Salida 2 2 2 2 2 5" xfId="36105" xr:uid="{00000000-0005-0000-0000-0000098D0000}"/>
    <cellStyle name="Salida 2 2 2 2 2 5 2" xfId="36106" xr:uid="{00000000-0005-0000-0000-00000A8D0000}"/>
    <cellStyle name="Salida 2 2 2 2 2 6" xfId="36107" xr:uid="{00000000-0005-0000-0000-00000B8D0000}"/>
    <cellStyle name="Salida 2 2 2 2 2 6 2" xfId="36108" xr:uid="{00000000-0005-0000-0000-00000C8D0000}"/>
    <cellStyle name="Salida 2 2 2 2 2 7" xfId="36109" xr:uid="{00000000-0005-0000-0000-00000D8D0000}"/>
    <cellStyle name="Salida 2 2 2 2 2 7 2" xfId="36110" xr:uid="{00000000-0005-0000-0000-00000E8D0000}"/>
    <cellStyle name="Salida 2 2 2 2 2 8" xfId="36111" xr:uid="{00000000-0005-0000-0000-00000F8D0000}"/>
    <cellStyle name="Salida 2 2 2 2 2 8 2" xfId="36112" xr:uid="{00000000-0005-0000-0000-0000108D0000}"/>
    <cellStyle name="Salida 2 2 2 2 2 9" xfId="36113" xr:uid="{00000000-0005-0000-0000-0000118D0000}"/>
    <cellStyle name="Salida 2 2 2 2 2 9 2" xfId="36114" xr:uid="{00000000-0005-0000-0000-0000128D0000}"/>
    <cellStyle name="Salida 2 2 2 2 3" xfId="36115" xr:uid="{00000000-0005-0000-0000-0000138D0000}"/>
    <cellStyle name="Salida 2 2 2 2 3 10" xfId="36116" xr:uid="{00000000-0005-0000-0000-0000148D0000}"/>
    <cellStyle name="Salida 2 2 2 2 3 10 2" xfId="36117" xr:uid="{00000000-0005-0000-0000-0000158D0000}"/>
    <cellStyle name="Salida 2 2 2 2 3 11" xfId="36118" xr:uid="{00000000-0005-0000-0000-0000168D0000}"/>
    <cellStyle name="Salida 2 2 2 2 3 2" xfId="36119" xr:uid="{00000000-0005-0000-0000-0000178D0000}"/>
    <cellStyle name="Salida 2 2 2 2 3 2 2" xfId="36120" xr:uid="{00000000-0005-0000-0000-0000188D0000}"/>
    <cellStyle name="Salida 2 2 2 2 3 3" xfId="36121" xr:uid="{00000000-0005-0000-0000-0000198D0000}"/>
    <cellStyle name="Salida 2 2 2 2 3 3 2" xfId="36122" xr:uid="{00000000-0005-0000-0000-00001A8D0000}"/>
    <cellStyle name="Salida 2 2 2 2 3 4" xfId="36123" xr:uid="{00000000-0005-0000-0000-00001B8D0000}"/>
    <cellStyle name="Salida 2 2 2 2 3 4 2" xfId="36124" xr:uid="{00000000-0005-0000-0000-00001C8D0000}"/>
    <cellStyle name="Salida 2 2 2 2 3 5" xfId="36125" xr:uid="{00000000-0005-0000-0000-00001D8D0000}"/>
    <cellStyle name="Salida 2 2 2 2 3 5 2" xfId="36126" xr:uid="{00000000-0005-0000-0000-00001E8D0000}"/>
    <cellStyle name="Salida 2 2 2 2 3 6" xfId="36127" xr:uid="{00000000-0005-0000-0000-00001F8D0000}"/>
    <cellStyle name="Salida 2 2 2 2 3 6 2" xfId="36128" xr:uid="{00000000-0005-0000-0000-0000208D0000}"/>
    <cellStyle name="Salida 2 2 2 2 3 7" xfId="36129" xr:uid="{00000000-0005-0000-0000-0000218D0000}"/>
    <cellStyle name="Salida 2 2 2 2 3 7 2" xfId="36130" xr:uid="{00000000-0005-0000-0000-0000228D0000}"/>
    <cellStyle name="Salida 2 2 2 2 3 8" xfId="36131" xr:uid="{00000000-0005-0000-0000-0000238D0000}"/>
    <cellStyle name="Salida 2 2 2 2 3 8 2" xfId="36132" xr:uid="{00000000-0005-0000-0000-0000248D0000}"/>
    <cellStyle name="Salida 2 2 2 2 3 9" xfId="36133" xr:uid="{00000000-0005-0000-0000-0000258D0000}"/>
    <cellStyle name="Salida 2 2 2 2 3 9 2" xfId="36134" xr:uid="{00000000-0005-0000-0000-0000268D0000}"/>
    <cellStyle name="Salida 2 2 2 2 4" xfId="36135" xr:uid="{00000000-0005-0000-0000-0000278D0000}"/>
    <cellStyle name="Salida 2 2 2 2 4 2" xfId="36136" xr:uid="{00000000-0005-0000-0000-0000288D0000}"/>
    <cellStyle name="Salida 2 2 2 2 5" xfId="36137" xr:uid="{00000000-0005-0000-0000-0000298D0000}"/>
    <cellStyle name="Salida 2 2 2 2 5 2" xfId="36138" xr:uid="{00000000-0005-0000-0000-00002A8D0000}"/>
    <cellStyle name="Salida 2 2 2 2 6" xfId="36139" xr:uid="{00000000-0005-0000-0000-00002B8D0000}"/>
    <cellStyle name="Salida 2 2 2 2 6 2" xfId="36140" xr:uid="{00000000-0005-0000-0000-00002C8D0000}"/>
    <cellStyle name="Salida 2 2 2 2 7" xfId="36141" xr:uid="{00000000-0005-0000-0000-00002D8D0000}"/>
    <cellStyle name="Salida 2 2 2 2 7 2" xfId="36142" xr:uid="{00000000-0005-0000-0000-00002E8D0000}"/>
    <cellStyle name="Salida 2 2 2 2 8" xfId="36143" xr:uid="{00000000-0005-0000-0000-00002F8D0000}"/>
    <cellStyle name="Salida 2 2 2 2 8 2" xfId="36144" xr:uid="{00000000-0005-0000-0000-0000308D0000}"/>
    <cellStyle name="Salida 2 2 2 2 9" xfId="36145" xr:uid="{00000000-0005-0000-0000-0000318D0000}"/>
    <cellStyle name="Salida 2 2 2 2 9 2" xfId="36146" xr:uid="{00000000-0005-0000-0000-0000328D0000}"/>
    <cellStyle name="Salida 2 2 2 3" xfId="36147" xr:uid="{00000000-0005-0000-0000-0000338D0000}"/>
    <cellStyle name="Salida 2 2 2 3 10" xfId="36148" xr:uid="{00000000-0005-0000-0000-0000348D0000}"/>
    <cellStyle name="Salida 2 2 2 3 10 2" xfId="36149" xr:uid="{00000000-0005-0000-0000-0000358D0000}"/>
    <cellStyle name="Salida 2 2 2 3 11" xfId="36150" xr:uid="{00000000-0005-0000-0000-0000368D0000}"/>
    <cellStyle name="Salida 2 2 2 3 11 2" xfId="36151" xr:uid="{00000000-0005-0000-0000-0000378D0000}"/>
    <cellStyle name="Salida 2 2 2 3 12" xfId="36152" xr:uid="{00000000-0005-0000-0000-0000388D0000}"/>
    <cellStyle name="Salida 2 2 2 3 12 2" xfId="36153" xr:uid="{00000000-0005-0000-0000-0000398D0000}"/>
    <cellStyle name="Salida 2 2 2 3 13" xfId="36154" xr:uid="{00000000-0005-0000-0000-00003A8D0000}"/>
    <cellStyle name="Salida 2 2 2 3 2" xfId="36155" xr:uid="{00000000-0005-0000-0000-00003B8D0000}"/>
    <cellStyle name="Salida 2 2 2 3 2 10" xfId="36156" xr:uid="{00000000-0005-0000-0000-00003C8D0000}"/>
    <cellStyle name="Salida 2 2 2 3 2 10 2" xfId="36157" xr:uid="{00000000-0005-0000-0000-00003D8D0000}"/>
    <cellStyle name="Salida 2 2 2 3 2 11" xfId="36158" xr:uid="{00000000-0005-0000-0000-00003E8D0000}"/>
    <cellStyle name="Salida 2 2 2 3 2 2" xfId="36159" xr:uid="{00000000-0005-0000-0000-00003F8D0000}"/>
    <cellStyle name="Salida 2 2 2 3 2 2 2" xfId="36160" xr:uid="{00000000-0005-0000-0000-0000408D0000}"/>
    <cellStyle name="Salida 2 2 2 3 2 3" xfId="36161" xr:uid="{00000000-0005-0000-0000-0000418D0000}"/>
    <cellStyle name="Salida 2 2 2 3 2 3 2" xfId="36162" xr:uid="{00000000-0005-0000-0000-0000428D0000}"/>
    <cellStyle name="Salida 2 2 2 3 2 4" xfId="36163" xr:uid="{00000000-0005-0000-0000-0000438D0000}"/>
    <cellStyle name="Salida 2 2 2 3 2 4 2" xfId="36164" xr:uid="{00000000-0005-0000-0000-0000448D0000}"/>
    <cellStyle name="Salida 2 2 2 3 2 5" xfId="36165" xr:uid="{00000000-0005-0000-0000-0000458D0000}"/>
    <cellStyle name="Salida 2 2 2 3 2 5 2" xfId="36166" xr:uid="{00000000-0005-0000-0000-0000468D0000}"/>
    <cellStyle name="Salida 2 2 2 3 2 6" xfId="36167" xr:uid="{00000000-0005-0000-0000-0000478D0000}"/>
    <cellStyle name="Salida 2 2 2 3 2 6 2" xfId="36168" xr:uid="{00000000-0005-0000-0000-0000488D0000}"/>
    <cellStyle name="Salida 2 2 2 3 2 7" xfId="36169" xr:uid="{00000000-0005-0000-0000-0000498D0000}"/>
    <cellStyle name="Salida 2 2 2 3 2 7 2" xfId="36170" xr:uid="{00000000-0005-0000-0000-00004A8D0000}"/>
    <cellStyle name="Salida 2 2 2 3 2 8" xfId="36171" xr:uid="{00000000-0005-0000-0000-00004B8D0000}"/>
    <cellStyle name="Salida 2 2 2 3 2 8 2" xfId="36172" xr:uid="{00000000-0005-0000-0000-00004C8D0000}"/>
    <cellStyle name="Salida 2 2 2 3 2 9" xfId="36173" xr:uid="{00000000-0005-0000-0000-00004D8D0000}"/>
    <cellStyle name="Salida 2 2 2 3 2 9 2" xfId="36174" xr:uid="{00000000-0005-0000-0000-00004E8D0000}"/>
    <cellStyle name="Salida 2 2 2 3 3" xfId="36175" xr:uid="{00000000-0005-0000-0000-00004F8D0000}"/>
    <cellStyle name="Salida 2 2 2 3 3 10" xfId="36176" xr:uid="{00000000-0005-0000-0000-0000508D0000}"/>
    <cellStyle name="Salida 2 2 2 3 3 10 2" xfId="36177" xr:uid="{00000000-0005-0000-0000-0000518D0000}"/>
    <cellStyle name="Salida 2 2 2 3 3 11" xfId="36178" xr:uid="{00000000-0005-0000-0000-0000528D0000}"/>
    <cellStyle name="Salida 2 2 2 3 3 2" xfId="36179" xr:uid="{00000000-0005-0000-0000-0000538D0000}"/>
    <cellStyle name="Salida 2 2 2 3 3 2 2" xfId="36180" xr:uid="{00000000-0005-0000-0000-0000548D0000}"/>
    <cellStyle name="Salida 2 2 2 3 3 3" xfId="36181" xr:uid="{00000000-0005-0000-0000-0000558D0000}"/>
    <cellStyle name="Salida 2 2 2 3 3 3 2" xfId="36182" xr:uid="{00000000-0005-0000-0000-0000568D0000}"/>
    <cellStyle name="Salida 2 2 2 3 3 4" xfId="36183" xr:uid="{00000000-0005-0000-0000-0000578D0000}"/>
    <cellStyle name="Salida 2 2 2 3 3 4 2" xfId="36184" xr:uid="{00000000-0005-0000-0000-0000588D0000}"/>
    <cellStyle name="Salida 2 2 2 3 3 5" xfId="36185" xr:uid="{00000000-0005-0000-0000-0000598D0000}"/>
    <cellStyle name="Salida 2 2 2 3 3 5 2" xfId="36186" xr:uid="{00000000-0005-0000-0000-00005A8D0000}"/>
    <cellStyle name="Salida 2 2 2 3 3 6" xfId="36187" xr:uid="{00000000-0005-0000-0000-00005B8D0000}"/>
    <cellStyle name="Salida 2 2 2 3 3 6 2" xfId="36188" xr:uid="{00000000-0005-0000-0000-00005C8D0000}"/>
    <cellStyle name="Salida 2 2 2 3 3 7" xfId="36189" xr:uid="{00000000-0005-0000-0000-00005D8D0000}"/>
    <cellStyle name="Salida 2 2 2 3 3 7 2" xfId="36190" xr:uid="{00000000-0005-0000-0000-00005E8D0000}"/>
    <cellStyle name="Salida 2 2 2 3 3 8" xfId="36191" xr:uid="{00000000-0005-0000-0000-00005F8D0000}"/>
    <cellStyle name="Salida 2 2 2 3 3 8 2" xfId="36192" xr:uid="{00000000-0005-0000-0000-0000608D0000}"/>
    <cellStyle name="Salida 2 2 2 3 3 9" xfId="36193" xr:uid="{00000000-0005-0000-0000-0000618D0000}"/>
    <cellStyle name="Salida 2 2 2 3 3 9 2" xfId="36194" xr:uid="{00000000-0005-0000-0000-0000628D0000}"/>
    <cellStyle name="Salida 2 2 2 3 4" xfId="36195" xr:uid="{00000000-0005-0000-0000-0000638D0000}"/>
    <cellStyle name="Salida 2 2 2 3 4 2" xfId="36196" xr:uid="{00000000-0005-0000-0000-0000648D0000}"/>
    <cellStyle name="Salida 2 2 2 3 5" xfId="36197" xr:uid="{00000000-0005-0000-0000-0000658D0000}"/>
    <cellStyle name="Salida 2 2 2 3 5 2" xfId="36198" xr:uid="{00000000-0005-0000-0000-0000668D0000}"/>
    <cellStyle name="Salida 2 2 2 3 6" xfId="36199" xr:uid="{00000000-0005-0000-0000-0000678D0000}"/>
    <cellStyle name="Salida 2 2 2 3 6 2" xfId="36200" xr:uid="{00000000-0005-0000-0000-0000688D0000}"/>
    <cellStyle name="Salida 2 2 2 3 7" xfId="36201" xr:uid="{00000000-0005-0000-0000-0000698D0000}"/>
    <cellStyle name="Salida 2 2 2 3 7 2" xfId="36202" xr:uid="{00000000-0005-0000-0000-00006A8D0000}"/>
    <cellStyle name="Salida 2 2 2 3 8" xfId="36203" xr:uid="{00000000-0005-0000-0000-00006B8D0000}"/>
    <cellStyle name="Salida 2 2 2 3 8 2" xfId="36204" xr:uid="{00000000-0005-0000-0000-00006C8D0000}"/>
    <cellStyle name="Salida 2 2 2 3 9" xfId="36205" xr:uid="{00000000-0005-0000-0000-00006D8D0000}"/>
    <cellStyle name="Salida 2 2 2 3 9 2" xfId="36206" xr:uid="{00000000-0005-0000-0000-00006E8D0000}"/>
    <cellStyle name="Salida 2 2 2 4" xfId="36207" xr:uid="{00000000-0005-0000-0000-00006F8D0000}"/>
    <cellStyle name="Salida 2 2 2 4 10" xfId="36208" xr:uid="{00000000-0005-0000-0000-0000708D0000}"/>
    <cellStyle name="Salida 2 2 2 4 10 2" xfId="36209" xr:uid="{00000000-0005-0000-0000-0000718D0000}"/>
    <cellStyle name="Salida 2 2 2 4 11" xfId="36210" xr:uid="{00000000-0005-0000-0000-0000728D0000}"/>
    <cellStyle name="Salida 2 2 2 4 2" xfId="36211" xr:uid="{00000000-0005-0000-0000-0000738D0000}"/>
    <cellStyle name="Salida 2 2 2 4 2 2" xfId="36212" xr:uid="{00000000-0005-0000-0000-0000748D0000}"/>
    <cellStyle name="Salida 2 2 2 4 3" xfId="36213" xr:uid="{00000000-0005-0000-0000-0000758D0000}"/>
    <cellStyle name="Salida 2 2 2 4 3 2" xfId="36214" xr:uid="{00000000-0005-0000-0000-0000768D0000}"/>
    <cellStyle name="Salida 2 2 2 4 4" xfId="36215" xr:uid="{00000000-0005-0000-0000-0000778D0000}"/>
    <cellStyle name="Salida 2 2 2 4 4 2" xfId="36216" xr:uid="{00000000-0005-0000-0000-0000788D0000}"/>
    <cellStyle name="Salida 2 2 2 4 5" xfId="36217" xr:uid="{00000000-0005-0000-0000-0000798D0000}"/>
    <cellStyle name="Salida 2 2 2 4 5 2" xfId="36218" xr:uid="{00000000-0005-0000-0000-00007A8D0000}"/>
    <cellStyle name="Salida 2 2 2 4 6" xfId="36219" xr:uid="{00000000-0005-0000-0000-00007B8D0000}"/>
    <cellStyle name="Salida 2 2 2 4 6 2" xfId="36220" xr:uid="{00000000-0005-0000-0000-00007C8D0000}"/>
    <cellStyle name="Salida 2 2 2 4 7" xfId="36221" xr:uid="{00000000-0005-0000-0000-00007D8D0000}"/>
    <cellStyle name="Salida 2 2 2 4 7 2" xfId="36222" xr:uid="{00000000-0005-0000-0000-00007E8D0000}"/>
    <cellStyle name="Salida 2 2 2 4 8" xfId="36223" xr:uid="{00000000-0005-0000-0000-00007F8D0000}"/>
    <cellStyle name="Salida 2 2 2 4 8 2" xfId="36224" xr:uid="{00000000-0005-0000-0000-0000808D0000}"/>
    <cellStyle name="Salida 2 2 2 4 9" xfId="36225" xr:uid="{00000000-0005-0000-0000-0000818D0000}"/>
    <cellStyle name="Salida 2 2 2 4 9 2" xfId="36226" xr:uid="{00000000-0005-0000-0000-0000828D0000}"/>
    <cellStyle name="Salida 2 2 2 5" xfId="36227" xr:uid="{00000000-0005-0000-0000-0000838D0000}"/>
    <cellStyle name="Salida 2 2 2 5 10" xfId="36228" xr:uid="{00000000-0005-0000-0000-0000848D0000}"/>
    <cellStyle name="Salida 2 2 2 5 10 2" xfId="36229" xr:uid="{00000000-0005-0000-0000-0000858D0000}"/>
    <cellStyle name="Salida 2 2 2 5 11" xfId="36230" xr:uid="{00000000-0005-0000-0000-0000868D0000}"/>
    <cellStyle name="Salida 2 2 2 5 2" xfId="36231" xr:uid="{00000000-0005-0000-0000-0000878D0000}"/>
    <cellStyle name="Salida 2 2 2 5 2 2" xfId="36232" xr:uid="{00000000-0005-0000-0000-0000888D0000}"/>
    <cellStyle name="Salida 2 2 2 5 3" xfId="36233" xr:uid="{00000000-0005-0000-0000-0000898D0000}"/>
    <cellStyle name="Salida 2 2 2 5 3 2" xfId="36234" xr:uid="{00000000-0005-0000-0000-00008A8D0000}"/>
    <cellStyle name="Salida 2 2 2 5 4" xfId="36235" xr:uid="{00000000-0005-0000-0000-00008B8D0000}"/>
    <cellStyle name="Salida 2 2 2 5 4 2" xfId="36236" xr:uid="{00000000-0005-0000-0000-00008C8D0000}"/>
    <cellStyle name="Salida 2 2 2 5 5" xfId="36237" xr:uid="{00000000-0005-0000-0000-00008D8D0000}"/>
    <cellStyle name="Salida 2 2 2 5 5 2" xfId="36238" xr:uid="{00000000-0005-0000-0000-00008E8D0000}"/>
    <cellStyle name="Salida 2 2 2 5 6" xfId="36239" xr:uid="{00000000-0005-0000-0000-00008F8D0000}"/>
    <cellStyle name="Salida 2 2 2 5 6 2" xfId="36240" xr:uid="{00000000-0005-0000-0000-0000908D0000}"/>
    <cellStyle name="Salida 2 2 2 5 7" xfId="36241" xr:uid="{00000000-0005-0000-0000-0000918D0000}"/>
    <cellStyle name="Salida 2 2 2 5 7 2" xfId="36242" xr:uid="{00000000-0005-0000-0000-0000928D0000}"/>
    <cellStyle name="Salida 2 2 2 5 8" xfId="36243" xr:uid="{00000000-0005-0000-0000-0000938D0000}"/>
    <cellStyle name="Salida 2 2 2 5 8 2" xfId="36244" xr:uid="{00000000-0005-0000-0000-0000948D0000}"/>
    <cellStyle name="Salida 2 2 2 5 9" xfId="36245" xr:uid="{00000000-0005-0000-0000-0000958D0000}"/>
    <cellStyle name="Salida 2 2 2 5 9 2" xfId="36246" xr:uid="{00000000-0005-0000-0000-0000968D0000}"/>
    <cellStyle name="Salida 2 2 2 6" xfId="36247" xr:uid="{00000000-0005-0000-0000-0000978D0000}"/>
    <cellStyle name="Salida 2 2 2 6 2" xfId="36248" xr:uid="{00000000-0005-0000-0000-0000988D0000}"/>
    <cellStyle name="Salida 2 2 2 7" xfId="36249" xr:uid="{00000000-0005-0000-0000-0000998D0000}"/>
    <cellStyle name="Salida 2 2 2 7 2" xfId="36250" xr:uid="{00000000-0005-0000-0000-00009A8D0000}"/>
    <cellStyle name="Salida 2 2 2 8" xfId="36251" xr:uid="{00000000-0005-0000-0000-00009B8D0000}"/>
    <cellStyle name="Salida 2 2 2 8 2" xfId="36252" xr:uid="{00000000-0005-0000-0000-00009C8D0000}"/>
    <cellStyle name="Salida 2 2 2 9" xfId="36253" xr:uid="{00000000-0005-0000-0000-00009D8D0000}"/>
    <cellStyle name="Salida 2 2 2 9 2" xfId="36254" xr:uid="{00000000-0005-0000-0000-00009E8D0000}"/>
    <cellStyle name="Salida 2 2 3" xfId="36255" xr:uid="{00000000-0005-0000-0000-00009F8D0000}"/>
    <cellStyle name="Salida 2 2 3 10" xfId="36256" xr:uid="{00000000-0005-0000-0000-0000A08D0000}"/>
    <cellStyle name="Salida 2 2 3 10 2" xfId="36257" xr:uid="{00000000-0005-0000-0000-0000A18D0000}"/>
    <cellStyle name="Salida 2 2 3 11" xfId="36258" xr:uid="{00000000-0005-0000-0000-0000A28D0000}"/>
    <cellStyle name="Salida 2 2 3 11 2" xfId="36259" xr:uid="{00000000-0005-0000-0000-0000A38D0000}"/>
    <cellStyle name="Salida 2 2 3 12" xfId="36260" xr:uid="{00000000-0005-0000-0000-0000A48D0000}"/>
    <cellStyle name="Salida 2 2 3 12 2" xfId="36261" xr:uid="{00000000-0005-0000-0000-0000A58D0000}"/>
    <cellStyle name="Salida 2 2 3 13" xfId="36262" xr:uid="{00000000-0005-0000-0000-0000A68D0000}"/>
    <cellStyle name="Salida 2 2 3 13 2" xfId="36263" xr:uid="{00000000-0005-0000-0000-0000A78D0000}"/>
    <cellStyle name="Salida 2 2 3 14" xfId="36264" xr:uid="{00000000-0005-0000-0000-0000A88D0000}"/>
    <cellStyle name="Salida 2 2 3 14 2" xfId="36265" xr:uid="{00000000-0005-0000-0000-0000A98D0000}"/>
    <cellStyle name="Salida 2 2 3 15" xfId="36266" xr:uid="{00000000-0005-0000-0000-0000AA8D0000}"/>
    <cellStyle name="Salida 2 2 3 2" xfId="36267" xr:uid="{00000000-0005-0000-0000-0000AB8D0000}"/>
    <cellStyle name="Salida 2 2 3 2 10" xfId="36268" xr:uid="{00000000-0005-0000-0000-0000AC8D0000}"/>
    <cellStyle name="Salida 2 2 3 2 10 2" xfId="36269" xr:uid="{00000000-0005-0000-0000-0000AD8D0000}"/>
    <cellStyle name="Salida 2 2 3 2 11" xfId="36270" xr:uid="{00000000-0005-0000-0000-0000AE8D0000}"/>
    <cellStyle name="Salida 2 2 3 2 11 2" xfId="36271" xr:uid="{00000000-0005-0000-0000-0000AF8D0000}"/>
    <cellStyle name="Salida 2 2 3 2 12" xfId="36272" xr:uid="{00000000-0005-0000-0000-0000B08D0000}"/>
    <cellStyle name="Salida 2 2 3 2 12 2" xfId="36273" xr:uid="{00000000-0005-0000-0000-0000B18D0000}"/>
    <cellStyle name="Salida 2 2 3 2 13" xfId="36274" xr:uid="{00000000-0005-0000-0000-0000B28D0000}"/>
    <cellStyle name="Salida 2 2 3 2 2" xfId="36275" xr:uid="{00000000-0005-0000-0000-0000B38D0000}"/>
    <cellStyle name="Salida 2 2 3 2 2 10" xfId="36276" xr:uid="{00000000-0005-0000-0000-0000B48D0000}"/>
    <cellStyle name="Salida 2 2 3 2 2 10 2" xfId="36277" xr:uid="{00000000-0005-0000-0000-0000B58D0000}"/>
    <cellStyle name="Salida 2 2 3 2 2 11" xfId="36278" xr:uid="{00000000-0005-0000-0000-0000B68D0000}"/>
    <cellStyle name="Salida 2 2 3 2 2 2" xfId="36279" xr:uid="{00000000-0005-0000-0000-0000B78D0000}"/>
    <cellStyle name="Salida 2 2 3 2 2 2 2" xfId="36280" xr:uid="{00000000-0005-0000-0000-0000B88D0000}"/>
    <cellStyle name="Salida 2 2 3 2 2 3" xfId="36281" xr:uid="{00000000-0005-0000-0000-0000B98D0000}"/>
    <cellStyle name="Salida 2 2 3 2 2 3 2" xfId="36282" xr:uid="{00000000-0005-0000-0000-0000BA8D0000}"/>
    <cellStyle name="Salida 2 2 3 2 2 4" xfId="36283" xr:uid="{00000000-0005-0000-0000-0000BB8D0000}"/>
    <cellStyle name="Salida 2 2 3 2 2 4 2" xfId="36284" xr:uid="{00000000-0005-0000-0000-0000BC8D0000}"/>
    <cellStyle name="Salida 2 2 3 2 2 5" xfId="36285" xr:uid="{00000000-0005-0000-0000-0000BD8D0000}"/>
    <cellStyle name="Salida 2 2 3 2 2 5 2" xfId="36286" xr:uid="{00000000-0005-0000-0000-0000BE8D0000}"/>
    <cellStyle name="Salida 2 2 3 2 2 6" xfId="36287" xr:uid="{00000000-0005-0000-0000-0000BF8D0000}"/>
    <cellStyle name="Salida 2 2 3 2 2 6 2" xfId="36288" xr:uid="{00000000-0005-0000-0000-0000C08D0000}"/>
    <cellStyle name="Salida 2 2 3 2 2 7" xfId="36289" xr:uid="{00000000-0005-0000-0000-0000C18D0000}"/>
    <cellStyle name="Salida 2 2 3 2 2 7 2" xfId="36290" xr:uid="{00000000-0005-0000-0000-0000C28D0000}"/>
    <cellStyle name="Salida 2 2 3 2 2 8" xfId="36291" xr:uid="{00000000-0005-0000-0000-0000C38D0000}"/>
    <cellStyle name="Salida 2 2 3 2 2 8 2" xfId="36292" xr:uid="{00000000-0005-0000-0000-0000C48D0000}"/>
    <cellStyle name="Salida 2 2 3 2 2 9" xfId="36293" xr:uid="{00000000-0005-0000-0000-0000C58D0000}"/>
    <cellStyle name="Salida 2 2 3 2 2 9 2" xfId="36294" xr:uid="{00000000-0005-0000-0000-0000C68D0000}"/>
    <cellStyle name="Salida 2 2 3 2 3" xfId="36295" xr:uid="{00000000-0005-0000-0000-0000C78D0000}"/>
    <cellStyle name="Salida 2 2 3 2 3 10" xfId="36296" xr:uid="{00000000-0005-0000-0000-0000C88D0000}"/>
    <cellStyle name="Salida 2 2 3 2 3 10 2" xfId="36297" xr:uid="{00000000-0005-0000-0000-0000C98D0000}"/>
    <cellStyle name="Salida 2 2 3 2 3 11" xfId="36298" xr:uid="{00000000-0005-0000-0000-0000CA8D0000}"/>
    <cellStyle name="Salida 2 2 3 2 3 2" xfId="36299" xr:uid="{00000000-0005-0000-0000-0000CB8D0000}"/>
    <cellStyle name="Salida 2 2 3 2 3 2 2" xfId="36300" xr:uid="{00000000-0005-0000-0000-0000CC8D0000}"/>
    <cellStyle name="Salida 2 2 3 2 3 3" xfId="36301" xr:uid="{00000000-0005-0000-0000-0000CD8D0000}"/>
    <cellStyle name="Salida 2 2 3 2 3 3 2" xfId="36302" xr:uid="{00000000-0005-0000-0000-0000CE8D0000}"/>
    <cellStyle name="Salida 2 2 3 2 3 4" xfId="36303" xr:uid="{00000000-0005-0000-0000-0000CF8D0000}"/>
    <cellStyle name="Salida 2 2 3 2 3 4 2" xfId="36304" xr:uid="{00000000-0005-0000-0000-0000D08D0000}"/>
    <cellStyle name="Salida 2 2 3 2 3 5" xfId="36305" xr:uid="{00000000-0005-0000-0000-0000D18D0000}"/>
    <cellStyle name="Salida 2 2 3 2 3 5 2" xfId="36306" xr:uid="{00000000-0005-0000-0000-0000D28D0000}"/>
    <cellStyle name="Salida 2 2 3 2 3 6" xfId="36307" xr:uid="{00000000-0005-0000-0000-0000D38D0000}"/>
    <cellStyle name="Salida 2 2 3 2 3 6 2" xfId="36308" xr:uid="{00000000-0005-0000-0000-0000D48D0000}"/>
    <cellStyle name="Salida 2 2 3 2 3 7" xfId="36309" xr:uid="{00000000-0005-0000-0000-0000D58D0000}"/>
    <cellStyle name="Salida 2 2 3 2 3 7 2" xfId="36310" xr:uid="{00000000-0005-0000-0000-0000D68D0000}"/>
    <cellStyle name="Salida 2 2 3 2 3 8" xfId="36311" xr:uid="{00000000-0005-0000-0000-0000D78D0000}"/>
    <cellStyle name="Salida 2 2 3 2 3 8 2" xfId="36312" xr:uid="{00000000-0005-0000-0000-0000D88D0000}"/>
    <cellStyle name="Salida 2 2 3 2 3 9" xfId="36313" xr:uid="{00000000-0005-0000-0000-0000D98D0000}"/>
    <cellStyle name="Salida 2 2 3 2 3 9 2" xfId="36314" xr:uid="{00000000-0005-0000-0000-0000DA8D0000}"/>
    <cellStyle name="Salida 2 2 3 2 4" xfId="36315" xr:uid="{00000000-0005-0000-0000-0000DB8D0000}"/>
    <cellStyle name="Salida 2 2 3 2 4 2" xfId="36316" xr:uid="{00000000-0005-0000-0000-0000DC8D0000}"/>
    <cellStyle name="Salida 2 2 3 2 5" xfId="36317" xr:uid="{00000000-0005-0000-0000-0000DD8D0000}"/>
    <cellStyle name="Salida 2 2 3 2 5 2" xfId="36318" xr:uid="{00000000-0005-0000-0000-0000DE8D0000}"/>
    <cellStyle name="Salida 2 2 3 2 6" xfId="36319" xr:uid="{00000000-0005-0000-0000-0000DF8D0000}"/>
    <cellStyle name="Salida 2 2 3 2 6 2" xfId="36320" xr:uid="{00000000-0005-0000-0000-0000E08D0000}"/>
    <cellStyle name="Salida 2 2 3 2 7" xfId="36321" xr:uid="{00000000-0005-0000-0000-0000E18D0000}"/>
    <cellStyle name="Salida 2 2 3 2 7 2" xfId="36322" xr:uid="{00000000-0005-0000-0000-0000E28D0000}"/>
    <cellStyle name="Salida 2 2 3 2 8" xfId="36323" xr:uid="{00000000-0005-0000-0000-0000E38D0000}"/>
    <cellStyle name="Salida 2 2 3 2 8 2" xfId="36324" xr:uid="{00000000-0005-0000-0000-0000E48D0000}"/>
    <cellStyle name="Salida 2 2 3 2 9" xfId="36325" xr:uid="{00000000-0005-0000-0000-0000E58D0000}"/>
    <cellStyle name="Salida 2 2 3 2 9 2" xfId="36326" xr:uid="{00000000-0005-0000-0000-0000E68D0000}"/>
    <cellStyle name="Salida 2 2 3 3" xfId="36327" xr:uid="{00000000-0005-0000-0000-0000E78D0000}"/>
    <cellStyle name="Salida 2 2 3 3 10" xfId="36328" xr:uid="{00000000-0005-0000-0000-0000E88D0000}"/>
    <cellStyle name="Salida 2 2 3 3 10 2" xfId="36329" xr:uid="{00000000-0005-0000-0000-0000E98D0000}"/>
    <cellStyle name="Salida 2 2 3 3 11" xfId="36330" xr:uid="{00000000-0005-0000-0000-0000EA8D0000}"/>
    <cellStyle name="Salida 2 2 3 3 11 2" xfId="36331" xr:uid="{00000000-0005-0000-0000-0000EB8D0000}"/>
    <cellStyle name="Salida 2 2 3 3 12" xfId="36332" xr:uid="{00000000-0005-0000-0000-0000EC8D0000}"/>
    <cellStyle name="Salida 2 2 3 3 12 2" xfId="36333" xr:uid="{00000000-0005-0000-0000-0000ED8D0000}"/>
    <cellStyle name="Salida 2 2 3 3 13" xfId="36334" xr:uid="{00000000-0005-0000-0000-0000EE8D0000}"/>
    <cellStyle name="Salida 2 2 3 3 2" xfId="36335" xr:uid="{00000000-0005-0000-0000-0000EF8D0000}"/>
    <cellStyle name="Salida 2 2 3 3 2 10" xfId="36336" xr:uid="{00000000-0005-0000-0000-0000F08D0000}"/>
    <cellStyle name="Salida 2 2 3 3 2 10 2" xfId="36337" xr:uid="{00000000-0005-0000-0000-0000F18D0000}"/>
    <cellStyle name="Salida 2 2 3 3 2 11" xfId="36338" xr:uid="{00000000-0005-0000-0000-0000F28D0000}"/>
    <cellStyle name="Salida 2 2 3 3 2 2" xfId="36339" xr:uid="{00000000-0005-0000-0000-0000F38D0000}"/>
    <cellStyle name="Salida 2 2 3 3 2 2 2" xfId="36340" xr:uid="{00000000-0005-0000-0000-0000F48D0000}"/>
    <cellStyle name="Salida 2 2 3 3 2 3" xfId="36341" xr:uid="{00000000-0005-0000-0000-0000F58D0000}"/>
    <cellStyle name="Salida 2 2 3 3 2 3 2" xfId="36342" xr:uid="{00000000-0005-0000-0000-0000F68D0000}"/>
    <cellStyle name="Salida 2 2 3 3 2 4" xfId="36343" xr:uid="{00000000-0005-0000-0000-0000F78D0000}"/>
    <cellStyle name="Salida 2 2 3 3 2 4 2" xfId="36344" xr:uid="{00000000-0005-0000-0000-0000F88D0000}"/>
    <cellStyle name="Salida 2 2 3 3 2 5" xfId="36345" xr:uid="{00000000-0005-0000-0000-0000F98D0000}"/>
    <cellStyle name="Salida 2 2 3 3 2 5 2" xfId="36346" xr:uid="{00000000-0005-0000-0000-0000FA8D0000}"/>
    <cellStyle name="Salida 2 2 3 3 2 6" xfId="36347" xr:uid="{00000000-0005-0000-0000-0000FB8D0000}"/>
    <cellStyle name="Salida 2 2 3 3 2 6 2" xfId="36348" xr:uid="{00000000-0005-0000-0000-0000FC8D0000}"/>
    <cellStyle name="Salida 2 2 3 3 2 7" xfId="36349" xr:uid="{00000000-0005-0000-0000-0000FD8D0000}"/>
    <cellStyle name="Salida 2 2 3 3 2 7 2" xfId="36350" xr:uid="{00000000-0005-0000-0000-0000FE8D0000}"/>
    <cellStyle name="Salida 2 2 3 3 2 8" xfId="36351" xr:uid="{00000000-0005-0000-0000-0000FF8D0000}"/>
    <cellStyle name="Salida 2 2 3 3 2 8 2" xfId="36352" xr:uid="{00000000-0005-0000-0000-0000008E0000}"/>
    <cellStyle name="Salida 2 2 3 3 2 9" xfId="36353" xr:uid="{00000000-0005-0000-0000-0000018E0000}"/>
    <cellStyle name="Salida 2 2 3 3 2 9 2" xfId="36354" xr:uid="{00000000-0005-0000-0000-0000028E0000}"/>
    <cellStyle name="Salida 2 2 3 3 3" xfId="36355" xr:uid="{00000000-0005-0000-0000-0000038E0000}"/>
    <cellStyle name="Salida 2 2 3 3 3 10" xfId="36356" xr:uid="{00000000-0005-0000-0000-0000048E0000}"/>
    <cellStyle name="Salida 2 2 3 3 3 10 2" xfId="36357" xr:uid="{00000000-0005-0000-0000-0000058E0000}"/>
    <cellStyle name="Salida 2 2 3 3 3 11" xfId="36358" xr:uid="{00000000-0005-0000-0000-0000068E0000}"/>
    <cellStyle name="Salida 2 2 3 3 3 2" xfId="36359" xr:uid="{00000000-0005-0000-0000-0000078E0000}"/>
    <cellStyle name="Salida 2 2 3 3 3 2 2" xfId="36360" xr:uid="{00000000-0005-0000-0000-0000088E0000}"/>
    <cellStyle name="Salida 2 2 3 3 3 3" xfId="36361" xr:uid="{00000000-0005-0000-0000-0000098E0000}"/>
    <cellStyle name="Salida 2 2 3 3 3 3 2" xfId="36362" xr:uid="{00000000-0005-0000-0000-00000A8E0000}"/>
    <cellStyle name="Salida 2 2 3 3 3 4" xfId="36363" xr:uid="{00000000-0005-0000-0000-00000B8E0000}"/>
    <cellStyle name="Salida 2 2 3 3 3 4 2" xfId="36364" xr:uid="{00000000-0005-0000-0000-00000C8E0000}"/>
    <cellStyle name="Salida 2 2 3 3 3 5" xfId="36365" xr:uid="{00000000-0005-0000-0000-00000D8E0000}"/>
    <cellStyle name="Salida 2 2 3 3 3 5 2" xfId="36366" xr:uid="{00000000-0005-0000-0000-00000E8E0000}"/>
    <cellStyle name="Salida 2 2 3 3 3 6" xfId="36367" xr:uid="{00000000-0005-0000-0000-00000F8E0000}"/>
    <cellStyle name="Salida 2 2 3 3 3 6 2" xfId="36368" xr:uid="{00000000-0005-0000-0000-0000108E0000}"/>
    <cellStyle name="Salida 2 2 3 3 3 7" xfId="36369" xr:uid="{00000000-0005-0000-0000-0000118E0000}"/>
    <cellStyle name="Salida 2 2 3 3 3 7 2" xfId="36370" xr:uid="{00000000-0005-0000-0000-0000128E0000}"/>
    <cellStyle name="Salida 2 2 3 3 3 8" xfId="36371" xr:uid="{00000000-0005-0000-0000-0000138E0000}"/>
    <cellStyle name="Salida 2 2 3 3 3 8 2" xfId="36372" xr:uid="{00000000-0005-0000-0000-0000148E0000}"/>
    <cellStyle name="Salida 2 2 3 3 3 9" xfId="36373" xr:uid="{00000000-0005-0000-0000-0000158E0000}"/>
    <cellStyle name="Salida 2 2 3 3 3 9 2" xfId="36374" xr:uid="{00000000-0005-0000-0000-0000168E0000}"/>
    <cellStyle name="Salida 2 2 3 3 4" xfId="36375" xr:uid="{00000000-0005-0000-0000-0000178E0000}"/>
    <cellStyle name="Salida 2 2 3 3 4 2" xfId="36376" xr:uid="{00000000-0005-0000-0000-0000188E0000}"/>
    <cellStyle name="Salida 2 2 3 3 5" xfId="36377" xr:uid="{00000000-0005-0000-0000-0000198E0000}"/>
    <cellStyle name="Salida 2 2 3 3 5 2" xfId="36378" xr:uid="{00000000-0005-0000-0000-00001A8E0000}"/>
    <cellStyle name="Salida 2 2 3 3 6" xfId="36379" xr:uid="{00000000-0005-0000-0000-00001B8E0000}"/>
    <cellStyle name="Salida 2 2 3 3 6 2" xfId="36380" xr:uid="{00000000-0005-0000-0000-00001C8E0000}"/>
    <cellStyle name="Salida 2 2 3 3 7" xfId="36381" xr:uid="{00000000-0005-0000-0000-00001D8E0000}"/>
    <cellStyle name="Salida 2 2 3 3 7 2" xfId="36382" xr:uid="{00000000-0005-0000-0000-00001E8E0000}"/>
    <cellStyle name="Salida 2 2 3 3 8" xfId="36383" xr:uid="{00000000-0005-0000-0000-00001F8E0000}"/>
    <cellStyle name="Salida 2 2 3 3 8 2" xfId="36384" xr:uid="{00000000-0005-0000-0000-0000208E0000}"/>
    <cellStyle name="Salida 2 2 3 3 9" xfId="36385" xr:uid="{00000000-0005-0000-0000-0000218E0000}"/>
    <cellStyle name="Salida 2 2 3 3 9 2" xfId="36386" xr:uid="{00000000-0005-0000-0000-0000228E0000}"/>
    <cellStyle name="Salida 2 2 3 4" xfId="36387" xr:uid="{00000000-0005-0000-0000-0000238E0000}"/>
    <cellStyle name="Salida 2 2 3 4 10" xfId="36388" xr:uid="{00000000-0005-0000-0000-0000248E0000}"/>
    <cellStyle name="Salida 2 2 3 4 10 2" xfId="36389" xr:uid="{00000000-0005-0000-0000-0000258E0000}"/>
    <cellStyle name="Salida 2 2 3 4 11" xfId="36390" xr:uid="{00000000-0005-0000-0000-0000268E0000}"/>
    <cellStyle name="Salida 2 2 3 4 2" xfId="36391" xr:uid="{00000000-0005-0000-0000-0000278E0000}"/>
    <cellStyle name="Salida 2 2 3 4 2 2" xfId="36392" xr:uid="{00000000-0005-0000-0000-0000288E0000}"/>
    <cellStyle name="Salida 2 2 3 4 3" xfId="36393" xr:uid="{00000000-0005-0000-0000-0000298E0000}"/>
    <cellStyle name="Salida 2 2 3 4 3 2" xfId="36394" xr:uid="{00000000-0005-0000-0000-00002A8E0000}"/>
    <cellStyle name="Salida 2 2 3 4 4" xfId="36395" xr:uid="{00000000-0005-0000-0000-00002B8E0000}"/>
    <cellStyle name="Salida 2 2 3 4 4 2" xfId="36396" xr:uid="{00000000-0005-0000-0000-00002C8E0000}"/>
    <cellStyle name="Salida 2 2 3 4 5" xfId="36397" xr:uid="{00000000-0005-0000-0000-00002D8E0000}"/>
    <cellStyle name="Salida 2 2 3 4 5 2" xfId="36398" xr:uid="{00000000-0005-0000-0000-00002E8E0000}"/>
    <cellStyle name="Salida 2 2 3 4 6" xfId="36399" xr:uid="{00000000-0005-0000-0000-00002F8E0000}"/>
    <cellStyle name="Salida 2 2 3 4 6 2" xfId="36400" xr:uid="{00000000-0005-0000-0000-0000308E0000}"/>
    <cellStyle name="Salida 2 2 3 4 7" xfId="36401" xr:uid="{00000000-0005-0000-0000-0000318E0000}"/>
    <cellStyle name="Salida 2 2 3 4 7 2" xfId="36402" xr:uid="{00000000-0005-0000-0000-0000328E0000}"/>
    <cellStyle name="Salida 2 2 3 4 8" xfId="36403" xr:uid="{00000000-0005-0000-0000-0000338E0000}"/>
    <cellStyle name="Salida 2 2 3 4 8 2" xfId="36404" xr:uid="{00000000-0005-0000-0000-0000348E0000}"/>
    <cellStyle name="Salida 2 2 3 4 9" xfId="36405" xr:uid="{00000000-0005-0000-0000-0000358E0000}"/>
    <cellStyle name="Salida 2 2 3 4 9 2" xfId="36406" xr:uid="{00000000-0005-0000-0000-0000368E0000}"/>
    <cellStyle name="Salida 2 2 3 5" xfId="36407" xr:uid="{00000000-0005-0000-0000-0000378E0000}"/>
    <cellStyle name="Salida 2 2 3 5 10" xfId="36408" xr:uid="{00000000-0005-0000-0000-0000388E0000}"/>
    <cellStyle name="Salida 2 2 3 5 10 2" xfId="36409" xr:uid="{00000000-0005-0000-0000-0000398E0000}"/>
    <cellStyle name="Salida 2 2 3 5 11" xfId="36410" xr:uid="{00000000-0005-0000-0000-00003A8E0000}"/>
    <cellStyle name="Salida 2 2 3 5 2" xfId="36411" xr:uid="{00000000-0005-0000-0000-00003B8E0000}"/>
    <cellStyle name="Salida 2 2 3 5 2 2" xfId="36412" xr:uid="{00000000-0005-0000-0000-00003C8E0000}"/>
    <cellStyle name="Salida 2 2 3 5 3" xfId="36413" xr:uid="{00000000-0005-0000-0000-00003D8E0000}"/>
    <cellStyle name="Salida 2 2 3 5 3 2" xfId="36414" xr:uid="{00000000-0005-0000-0000-00003E8E0000}"/>
    <cellStyle name="Salida 2 2 3 5 4" xfId="36415" xr:uid="{00000000-0005-0000-0000-00003F8E0000}"/>
    <cellStyle name="Salida 2 2 3 5 4 2" xfId="36416" xr:uid="{00000000-0005-0000-0000-0000408E0000}"/>
    <cellStyle name="Salida 2 2 3 5 5" xfId="36417" xr:uid="{00000000-0005-0000-0000-0000418E0000}"/>
    <cellStyle name="Salida 2 2 3 5 5 2" xfId="36418" xr:uid="{00000000-0005-0000-0000-0000428E0000}"/>
    <cellStyle name="Salida 2 2 3 5 6" xfId="36419" xr:uid="{00000000-0005-0000-0000-0000438E0000}"/>
    <cellStyle name="Salida 2 2 3 5 6 2" xfId="36420" xr:uid="{00000000-0005-0000-0000-0000448E0000}"/>
    <cellStyle name="Salida 2 2 3 5 7" xfId="36421" xr:uid="{00000000-0005-0000-0000-0000458E0000}"/>
    <cellStyle name="Salida 2 2 3 5 7 2" xfId="36422" xr:uid="{00000000-0005-0000-0000-0000468E0000}"/>
    <cellStyle name="Salida 2 2 3 5 8" xfId="36423" xr:uid="{00000000-0005-0000-0000-0000478E0000}"/>
    <cellStyle name="Salida 2 2 3 5 8 2" xfId="36424" xr:uid="{00000000-0005-0000-0000-0000488E0000}"/>
    <cellStyle name="Salida 2 2 3 5 9" xfId="36425" xr:uid="{00000000-0005-0000-0000-0000498E0000}"/>
    <cellStyle name="Salida 2 2 3 5 9 2" xfId="36426" xr:uid="{00000000-0005-0000-0000-00004A8E0000}"/>
    <cellStyle name="Salida 2 2 3 6" xfId="36427" xr:uid="{00000000-0005-0000-0000-00004B8E0000}"/>
    <cellStyle name="Salida 2 2 3 6 2" xfId="36428" xr:uid="{00000000-0005-0000-0000-00004C8E0000}"/>
    <cellStyle name="Salida 2 2 3 7" xfId="36429" xr:uid="{00000000-0005-0000-0000-00004D8E0000}"/>
    <cellStyle name="Salida 2 2 3 7 2" xfId="36430" xr:uid="{00000000-0005-0000-0000-00004E8E0000}"/>
    <cellStyle name="Salida 2 2 3 8" xfId="36431" xr:uid="{00000000-0005-0000-0000-00004F8E0000}"/>
    <cellStyle name="Salida 2 2 3 8 2" xfId="36432" xr:uid="{00000000-0005-0000-0000-0000508E0000}"/>
    <cellStyle name="Salida 2 2 3 9" xfId="36433" xr:uid="{00000000-0005-0000-0000-0000518E0000}"/>
    <cellStyle name="Salida 2 2 3 9 2" xfId="36434" xr:uid="{00000000-0005-0000-0000-0000528E0000}"/>
    <cellStyle name="Salida 2 2 4" xfId="36435" xr:uid="{00000000-0005-0000-0000-0000538E0000}"/>
    <cellStyle name="Salida 2 2 4 10" xfId="36436" xr:uid="{00000000-0005-0000-0000-0000548E0000}"/>
    <cellStyle name="Salida 2 2 4 10 2" xfId="36437" xr:uid="{00000000-0005-0000-0000-0000558E0000}"/>
    <cellStyle name="Salida 2 2 4 11" xfId="36438" xr:uid="{00000000-0005-0000-0000-0000568E0000}"/>
    <cellStyle name="Salida 2 2 4 11 2" xfId="36439" xr:uid="{00000000-0005-0000-0000-0000578E0000}"/>
    <cellStyle name="Salida 2 2 4 12" xfId="36440" xr:uid="{00000000-0005-0000-0000-0000588E0000}"/>
    <cellStyle name="Salida 2 2 4 12 2" xfId="36441" xr:uid="{00000000-0005-0000-0000-0000598E0000}"/>
    <cellStyle name="Salida 2 2 4 13" xfId="36442" xr:uid="{00000000-0005-0000-0000-00005A8E0000}"/>
    <cellStyle name="Salida 2 2 4 2" xfId="36443" xr:uid="{00000000-0005-0000-0000-00005B8E0000}"/>
    <cellStyle name="Salida 2 2 4 2 10" xfId="36444" xr:uid="{00000000-0005-0000-0000-00005C8E0000}"/>
    <cellStyle name="Salida 2 2 4 2 10 2" xfId="36445" xr:uid="{00000000-0005-0000-0000-00005D8E0000}"/>
    <cellStyle name="Salida 2 2 4 2 11" xfId="36446" xr:uid="{00000000-0005-0000-0000-00005E8E0000}"/>
    <cellStyle name="Salida 2 2 4 2 2" xfId="36447" xr:uid="{00000000-0005-0000-0000-00005F8E0000}"/>
    <cellStyle name="Salida 2 2 4 2 2 2" xfId="36448" xr:uid="{00000000-0005-0000-0000-0000608E0000}"/>
    <cellStyle name="Salida 2 2 4 2 3" xfId="36449" xr:uid="{00000000-0005-0000-0000-0000618E0000}"/>
    <cellStyle name="Salida 2 2 4 2 3 2" xfId="36450" xr:uid="{00000000-0005-0000-0000-0000628E0000}"/>
    <cellStyle name="Salida 2 2 4 2 4" xfId="36451" xr:uid="{00000000-0005-0000-0000-0000638E0000}"/>
    <cellStyle name="Salida 2 2 4 2 4 2" xfId="36452" xr:uid="{00000000-0005-0000-0000-0000648E0000}"/>
    <cellStyle name="Salida 2 2 4 2 5" xfId="36453" xr:uid="{00000000-0005-0000-0000-0000658E0000}"/>
    <cellStyle name="Salida 2 2 4 2 5 2" xfId="36454" xr:uid="{00000000-0005-0000-0000-0000668E0000}"/>
    <cellStyle name="Salida 2 2 4 2 6" xfId="36455" xr:uid="{00000000-0005-0000-0000-0000678E0000}"/>
    <cellStyle name="Salida 2 2 4 2 6 2" xfId="36456" xr:uid="{00000000-0005-0000-0000-0000688E0000}"/>
    <cellStyle name="Salida 2 2 4 2 7" xfId="36457" xr:uid="{00000000-0005-0000-0000-0000698E0000}"/>
    <cellStyle name="Salida 2 2 4 2 7 2" xfId="36458" xr:uid="{00000000-0005-0000-0000-00006A8E0000}"/>
    <cellStyle name="Salida 2 2 4 2 8" xfId="36459" xr:uid="{00000000-0005-0000-0000-00006B8E0000}"/>
    <cellStyle name="Salida 2 2 4 2 8 2" xfId="36460" xr:uid="{00000000-0005-0000-0000-00006C8E0000}"/>
    <cellStyle name="Salida 2 2 4 2 9" xfId="36461" xr:uid="{00000000-0005-0000-0000-00006D8E0000}"/>
    <cellStyle name="Salida 2 2 4 2 9 2" xfId="36462" xr:uid="{00000000-0005-0000-0000-00006E8E0000}"/>
    <cellStyle name="Salida 2 2 4 3" xfId="36463" xr:uid="{00000000-0005-0000-0000-00006F8E0000}"/>
    <cellStyle name="Salida 2 2 4 3 10" xfId="36464" xr:uid="{00000000-0005-0000-0000-0000708E0000}"/>
    <cellStyle name="Salida 2 2 4 3 10 2" xfId="36465" xr:uid="{00000000-0005-0000-0000-0000718E0000}"/>
    <cellStyle name="Salida 2 2 4 3 11" xfId="36466" xr:uid="{00000000-0005-0000-0000-0000728E0000}"/>
    <cellStyle name="Salida 2 2 4 3 2" xfId="36467" xr:uid="{00000000-0005-0000-0000-0000738E0000}"/>
    <cellStyle name="Salida 2 2 4 3 2 2" xfId="36468" xr:uid="{00000000-0005-0000-0000-0000748E0000}"/>
    <cellStyle name="Salida 2 2 4 3 3" xfId="36469" xr:uid="{00000000-0005-0000-0000-0000758E0000}"/>
    <cellStyle name="Salida 2 2 4 3 3 2" xfId="36470" xr:uid="{00000000-0005-0000-0000-0000768E0000}"/>
    <cellStyle name="Salida 2 2 4 3 4" xfId="36471" xr:uid="{00000000-0005-0000-0000-0000778E0000}"/>
    <cellStyle name="Salida 2 2 4 3 4 2" xfId="36472" xr:uid="{00000000-0005-0000-0000-0000788E0000}"/>
    <cellStyle name="Salida 2 2 4 3 5" xfId="36473" xr:uid="{00000000-0005-0000-0000-0000798E0000}"/>
    <cellStyle name="Salida 2 2 4 3 5 2" xfId="36474" xr:uid="{00000000-0005-0000-0000-00007A8E0000}"/>
    <cellStyle name="Salida 2 2 4 3 6" xfId="36475" xr:uid="{00000000-0005-0000-0000-00007B8E0000}"/>
    <cellStyle name="Salida 2 2 4 3 6 2" xfId="36476" xr:uid="{00000000-0005-0000-0000-00007C8E0000}"/>
    <cellStyle name="Salida 2 2 4 3 7" xfId="36477" xr:uid="{00000000-0005-0000-0000-00007D8E0000}"/>
    <cellStyle name="Salida 2 2 4 3 7 2" xfId="36478" xr:uid="{00000000-0005-0000-0000-00007E8E0000}"/>
    <cellStyle name="Salida 2 2 4 3 8" xfId="36479" xr:uid="{00000000-0005-0000-0000-00007F8E0000}"/>
    <cellStyle name="Salida 2 2 4 3 8 2" xfId="36480" xr:uid="{00000000-0005-0000-0000-0000808E0000}"/>
    <cellStyle name="Salida 2 2 4 3 9" xfId="36481" xr:uid="{00000000-0005-0000-0000-0000818E0000}"/>
    <cellStyle name="Salida 2 2 4 3 9 2" xfId="36482" xr:uid="{00000000-0005-0000-0000-0000828E0000}"/>
    <cellStyle name="Salida 2 2 4 4" xfId="36483" xr:uid="{00000000-0005-0000-0000-0000838E0000}"/>
    <cellStyle name="Salida 2 2 4 4 2" xfId="36484" xr:uid="{00000000-0005-0000-0000-0000848E0000}"/>
    <cellStyle name="Salida 2 2 4 5" xfId="36485" xr:uid="{00000000-0005-0000-0000-0000858E0000}"/>
    <cellStyle name="Salida 2 2 4 5 2" xfId="36486" xr:uid="{00000000-0005-0000-0000-0000868E0000}"/>
    <cellStyle name="Salida 2 2 4 6" xfId="36487" xr:uid="{00000000-0005-0000-0000-0000878E0000}"/>
    <cellStyle name="Salida 2 2 4 6 2" xfId="36488" xr:uid="{00000000-0005-0000-0000-0000888E0000}"/>
    <cellStyle name="Salida 2 2 4 7" xfId="36489" xr:uid="{00000000-0005-0000-0000-0000898E0000}"/>
    <cellStyle name="Salida 2 2 4 7 2" xfId="36490" xr:uid="{00000000-0005-0000-0000-00008A8E0000}"/>
    <cellStyle name="Salida 2 2 4 8" xfId="36491" xr:uid="{00000000-0005-0000-0000-00008B8E0000}"/>
    <cellStyle name="Salida 2 2 4 8 2" xfId="36492" xr:uid="{00000000-0005-0000-0000-00008C8E0000}"/>
    <cellStyle name="Salida 2 2 4 9" xfId="36493" xr:uid="{00000000-0005-0000-0000-00008D8E0000}"/>
    <cellStyle name="Salida 2 2 4 9 2" xfId="36494" xr:uid="{00000000-0005-0000-0000-00008E8E0000}"/>
    <cellStyle name="Salida 2 2 5" xfId="36495" xr:uid="{00000000-0005-0000-0000-00008F8E0000}"/>
    <cellStyle name="Salida 2 2 5 10" xfId="36496" xr:uid="{00000000-0005-0000-0000-0000908E0000}"/>
    <cellStyle name="Salida 2 2 5 10 2" xfId="36497" xr:uid="{00000000-0005-0000-0000-0000918E0000}"/>
    <cellStyle name="Salida 2 2 5 11" xfId="36498" xr:uid="{00000000-0005-0000-0000-0000928E0000}"/>
    <cellStyle name="Salida 2 2 5 11 2" xfId="36499" xr:uid="{00000000-0005-0000-0000-0000938E0000}"/>
    <cellStyle name="Salida 2 2 5 12" xfId="36500" xr:uid="{00000000-0005-0000-0000-0000948E0000}"/>
    <cellStyle name="Salida 2 2 5 12 2" xfId="36501" xr:uid="{00000000-0005-0000-0000-0000958E0000}"/>
    <cellStyle name="Salida 2 2 5 13" xfId="36502" xr:uid="{00000000-0005-0000-0000-0000968E0000}"/>
    <cellStyle name="Salida 2 2 5 2" xfId="36503" xr:uid="{00000000-0005-0000-0000-0000978E0000}"/>
    <cellStyle name="Salida 2 2 5 2 10" xfId="36504" xr:uid="{00000000-0005-0000-0000-0000988E0000}"/>
    <cellStyle name="Salida 2 2 5 2 10 2" xfId="36505" xr:uid="{00000000-0005-0000-0000-0000998E0000}"/>
    <cellStyle name="Salida 2 2 5 2 11" xfId="36506" xr:uid="{00000000-0005-0000-0000-00009A8E0000}"/>
    <cellStyle name="Salida 2 2 5 2 2" xfId="36507" xr:uid="{00000000-0005-0000-0000-00009B8E0000}"/>
    <cellStyle name="Salida 2 2 5 2 2 2" xfId="36508" xr:uid="{00000000-0005-0000-0000-00009C8E0000}"/>
    <cellStyle name="Salida 2 2 5 2 3" xfId="36509" xr:uid="{00000000-0005-0000-0000-00009D8E0000}"/>
    <cellStyle name="Salida 2 2 5 2 3 2" xfId="36510" xr:uid="{00000000-0005-0000-0000-00009E8E0000}"/>
    <cellStyle name="Salida 2 2 5 2 4" xfId="36511" xr:uid="{00000000-0005-0000-0000-00009F8E0000}"/>
    <cellStyle name="Salida 2 2 5 2 4 2" xfId="36512" xr:uid="{00000000-0005-0000-0000-0000A08E0000}"/>
    <cellStyle name="Salida 2 2 5 2 5" xfId="36513" xr:uid="{00000000-0005-0000-0000-0000A18E0000}"/>
    <cellStyle name="Salida 2 2 5 2 5 2" xfId="36514" xr:uid="{00000000-0005-0000-0000-0000A28E0000}"/>
    <cellStyle name="Salida 2 2 5 2 6" xfId="36515" xr:uid="{00000000-0005-0000-0000-0000A38E0000}"/>
    <cellStyle name="Salida 2 2 5 2 6 2" xfId="36516" xr:uid="{00000000-0005-0000-0000-0000A48E0000}"/>
    <cellStyle name="Salida 2 2 5 2 7" xfId="36517" xr:uid="{00000000-0005-0000-0000-0000A58E0000}"/>
    <cellStyle name="Salida 2 2 5 2 7 2" xfId="36518" xr:uid="{00000000-0005-0000-0000-0000A68E0000}"/>
    <cellStyle name="Salida 2 2 5 2 8" xfId="36519" xr:uid="{00000000-0005-0000-0000-0000A78E0000}"/>
    <cellStyle name="Salida 2 2 5 2 8 2" xfId="36520" xr:uid="{00000000-0005-0000-0000-0000A88E0000}"/>
    <cellStyle name="Salida 2 2 5 2 9" xfId="36521" xr:uid="{00000000-0005-0000-0000-0000A98E0000}"/>
    <cellStyle name="Salida 2 2 5 2 9 2" xfId="36522" xr:uid="{00000000-0005-0000-0000-0000AA8E0000}"/>
    <cellStyle name="Salida 2 2 5 3" xfId="36523" xr:uid="{00000000-0005-0000-0000-0000AB8E0000}"/>
    <cellStyle name="Salida 2 2 5 3 10" xfId="36524" xr:uid="{00000000-0005-0000-0000-0000AC8E0000}"/>
    <cellStyle name="Salida 2 2 5 3 10 2" xfId="36525" xr:uid="{00000000-0005-0000-0000-0000AD8E0000}"/>
    <cellStyle name="Salida 2 2 5 3 11" xfId="36526" xr:uid="{00000000-0005-0000-0000-0000AE8E0000}"/>
    <cellStyle name="Salida 2 2 5 3 2" xfId="36527" xr:uid="{00000000-0005-0000-0000-0000AF8E0000}"/>
    <cellStyle name="Salida 2 2 5 3 2 2" xfId="36528" xr:uid="{00000000-0005-0000-0000-0000B08E0000}"/>
    <cellStyle name="Salida 2 2 5 3 3" xfId="36529" xr:uid="{00000000-0005-0000-0000-0000B18E0000}"/>
    <cellStyle name="Salida 2 2 5 3 3 2" xfId="36530" xr:uid="{00000000-0005-0000-0000-0000B28E0000}"/>
    <cellStyle name="Salida 2 2 5 3 4" xfId="36531" xr:uid="{00000000-0005-0000-0000-0000B38E0000}"/>
    <cellStyle name="Salida 2 2 5 3 4 2" xfId="36532" xr:uid="{00000000-0005-0000-0000-0000B48E0000}"/>
    <cellStyle name="Salida 2 2 5 3 5" xfId="36533" xr:uid="{00000000-0005-0000-0000-0000B58E0000}"/>
    <cellStyle name="Salida 2 2 5 3 5 2" xfId="36534" xr:uid="{00000000-0005-0000-0000-0000B68E0000}"/>
    <cellStyle name="Salida 2 2 5 3 6" xfId="36535" xr:uid="{00000000-0005-0000-0000-0000B78E0000}"/>
    <cellStyle name="Salida 2 2 5 3 6 2" xfId="36536" xr:uid="{00000000-0005-0000-0000-0000B88E0000}"/>
    <cellStyle name="Salida 2 2 5 3 7" xfId="36537" xr:uid="{00000000-0005-0000-0000-0000B98E0000}"/>
    <cellStyle name="Salida 2 2 5 3 7 2" xfId="36538" xr:uid="{00000000-0005-0000-0000-0000BA8E0000}"/>
    <cellStyle name="Salida 2 2 5 3 8" xfId="36539" xr:uid="{00000000-0005-0000-0000-0000BB8E0000}"/>
    <cellStyle name="Salida 2 2 5 3 8 2" xfId="36540" xr:uid="{00000000-0005-0000-0000-0000BC8E0000}"/>
    <cellStyle name="Salida 2 2 5 3 9" xfId="36541" xr:uid="{00000000-0005-0000-0000-0000BD8E0000}"/>
    <cellStyle name="Salida 2 2 5 3 9 2" xfId="36542" xr:uid="{00000000-0005-0000-0000-0000BE8E0000}"/>
    <cellStyle name="Salida 2 2 5 4" xfId="36543" xr:uid="{00000000-0005-0000-0000-0000BF8E0000}"/>
    <cellStyle name="Salida 2 2 5 4 2" xfId="36544" xr:uid="{00000000-0005-0000-0000-0000C08E0000}"/>
    <cellStyle name="Salida 2 2 5 5" xfId="36545" xr:uid="{00000000-0005-0000-0000-0000C18E0000}"/>
    <cellStyle name="Salida 2 2 5 5 2" xfId="36546" xr:uid="{00000000-0005-0000-0000-0000C28E0000}"/>
    <cellStyle name="Salida 2 2 5 6" xfId="36547" xr:uid="{00000000-0005-0000-0000-0000C38E0000}"/>
    <cellStyle name="Salida 2 2 5 6 2" xfId="36548" xr:uid="{00000000-0005-0000-0000-0000C48E0000}"/>
    <cellStyle name="Salida 2 2 5 7" xfId="36549" xr:uid="{00000000-0005-0000-0000-0000C58E0000}"/>
    <cellStyle name="Salida 2 2 5 7 2" xfId="36550" xr:uid="{00000000-0005-0000-0000-0000C68E0000}"/>
    <cellStyle name="Salida 2 2 5 8" xfId="36551" xr:uid="{00000000-0005-0000-0000-0000C78E0000}"/>
    <cellStyle name="Salida 2 2 5 8 2" xfId="36552" xr:uid="{00000000-0005-0000-0000-0000C88E0000}"/>
    <cellStyle name="Salida 2 2 5 9" xfId="36553" xr:uid="{00000000-0005-0000-0000-0000C98E0000}"/>
    <cellStyle name="Salida 2 2 5 9 2" xfId="36554" xr:uid="{00000000-0005-0000-0000-0000CA8E0000}"/>
    <cellStyle name="Salida 2 2 6" xfId="36555" xr:uid="{00000000-0005-0000-0000-0000CB8E0000}"/>
    <cellStyle name="Salida 2 2 6 2" xfId="36556" xr:uid="{00000000-0005-0000-0000-0000CC8E0000}"/>
    <cellStyle name="Salida 2 2 7" xfId="36557" xr:uid="{00000000-0005-0000-0000-0000CD8E0000}"/>
    <cellStyle name="Salida 2 2 7 2" xfId="36558" xr:uid="{00000000-0005-0000-0000-0000CE8E0000}"/>
    <cellStyle name="Salida 2 2 8" xfId="36559" xr:uid="{00000000-0005-0000-0000-0000CF8E0000}"/>
    <cellStyle name="Salida 2 2 8 2" xfId="36560" xr:uid="{00000000-0005-0000-0000-0000D08E0000}"/>
    <cellStyle name="Salida 2 2 9" xfId="36561" xr:uid="{00000000-0005-0000-0000-0000D18E0000}"/>
    <cellStyle name="Salida 2 2 9 2" xfId="36562" xr:uid="{00000000-0005-0000-0000-0000D28E0000}"/>
    <cellStyle name="Salida 2 20" xfId="36563" xr:uid="{00000000-0005-0000-0000-0000D38E0000}"/>
    <cellStyle name="Salida 2 21" xfId="36564" xr:uid="{00000000-0005-0000-0000-0000D48E0000}"/>
    <cellStyle name="Salida 2 3" xfId="36565" xr:uid="{00000000-0005-0000-0000-0000D58E0000}"/>
    <cellStyle name="Salida 2 3 10" xfId="36566" xr:uid="{00000000-0005-0000-0000-0000D68E0000}"/>
    <cellStyle name="Salida 2 3 10 2" xfId="36567" xr:uid="{00000000-0005-0000-0000-0000D78E0000}"/>
    <cellStyle name="Salida 2 3 11" xfId="36568" xr:uid="{00000000-0005-0000-0000-0000D88E0000}"/>
    <cellStyle name="Salida 2 3 11 2" xfId="36569" xr:uid="{00000000-0005-0000-0000-0000D98E0000}"/>
    <cellStyle name="Salida 2 3 12" xfId="36570" xr:uid="{00000000-0005-0000-0000-0000DA8E0000}"/>
    <cellStyle name="Salida 2 3 12 2" xfId="36571" xr:uid="{00000000-0005-0000-0000-0000DB8E0000}"/>
    <cellStyle name="Salida 2 3 13" xfId="36572" xr:uid="{00000000-0005-0000-0000-0000DC8E0000}"/>
    <cellStyle name="Salida 2 3 13 2" xfId="36573" xr:uid="{00000000-0005-0000-0000-0000DD8E0000}"/>
    <cellStyle name="Salida 2 3 14" xfId="36574" xr:uid="{00000000-0005-0000-0000-0000DE8E0000}"/>
    <cellStyle name="Salida 2 3 14 2" xfId="36575" xr:uid="{00000000-0005-0000-0000-0000DF8E0000}"/>
    <cellStyle name="Salida 2 3 15" xfId="36576" xr:uid="{00000000-0005-0000-0000-0000E08E0000}"/>
    <cellStyle name="Salida 2 3 16" xfId="36577" xr:uid="{00000000-0005-0000-0000-0000E18E0000}"/>
    <cellStyle name="Salida 2 3 17" xfId="36578" xr:uid="{00000000-0005-0000-0000-0000E28E0000}"/>
    <cellStyle name="Salida 2 3 2" xfId="36579" xr:uid="{00000000-0005-0000-0000-0000E38E0000}"/>
    <cellStyle name="Salida 2 3 2 10" xfId="36580" xr:uid="{00000000-0005-0000-0000-0000E48E0000}"/>
    <cellStyle name="Salida 2 3 2 10 2" xfId="36581" xr:uid="{00000000-0005-0000-0000-0000E58E0000}"/>
    <cellStyle name="Salida 2 3 2 11" xfId="36582" xr:uid="{00000000-0005-0000-0000-0000E68E0000}"/>
    <cellStyle name="Salida 2 3 2 11 2" xfId="36583" xr:uid="{00000000-0005-0000-0000-0000E78E0000}"/>
    <cellStyle name="Salida 2 3 2 12" xfId="36584" xr:uid="{00000000-0005-0000-0000-0000E88E0000}"/>
    <cellStyle name="Salida 2 3 2 12 2" xfId="36585" xr:uid="{00000000-0005-0000-0000-0000E98E0000}"/>
    <cellStyle name="Salida 2 3 2 13" xfId="36586" xr:uid="{00000000-0005-0000-0000-0000EA8E0000}"/>
    <cellStyle name="Salida 2 3 2 13 2" xfId="36587" xr:uid="{00000000-0005-0000-0000-0000EB8E0000}"/>
    <cellStyle name="Salida 2 3 2 14" xfId="36588" xr:uid="{00000000-0005-0000-0000-0000EC8E0000}"/>
    <cellStyle name="Salida 2 3 2 14 2" xfId="36589" xr:uid="{00000000-0005-0000-0000-0000ED8E0000}"/>
    <cellStyle name="Salida 2 3 2 15" xfId="36590" xr:uid="{00000000-0005-0000-0000-0000EE8E0000}"/>
    <cellStyle name="Salida 2 3 2 16" xfId="36591" xr:uid="{00000000-0005-0000-0000-0000EF8E0000}"/>
    <cellStyle name="Salida 2 3 2 2" xfId="36592" xr:uid="{00000000-0005-0000-0000-0000F08E0000}"/>
    <cellStyle name="Salida 2 3 2 2 10" xfId="36593" xr:uid="{00000000-0005-0000-0000-0000F18E0000}"/>
    <cellStyle name="Salida 2 3 2 2 10 2" xfId="36594" xr:uid="{00000000-0005-0000-0000-0000F28E0000}"/>
    <cellStyle name="Salida 2 3 2 2 11" xfId="36595" xr:uid="{00000000-0005-0000-0000-0000F38E0000}"/>
    <cellStyle name="Salida 2 3 2 2 11 2" xfId="36596" xr:uid="{00000000-0005-0000-0000-0000F48E0000}"/>
    <cellStyle name="Salida 2 3 2 2 12" xfId="36597" xr:uid="{00000000-0005-0000-0000-0000F58E0000}"/>
    <cellStyle name="Salida 2 3 2 2 12 2" xfId="36598" xr:uid="{00000000-0005-0000-0000-0000F68E0000}"/>
    <cellStyle name="Salida 2 3 2 2 13" xfId="36599" xr:uid="{00000000-0005-0000-0000-0000F78E0000}"/>
    <cellStyle name="Salida 2 3 2 2 2" xfId="36600" xr:uid="{00000000-0005-0000-0000-0000F88E0000}"/>
    <cellStyle name="Salida 2 3 2 2 2 10" xfId="36601" xr:uid="{00000000-0005-0000-0000-0000F98E0000}"/>
    <cellStyle name="Salida 2 3 2 2 2 10 2" xfId="36602" xr:uid="{00000000-0005-0000-0000-0000FA8E0000}"/>
    <cellStyle name="Salida 2 3 2 2 2 11" xfId="36603" xr:uid="{00000000-0005-0000-0000-0000FB8E0000}"/>
    <cellStyle name="Salida 2 3 2 2 2 2" xfId="36604" xr:uid="{00000000-0005-0000-0000-0000FC8E0000}"/>
    <cellStyle name="Salida 2 3 2 2 2 2 2" xfId="36605" xr:uid="{00000000-0005-0000-0000-0000FD8E0000}"/>
    <cellStyle name="Salida 2 3 2 2 2 3" xfId="36606" xr:uid="{00000000-0005-0000-0000-0000FE8E0000}"/>
    <cellStyle name="Salida 2 3 2 2 2 3 2" xfId="36607" xr:uid="{00000000-0005-0000-0000-0000FF8E0000}"/>
    <cellStyle name="Salida 2 3 2 2 2 4" xfId="36608" xr:uid="{00000000-0005-0000-0000-0000008F0000}"/>
    <cellStyle name="Salida 2 3 2 2 2 4 2" xfId="36609" xr:uid="{00000000-0005-0000-0000-0000018F0000}"/>
    <cellStyle name="Salida 2 3 2 2 2 5" xfId="36610" xr:uid="{00000000-0005-0000-0000-0000028F0000}"/>
    <cellStyle name="Salida 2 3 2 2 2 5 2" xfId="36611" xr:uid="{00000000-0005-0000-0000-0000038F0000}"/>
    <cellStyle name="Salida 2 3 2 2 2 6" xfId="36612" xr:uid="{00000000-0005-0000-0000-0000048F0000}"/>
    <cellStyle name="Salida 2 3 2 2 2 6 2" xfId="36613" xr:uid="{00000000-0005-0000-0000-0000058F0000}"/>
    <cellStyle name="Salida 2 3 2 2 2 7" xfId="36614" xr:uid="{00000000-0005-0000-0000-0000068F0000}"/>
    <cellStyle name="Salida 2 3 2 2 2 7 2" xfId="36615" xr:uid="{00000000-0005-0000-0000-0000078F0000}"/>
    <cellStyle name="Salida 2 3 2 2 2 8" xfId="36616" xr:uid="{00000000-0005-0000-0000-0000088F0000}"/>
    <cellStyle name="Salida 2 3 2 2 2 8 2" xfId="36617" xr:uid="{00000000-0005-0000-0000-0000098F0000}"/>
    <cellStyle name="Salida 2 3 2 2 2 9" xfId="36618" xr:uid="{00000000-0005-0000-0000-00000A8F0000}"/>
    <cellStyle name="Salida 2 3 2 2 2 9 2" xfId="36619" xr:uid="{00000000-0005-0000-0000-00000B8F0000}"/>
    <cellStyle name="Salida 2 3 2 2 3" xfId="36620" xr:uid="{00000000-0005-0000-0000-00000C8F0000}"/>
    <cellStyle name="Salida 2 3 2 2 3 10" xfId="36621" xr:uid="{00000000-0005-0000-0000-00000D8F0000}"/>
    <cellStyle name="Salida 2 3 2 2 3 10 2" xfId="36622" xr:uid="{00000000-0005-0000-0000-00000E8F0000}"/>
    <cellStyle name="Salida 2 3 2 2 3 11" xfId="36623" xr:uid="{00000000-0005-0000-0000-00000F8F0000}"/>
    <cellStyle name="Salida 2 3 2 2 3 2" xfId="36624" xr:uid="{00000000-0005-0000-0000-0000108F0000}"/>
    <cellStyle name="Salida 2 3 2 2 3 2 2" xfId="36625" xr:uid="{00000000-0005-0000-0000-0000118F0000}"/>
    <cellStyle name="Salida 2 3 2 2 3 3" xfId="36626" xr:uid="{00000000-0005-0000-0000-0000128F0000}"/>
    <cellStyle name="Salida 2 3 2 2 3 3 2" xfId="36627" xr:uid="{00000000-0005-0000-0000-0000138F0000}"/>
    <cellStyle name="Salida 2 3 2 2 3 4" xfId="36628" xr:uid="{00000000-0005-0000-0000-0000148F0000}"/>
    <cellStyle name="Salida 2 3 2 2 3 4 2" xfId="36629" xr:uid="{00000000-0005-0000-0000-0000158F0000}"/>
    <cellStyle name="Salida 2 3 2 2 3 5" xfId="36630" xr:uid="{00000000-0005-0000-0000-0000168F0000}"/>
    <cellStyle name="Salida 2 3 2 2 3 5 2" xfId="36631" xr:uid="{00000000-0005-0000-0000-0000178F0000}"/>
    <cellStyle name="Salida 2 3 2 2 3 6" xfId="36632" xr:uid="{00000000-0005-0000-0000-0000188F0000}"/>
    <cellStyle name="Salida 2 3 2 2 3 6 2" xfId="36633" xr:uid="{00000000-0005-0000-0000-0000198F0000}"/>
    <cellStyle name="Salida 2 3 2 2 3 7" xfId="36634" xr:uid="{00000000-0005-0000-0000-00001A8F0000}"/>
    <cellStyle name="Salida 2 3 2 2 3 7 2" xfId="36635" xr:uid="{00000000-0005-0000-0000-00001B8F0000}"/>
    <cellStyle name="Salida 2 3 2 2 3 8" xfId="36636" xr:uid="{00000000-0005-0000-0000-00001C8F0000}"/>
    <cellStyle name="Salida 2 3 2 2 3 8 2" xfId="36637" xr:uid="{00000000-0005-0000-0000-00001D8F0000}"/>
    <cellStyle name="Salida 2 3 2 2 3 9" xfId="36638" xr:uid="{00000000-0005-0000-0000-00001E8F0000}"/>
    <cellStyle name="Salida 2 3 2 2 3 9 2" xfId="36639" xr:uid="{00000000-0005-0000-0000-00001F8F0000}"/>
    <cellStyle name="Salida 2 3 2 2 4" xfId="36640" xr:uid="{00000000-0005-0000-0000-0000208F0000}"/>
    <cellStyle name="Salida 2 3 2 2 4 2" xfId="36641" xr:uid="{00000000-0005-0000-0000-0000218F0000}"/>
    <cellStyle name="Salida 2 3 2 2 5" xfId="36642" xr:uid="{00000000-0005-0000-0000-0000228F0000}"/>
    <cellStyle name="Salida 2 3 2 2 5 2" xfId="36643" xr:uid="{00000000-0005-0000-0000-0000238F0000}"/>
    <cellStyle name="Salida 2 3 2 2 6" xfId="36644" xr:uid="{00000000-0005-0000-0000-0000248F0000}"/>
    <cellStyle name="Salida 2 3 2 2 6 2" xfId="36645" xr:uid="{00000000-0005-0000-0000-0000258F0000}"/>
    <cellStyle name="Salida 2 3 2 2 7" xfId="36646" xr:uid="{00000000-0005-0000-0000-0000268F0000}"/>
    <cellStyle name="Salida 2 3 2 2 7 2" xfId="36647" xr:uid="{00000000-0005-0000-0000-0000278F0000}"/>
    <cellStyle name="Salida 2 3 2 2 8" xfId="36648" xr:uid="{00000000-0005-0000-0000-0000288F0000}"/>
    <cellStyle name="Salida 2 3 2 2 8 2" xfId="36649" xr:uid="{00000000-0005-0000-0000-0000298F0000}"/>
    <cellStyle name="Salida 2 3 2 2 9" xfId="36650" xr:uid="{00000000-0005-0000-0000-00002A8F0000}"/>
    <cellStyle name="Salida 2 3 2 2 9 2" xfId="36651" xr:uid="{00000000-0005-0000-0000-00002B8F0000}"/>
    <cellStyle name="Salida 2 3 2 3" xfId="36652" xr:uid="{00000000-0005-0000-0000-00002C8F0000}"/>
    <cellStyle name="Salida 2 3 2 3 10" xfId="36653" xr:uid="{00000000-0005-0000-0000-00002D8F0000}"/>
    <cellStyle name="Salida 2 3 2 3 10 2" xfId="36654" xr:uid="{00000000-0005-0000-0000-00002E8F0000}"/>
    <cellStyle name="Salida 2 3 2 3 11" xfId="36655" xr:uid="{00000000-0005-0000-0000-00002F8F0000}"/>
    <cellStyle name="Salida 2 3 2 3 11 2" xfId="36656" xr:uid="{00000000-0005-0000-0000-0000308F0000}"/>
    <cellStyle name="Salida 2 3 2 3 12" xfId="36657" xr:uid="{00000000-0005-0000-0000-0000318F0000}"/>
    <cellStyle name="Salida 2 3 2 3 12 2" xfId="36658" xr:uid="{00000000-0005-0000-0000-0000328F0000}"/>
    <cellStyle name="Salida 2 3 2 3 13" xfId="36659" xr:uid="{00000000-0005-0000-0000-0000338F0000}"/>
    <cellStyle name="Salida 2 3 2 3 2" xfId="36660" xr:uid="{00000000-0005-0000-0000-0000348F0000}"/>
    <cellStyle name="Salida 2 3 2 3 2 10" xfId="36661" xr:uid="{00000000-0005-0000-0000-0000358F0000}"/>
    <cellStyle name="Salida 2 3 2 3 2 10 2" xfId="36662" xr:uid="{00000000-0005-0000-0000-0000368F0000}"/>
    <cellStyle name="Salida 2 3 2 3 2 11" xfId="36663" xr:uid="{00000000-0005-0000-0000-0000378F0000}"/>
    <cellStyle name="Salida 2 3 2 3 2 2" xfId="36664" xr:uid="{00000000-0005-0000-0000-0000388F0000}"/>
    <cellStyle name="Salida 2 3 2 3 2 2 2" xfId="36665" xr:uid="{00000000-0005-0000-0000-0000398F0000}"/>
    <cellStyle name="Salida 2 3 2 3 2 3" xfId="36666" xr:uid="{00000000-0005-0000-0000-00003A8F0000}"/>
    <cellStyle name="Salida 2 3 2 3 2 3 2" xfId="36667" xr:uid="{00000000-0005-0000-0000-00003B8F0000}"/>
    <cellStyle name="Salida 2 3 2 3 2 4" xfId="36668" xr:uid="{00000000-0005-0000-0000-00003C8F0000}"/>
    <cellStyle name="Salida 2 3 2 3 2 4 2" xfId="36669" xr:uid="{00000000-0005-0000-0000-00003D8F0000}"/>
    <cellStyle name="Salida 2 3 2 3 2 5" xfId="36670" xr:uid="{00000000-0005-0000-0000-00003E8F0000}"/>
    <cellStyle name="Salida 2 3 2 3 2 5 2" xfId="36671" xr:uid="{00000000-0005-0000-0000-00003F8F0000}"/>
    <cellStyle name="Salida 2 3 2 3 2 6" xfId="36672" xr:uid="{00000000-0005-0000-0000-0000408F0000}"/>
    <cellStyle name="Salida 2 3 2 3 2 6 2" xfId="36673" xr:uid="{00000000-0005-0000-0000-0000418F0000}"/>
    <cellStyle name="Salida 2 3 2 3 2 7" xfId="36674" xr:uid="{00000000-0005-0000-0000-0000428F0000}"/>
    <cellStyle name="Salida 2 3 2 3 2 7 2" xfId="36675" xr:uid="{00000000-0005-0000-0000-0000438F0000}"/>
    <cellStyle name="Salida 2 3 2 3 2 8" xfId="36676" xr:uid="{00000000-0005-0000-0000-0000448F0000}"/>
    <cellStyle name="Salida 2 3 2 3 2 8 2" xfId="36677" xr:uid="{00000000-0005-0000-0000-0000458F0000}"/>
    <cellStyle name="Salida 2 3 2 3 2 9" xfId="36678" xr:uid="{00000000-0005-0000-0000-0000468F0000}"/>
    <cellStyle name="Salida 2 3 2 3 2 9 2" xfId="36679" xr:uid="{00000000-0005-0000-0000-0000478F0000}"/>
    <cellStyle name="Salida 2 3 2 3 3" xfId="36680" xr:uid="{00000000-0005-0000-0000-0000488F0000}"/>
    <cellStyle name="Salida 2 3 2 3 3 10" xfId="36681" xr:uid="{00000000-0005-0000-0000-0000498F0000}"/>
    <cellStyle name="Salida 2 3 2 3 3 10 2" xfId="36682" xr:uid="{00000000-0005-0000-0000-00004A8F0000}"/>
    <cellStyle name="Salida 2 3 2 3 3 11" xfId="36683" xr:uid="{00000000-0005-0000-0000-00004B8F0000}"/>
    <cellStyle name="Salida 2 3 2 3 3 2" xfId="36684" xr:uid="{00000000-0005-0000-0000-00004C8F0000}"/>
    <cellStyle name="Salida 2 3 2 3 3 2 2" xfId="36685" xr:uid="{00000000-0005-0000-0000-00004D8F0000}"/>
    <cellStyle name="Salida 2 3 2 3 3 3" xfId="36686" xr:uid="{00000000-0005-0000-0000-00004E8F0000}"/>
    <cellStyle name="Salida 2 3 2 3 3 3 2" xfId="36687" xr:uid="{00000000-0005-0000-0000-00004F8F0000}"/>
    <cellStyle name="Salida 2 3 2 3 3 4" xfId="36688" xr:uid="{00000000-0005-0000-0000-0000508F0000}"/>
    <cellStyle name="Salida 2 3 2 3 3 4 2" xfId="36689" xr:uid="{00000000-0005-0000-0000-0000518F0000}"/>
    <cellStyle name="Salida 2 3 2 3 3 5" xfId="36690" xr:uid="{00000000-0005-0000-0000-0000528F0000}"/>
    <cellStyle name="Salida 2 3 2 3 3 5 2" xfId="36691" xr:uid="{00000000-0005-0000-0000-0000538F0000}"/>
    <cellStyle name="Salida 2 3 2 3 3 6" xfId="36692" xr:uid="{00000000-0005-0000-0000-0000548F0000}"/>
    <cellStyle name="Salida 2 3 2 3 3 6 2" xfId="36693" xr:uid="{00000000-0005-0000-0000-0000558F0000}"/>
    <cellStyle name="Salida 2 3 2 3 3 7" xfId="36694" xr:uid="{00000000-0005-0000-0000-0000568F0000}"/>
    <cellStyle name="Salida 2 3 2 3 3 7 2" xfId="36695" xr:uid="{00000000-0005-0000-0000-0000578F0000}"/>
    <cellStyle name="Salida 2 3 2 3 3 8" xfId="36696" xr:uid="{00000000-0005-0000-0000-0000588F0000}"/>
    <cellStyle name="Salida 2 3 2 3 3 8 2" xfId="36697" xr:uid="{00000000-0005-0000-0000-0000598F0000}"/>
    <cellStyle name="Salida 2 3 2 3 3 9" xfId="36698" xr:uid="{00000000-0005-0000-0000-00005A8F0000}"/>
    <cellStyle name="Salida 2 3 2 3 3 9 2" xfId="36699" xr:uid="{00000000-0005-0000-0000-00005B8F0000}"/>
    <cellStyle name="Salida 2 3 2 3 4" xfId="36700" xr:uid="{00000000-0005-0000-0000-00005C8F0000}"/>
    <cellStyle name="Salida 2 3 2 3 4 2" xfId="36701" xr:uid="{00000000-0005-0000-0000-00005D8F0000}"/>
    <cellStyle name="Salida 2 3 2 3 5" xfId="36702" xr:uid="{00000000-0005-0000-0000-00005E8F0000}"/>
    <cellStyle name="Salida 2 3 2 3 5 2" xfId="36703" xr:uid="{00000000-0005-0000-0000-00005F8F0000}"/>
    <cellStyle name="Salida 2 3 2 3 6" xfId="36704" xr:uid="{00000000-0005-0000-0000-0000608F0000}"/>
    <cellStyle name="Salida 2 3 2 3 6 2" xfId="36705" xr:uid="{00000000-0005-0000-0000-0000618F0000}"/>
    <cellStyle name="Salida 2 3 2 3 7" xfId="36706" xr:uid="{00000000-0005-0000-0000-0000628F0000}"/>
    <cellStyle name="Salida 2 3 2 3 7 2" xfId="36707" xr:uid="{00000000-0005-0000-0000-0000638F0000}"/>
    <cellStyle name="Salida 2 3 2 3 8" xfId="36708" xr:uid="{00000000-0005-0000-0000-0000648F0000}"/>
    <cellStyle name="Salida 2 3 2 3 8 2" xfId="36709" xr:uid="{00000000-0005-0000-0000-0000658F0000}"/>
    <cellStyle name="Salida 2 3 2 3 9" xfId="36710" xr:uid="{00000000-0005-0000-0000-0000668F0000}"/>
    <cellStyle name="Salida 2 3 2 3 9 2" xfId="36711" xr:uid="{00000000-0005-0000-0000-0000678F0000}"/>
    <cellStyle name="Salida 2 3 2 4" xfId="36712" xr:uid="{00000000-0005-0000-0000-0000688F0000}"/>
    <cellStyle name="Salida 2 3 2 4 10" xfId="36713" xr:uid="{00000000-0005-0000-0000-0000698F0000}"/>
    <cellStyle name="Salida 2 3 2 4 10 2" xfId="36714" xr:uid="{00000000-0005-0000-0000-00006A8F0000}"/>
    <cellStyle name="Salida 2 3 2 4 11" xfId="36715" xr:uid="{00000000-0005-0000-0000-00006B8F0000}"/>
    <cellStyle name="Salida 2 3 2 4 2" xfId="36716" xr:uid="{00000000-0005-0000-0000-00006C8F0000}"/>
    <cellStyle name="Salida 2 3 2 4 2 2" xfId="36717" xr:uid="{00000000-0005-0000-0000-00006D8F0000}"/>
    <cellStyle name="Salida 2 3 2 4 3" xfId="36718" xr:uid="{00000000-0005-0000-0000-00006E8F0000}"/>
    <cellStyle name="Salida 2 3 2 4 3 2" xfId="36719" xr:uid="{00000000-0005-0000-0000-00006F8F0000}"/>
    <cellStyle name="Salida 2 3 2 4 4" xfId="36720" xr:uid="{00000000-0005-0000-0000-0000708F0000}"/>
    <cellStyle name="Salida 2 3 2 4 4 2" xfId="36721" xr:uid="{00000000-0005-0000-0000-0000718F0000}"/>
    <cellStyle name="Salida 2 3 2 4 5" xfId="36722" xr:uid="{00000000-0005-0000-0000-0000728F0000}"/>
    <cellStyle name="Salida 2 3 2 4 5 2" xfId="36723" xr:uid="{00000000-0005-0000-0000-0000738F0000}"/>
    <cellStyle name="Salida 2 3 2 4 6" xfId="36724" xr:uid="{00000000-0005-0000-0000-0000748F0000}"/>
    <cellStyle name="Salida 2 3 2 4 6 2" xfId="36725" xr:uid="{00000000-0005-0000-0000-0000758F0000}"/>
    <cellStyle name="Salida 2 3 2 4 7" xfId="36726" xr:uid="{00000000-0005-0000-0000-0000768F0000}"/>
    <cellStyle name="Salida 2 3 2 4 7 2" xfId="36727" xr:uid="{00000000-0005-0000-0000-0000778F0000}"/>
    <cellStyle name="Salida 2 3 2 4 8" xfId="36728" xr:uid="{00000000-0005-0000-0000-0000788F0000}"/>
    <cellStyle name="Salida 2 3 2 4 8 2" xfId="36729" xr:uid="{00000000-0005-0000-0000-0000798F0000}"/>
    <cellStyle name="Salida 2 3 2 4 9" xfId="36730" xr:uid="{00000000-0005-0000-0000-00007A8F0000}"/>
    <cellStyle name="Salida 2 3 2 4 9 2" xfId="36731" xr:uid="{00000000-0005-0000-0000-00007B8F0000}"/>
    <cellStyle name="Salida 2 3 2 5" xfId="36732" xr:uid="{00000000-0005-0000-0000-00007C8F0000}"/>
    <cellStyle name="Salida 2 3 2 5 10" xfId="36733" xr:uid="{00000000-0005-0000-0000-00007D8F0000}"/>
    <cellStyle name="Salida 2 3 2 5 10 2" xfId="36734" xr:uid="{00000000-0005-0000-0000-00007E8F0000}"/>
    <cellStyle name="Salida 2 3 2 5 11" xfId="36735" xr:uid="{00000000-0005-0000-0000-00007F8F0000}"/>
    <cellStyle name="Salida 2 3 2 5 2" xfId="36736" xr:uid="{00000000-0005-0000-0000-0000808F0000}"/>
    <cellStyle name="Salida 2 3 2 5 2 2" xfId="36737" xr:uid="{00000000-0005-0000-0000-0000818F0000}"/>
    <cellStyle name="Salida 2 3 2 5 3" xfId="36738" xr:uid="{00000000-0005-0000-0000-0000828F0000}"/>
    <cellStyle name="Salida 2 3 2 5 3 2" xfId="36739" xr:uid="{00000000-0005-0000-0000-0000838F0000}"/>
    <cellStyle name="Salida 2 3 2 5 4" xfId="36740" xr:uid="{00000000-0005-0000-0000-0000848F0000}"/>
    <cellStyle name="Salida 2 3 2 5 4 2" xfId="36741" xr:uid="{00000000-0005-0000-0000-0000858F0000}"/>
    <cellStyle name="Salida 2 3 2 5 5" xfId="36742" xr:uid="{00000000-0005-0000-0000-0000868F0000}"/>
    <cellStyle name="Salida 2 3 2 5 5 2" xfId="36743" xr:uid="{00000000-0005-0000-0000-0000878F0000}"/>
    <cellStyle name="Salida 2 3 2 5 6" xfId="36744" xr:uid="{00000000-0005-0000-0000-0000888F0000}"/>
    <cellStyle name="Salida 2 3 2 5 6 2" xfId="36745" xr:uid="{00000000-0005-0000-0000-0000898F0000}"/>
    <cellStyle name="Salida 2 3 2 5 7" xfId="36746" xr:uid="{00000000-0005-0000-0000-00008A8F0000}"/>
    <cellStyle name="Salida 2 3 2 5 7 2" xfId="36747" xr:uid="{00000000-0005-0000-0000-00008B8F0000}"/>
    <cellStyle name="Salida 2 3 2 5 8" xfId="36748" xr:uid="{00000000-0005-0000-0000-00008C8F0000}"/>
    <cellStyle name="Salida 2 3 2 5 8 2" xfId="36749" xr:uid="{00000000-0005-0000-0000-00008D8F0000}"/>
    <cellStyle name="Salida 2 3 2 5 9" xfId="36750" xr:uid="{00000000-0005-0000-0000-00008E8F0000}"/>
    <cellStyle name="Salida 2 3 2 5 9 2" xfId="36751" xr:uid="{00000000-0005-0000-0000-00008F8F0000}"/>
    <cellStyle name="Salida 2 3 2 6" xfId="36752" xr:uid="{00000000-0005-0000-0000-0000908F0000}"/>
    <cellStyle name="Salida 2 3 2 6 2" xfId="36753" xr:uid="{00000000-0005-0000-0000-0000918F0000}"/>
    <cellStyle name="Salida 2 3 2 7" xfId="36754" xr:uid="{00000000-0005-0000-0000-0000928F0000}"/>
    <cellStyle name="Salida 2 3 2 7 2" xfId="36755" xr:uid="{00000000-0005-0000-0000-0000938F0000}"/>
    <cellStyle name="Salida 2 3 2 8" xfId="36756" xr:uid="{00000000-0005-0000-0000-0000948F0000}"/>
    <cellStyle name="Salida 2 3 2 8 2" xfId="36757" xr:uid="{00000000-0005-0000-0000-0000958F0000}"/>
    <cellStyle name="Salida 2 3 2 9" xfId="36758" xr:uid="{00000000-0005-0000-0000-0000968F0000}"/>
    <cellStyle name="Salida 2 3 2 9 2" xfId="36759" xr:uid="{00000000-0005-0000-0000-0000978F0000}"/>
    <cellStyle name="Salida 2 3 3" xfId="36760" xr:uid="{00000000-0005-0000-0000-0000988F0000}"/>
    <cellStyle name="Salida 2 3 3 10" xfId="36761" xr:uid="{00000000-0005-0000-0000-0000998F0000}"/>
    <cellStyle name="Salida 2 3 3 10 2" xfId="36762" xr:uid="{00000000-0005-0000-0000-00009A8F0000}"/>
    <cellStyle name="Salida 2 3 3 11" xfId="36763" xr:uid="{00000000-0005-0000-0000-00009B8F0000}"/>
    <cellStyle name="Salida 2 3 3 11 2" xfId="36764" xr:uid="{00000000-0005-0000-0000-00009C8F0000}"/>
    <cellStyle name="Salida 2 3 3 12" xfId="36765" xr:uid="{00000000-0005-0000-0000-00009D8F0000}"/>
    <cellStyle name="Salida 2 3 3 12 2" xfId="36766" xr:uid="{00000000-0005-0000-0000-00009E8F0000}"/>
    <cellStyle name="Salida 2 3 3 13" xfId="36767" xr:uid="{00000000-0005-0000-0000-00009F8F0000}"/>
    <cellStyle name="Salida 2 3 3 13 2" xfId="36768" xr:uid="{00000000-0005-0000-0000-0000A08F0000}"/>
    <cellStyle name="Salida 2 3 3 14" xfId="36769" xr:uid="{00000000-0005-0000-0000-0000A18F0000}"/>
    <cellStyle name="Salida 2 3 3 14 2" xfId="36770" xr:uid="{00000000-0005-0000-0000-0000A28F0000}"/>
    <cellStyle name="Salida 2 3 3 15" xfId="36771" xr:uid="{00000000-0005-0000-0000-0000A38F0000}"/>
    <cellStyle name="Salida 2 3 3 2" xfId="36772" xr:uid="{00000000-0005-0000-0000-0000A48F0000}"/>
    <cellStyle name="Salida 2 3 3 2 10" xfId="36773" xr:uid="{00000000-0005-0000-0000-0000A58F0000}"/>
    <cellStyle name="Salida 2 3 3 2 10 2" xfId="36774" xr:uid="{00000000-0005-0000-0000-0000A68F0000}"/>
    <cellStyle name="Salida 2 3 3 2 11" xfId="36775" xr:uid="{00000000-0005-0000-0000-0000A78F0000}"/>
    <cellStyle name="Salida 2 3 3 2 11 2" xfId="36776" xr:uid="{00000000-0005-0000-0000-0000A88F0000}"/>
    <cellStyle name="Salida 2 3 3 2 12" xfId="36777" xr:uid="{00000000-0005-0000-0000-0000A98F0000}"/>
    <cellStyle name="Salida 2 3 3 2 12 2" xfId="36778" xr:uid="{00000000-0005-0000-0000-0000AA8F0000}"/>
    <cellStyle name="Salida 2 3 3 2 13" xfId="36779" xr:uid="{00000000-0005-0000-0000-0000AB8F0000}"/>
    <cellStyle name="Salida 2 3 3 2 2" xfId="36780" xr:uid="{00000000-0005-0000-0000-0000AC8F0000}"/>
    <cellStyle name="Salida 2 3 3 2 2 10" xfId="36781" xr:uid="{00000000-0005-0000-0000-0000AD8F0000}"/>
    <cellStyle name="Salida 2 3 3 2 2 10 2" xfId="36782" xr:uid="{00000000-0005-0000-0000-0000AE8F0000}"/>
    <cellStyle name="Salida 2 3 3 2 2 11" xfId="36783" xr:uid="{00000000-0005-0000-0000-0000AF8F0000}"/>
    <cellStyle name="Salida 2 3 3 2 2 2" xfId="36784" xr:uid="{00000000-0005-0000-0000-0000B08F0000}"/>
    <cellStyle name="Salida 2 3 3 2 2 2 2" xfId="36785" xr:uid="{00000000-0005-0000-0000-0000B18F0000}"/>
    <cellStyle name="Salida 2 3 3 2 2 3" xfId="36786" xr:uid="{00000000-0005-0000-0000-0000B28F0000}"/>
    <cellStyle name="Salida 2 3 3 2 2 3 2" xfId="36787" xr:uid="{00000000-0005-0000-0000-0000B38F0000}"/>
    <cellStyle name="Salida 2 3 3 2 2 4" xfId="36788" xr:uid="{00000000-0005-0000-0000-0000B48F0000}"/>
    <cellStyle name="Salida 2 3 3 2 2 4 2" xfId="36789" xr:uid="{00000000-0005-0000-0000-0000B58F0000}"/>
    <cellStyle name="Salida 2 3 3 2 2 5" xfId="36790" xr:uid="{00000000-0005-0000-0000-0000B68F0000}"/>
    <cellStyle name="Salida 2 3 3 2 2 5 2" xfId="36791" xr:uid="{00000000-0005-0000-0000-0000B78F0000}"/>
    <cellStyle name="Salida 2 3 3 2 2 6" xfId="36792" xr:uid="{00000000-0005-0000-0000-0000B88F0000}"/>
    <cellStyle name="Salida 2 3 3 2 2 6 2" xfId="36793" xr:uid="{00000000-0005-0000-0000-0000B98F0000}"/>
    <cellStyle name="Salida 2 3 3 2 2 7" xfId="36794" xr:uid="{00000000-0005-0000-0000-0000BA8F0000}"/>
    <cellStyle name="Salida 2 3 3 2 2 7 2" xfId="36795" xr:uid="{00000000-0005-0000-0000-0000BB8F0000}"/>
    <cellStyle name="Salida 2 3 3 2 2 8" xfId="36796" xr:uid="{00000000-0005-0000-0000-0000BC8F0000}"/>
    <cellStyle name="Salida 2 3 3 2 2 8 2" xfId="36797" xr:uid="{00000000-0005-0000-0000-0000BD8F0000}"/>
    <cellStyle name="Salida 2 3 3 2 2 9" xfId="36798" xr:uid="{00000000-0005-0000-0000-0000BE8F0000}"/>
    <cellStyle name="Salida 2 3 3 2 2 9 2" xfId="36799" xr:uid="{00000000-0005-0000-0000-0000BF8F0000}"/>
    <cellStyle name="Salida 2 3 3 2 3" xfId="36800" xr:uid="{00000000-0005-0000-0000-0000C08F0000}"/>
    <cellStyle name="Salida 2 3 3 2 3 10" xfId="36801" xr:uid="{00000000-0005-0000-0000-0000C18F0000}"/>
    <cellStyle name="Salida 2 3 3 2 3 10 2" xfId="36802" xr:uid="{00000000-0005-0000-0000-0000C28F0000}"/>
    <cellStyle name="Salida 2 3 3 2 3 11" xfId="36803" xr:uid="{00000000-0005-0000-0000-0000C38F0000}"/>
    <cellStyle name="Salida 2 3 3 2 3 2" xfId="36804" xr:uid="{00000000-0005-0000-0000-0000C48F0000}"/>
    <cellStyle name="Salida 2 3 3 2 3 2 2" xfId="36805" xr:uid="{00000000-0005-0000-0000-0000C58F0000}"/>
    <cellStyle name="Salida 2 3 3 2 3 3" xfId="36806" xr:uid="{00000000-0005-0000-0000-0000C68F0000}"/>
    <cellStyle name="Salida 2 3 3 2 3 3 2" xfId="36807" xr:uid="{00000000-0005-0000-0000-0000C78F0000}"/>
    <cellStyle name="Salida 2 3 3 2 3 4" xfId="36808" xr:uid="{00000000-0005-0000-0000-0000C88F0000}"/>
    <cellStyle name="Salida 2 3 3 2 3 4 2" xfId="36809" xr:uid="{00000000-0005-0000-0000-0000C98F0000}"/>
    <cellStyle name="Salida 2 3 3 2 3 5" xfId="36810" xr:uid="{00000000-0005-0000-0000-0000CA8F0000}"/>
    <cellStyle name="Salida 2 3 3 2 3 5 2" xfId="36811" xr:uid="{00000000-0005-0000-0000-0000CB8F0000}"/>
    <cellStyle name="Salida 2 3 3 2 3 6" xfId="36812" xr:uid="{00000000-0005-0000-0000-0000CC8F0000}"/>
    <cellStyle name="Salida 2 3 3 2 3 6 2" xfId="36813" xr:uid="{00000000-0005-0000-0000-0000CD8F0000}"/>
    <cellStyle name="Salida 2 3 3 2 3 7" xfId="36814" xr:uid="{00000000-0005-0000-0000-0000CE8F0000}"/>
    <cellStyle name="Salida 2 3 3 2 3 7 2" xfId="36815" xr:uid="{00000000-0005-0000-0000-0000CF8F0000}"/>
    <cellStyle name="Salida 2 3 3 2 3 8" xfId="36816" xr:uid="{00000000-0005-0000-0000-0000D08F0000}"/>
    <cellStyle name="Salida 2 3 3 2 3 8 2" xfId="36817" xr:uid="{00000000-0005-0000-0000-0000D18F0000}"/>
    <cellStyle name="Salida 2 3 3 2 3 9" xfId="36818" xr:uid="{00000000-0005-0000-0000-0000D28F0000}"/>
    <cellStyle name="Salida 2 3 3 2 3 9 2" xfId="36819" xr:uid="{00000000-0005-0000-0000-0000D38F0000}"/>
    <cellStyle name="Salida 2 3 3 2 4" xfId="36820" xr:uid="{00000000-0005-0000-0000-0000D48F0000}"/>
    <cellStyle name="Salida 2 3 3 2 4 2" xfId="36821" xr:uid="{00000000-0005-0000-0000-0000D58F0000}"/>
    <cellStyle name="Salida 2 3 3 2 5" xfId="36822" xr:uid="{00000000-0005-0000-0000-0000D68F0000}"/>
    <cellStyle name="Salida 2 3 3 2 5 2" xfId="36823" xr:uid="{00000000-0005-0000-0000-0000D78F0000}"/>
    <cellStyle name="Salida 2 3 3 2 6" xfId="36824" xr:uid="{00000000-0005-0000-0000-0000D88F0000}"/>
    <cellStyle name="Salida 2 3 3 2 6 2" xfId="36825" xr:uid="{00000000-0005-0000-0000-0000D98F0000}"/>
    <cellStyle name="Salida 2 3 3 2 7" xfId="36826" xr:uid="{00000000-0005-0000-0000-0000DA8F0000}"/>
    <cellStyle name="Salida 2 3 3 2 7 2" xfId="36827" xr:uid="{00000000-0005-0000-0000-0000DB8F0000}"/>
    <cellStyle name="Salida 2 3 3 2 8" xfId="36828" xr:uid="{00000000-0005-0000-0000-0000DC8F0000}"/>
    <cellStyle name="Salida 2 3 3 2 8 2" xfId="36829" xr:uid="{00000000-0005-0000-0000-0000DD8F0000}"/>
    <cellStyle name="Salida 2 3 3 2 9" xfId="36830" xr:uid="{00000000-0005-0000-0000-0000DE8F0000}"/>
    <cellStyle name="Salida 2 3 3 2 9 2" xfId="36831" xr:uid="{00000000-0005-0000-0000-0000DF8F0000}"/>
    <cellStyle name="Salida 2 3 3 3" xfId="36832" xr:uid="{00000000-0005-0000-0000-0000E08F0000}"/>
    <cellStyle name="Salida 2 3 3 3 10" xfId="36833" xr:uid="{00000000-0005-0000-0000-0000E18F0000}"/>
    <cellStyle name="Salida 2 3 3 3 10 2" xfId="36834" xr:uid="{00000000-0005-0000-0000-0000E28F0000}"/>
    <cellStyle name="Salida 2 3 3 3 11" xfId="36835" xr:uid="{00000000-0005-0000-0000-0000E38F0000}"/>
    <cellStyle name="Salida 2 3 3 3 11 2" xfId="36836" xr:uid="{00000000-0005-0000-0000-0000E48F0000}"/>
    <cellStyle name="Salida 2 3 3 3 12" xfId="36837" xr:uid="{00000000-0005-0000-0000-0000E58F0000}"/>
    <cellStyle name="Salida 2 3 3 3 12 2" xfId="36838" xr:uid="{00000000-0005-0000-0000-0000E68F0000}"/>
    <cellStyle name="Salida 2 3 3 3 13" xfId="36839" xr:uid="{00000000-0005-0000-0000-0000E78F0000}"/>
    <cellStyle name="Salida 2 3 3 3 2" xfId="36840" xr:uid="{00000000-0005-0000-0000-0000E88F0000}"/>
    <cellStyle name="Salida 2 3 3 3 2 10" xfId="36841" xr:uid="{00000000-0005-0000-0000-0000E98F0000}"/>
    <cellStyle name="Salida 2 3 3 3 2 10 2" xfId="36842" xr:uid="{00000000-0005-0000-0000-0000EA8F0000}"/>
    <cellStyle name="Salida 2 3 3 3 2 11" xfId="36843" xr:uid="{00000000-0005-0000-0000-0000EB8F0000}"/>
    <cellStyle name="Salida 2 3 3 3 2 2" xfId="36844" xr:uid="{00000000-0005-0000-0000-0000EC8F0000}"/>
    <cellStyle name="Salida 2 3 3 3 2 2 2" xfId="36845" xr:uid="{00000000-0005-0000-0000-0000ED8F0000}"/>
    <cellStyle name="Salida 2 3 3 3 2 3" xfId="36846" xr:uid="{00000000-0005-0000-0000-0000EE8F0000}"/>
    <cellStyle name="Salida 2 3 3 3 2 3 2" xfId="36847" xr:uid="{00000000-0005-0000-0000-0000EF8F0000}"/>
    <cellStyle name="Salida 2 3 3 3 2 4" xfId="36848" xr:uid="{00000000-0005-0000-0000-0000F08F0000}"/>
    <cellStyle name="Salida 2 3 3 3 2 4 2" xfId="36849" xr:uid="{00000000-0005-0000-0000-0000F18F0000}"/>
    <cellStyle name="Salida 2 3 3 3 2 5" xfId="36850" xr:uid="{00000000-0005-0000-0000-0000F28F0000}"/>
    <cellStyle name="Salida 2 3 3 3 2 5 2" xfId="36851" xr:uid="{00000000-0005-0000-0000-0000F38F0000}"/>
    <cellStyle name="Salida 2 3 3 3 2 6" xfId="36852" xr:uid="{00000000-0005-0000-0000-0000F48F0000}"/>
    <cellStyle name="Salida 2 3 3 3 2 6 2" xfId="36853" xr:uid="{00000000-0005-0000-0000-0000F58F0000}"/>
    <cellStyle name="Salida 2 3 3 3 2 7" xfId="36854" xr:uid="{00000000-0005-0000-0000-0000F68F0000}"/>
    <cellStyle name="Salida 2 3 3 3 2 7 2" xfId="36855" xr:uid="{00000000-0005-0000-0000-0000F78F0000}"/>
    <cellStyle name="Salida 2 3 3 3 2 8" xfId="36856" xr:uid="{00000000-0005-0000-0000-0000F88F0000}"/>
    <cellStyle name="Salida 2 3 3 3 2 8 2" xfId="36857" xr:uid="{00000000-0005-0000-0000-0000F98F0000}"/>
    <cellStyle name="Salida 2 3 3 3 2 9" xfId="36858" xr:uid="{00000000-0005-0000-0000-0000FA8F0000}"/>
    <cellStyle name="Salida 2 3 3 3 2 9 2" xfId="36859" xr:uid="{00000000-0005-0000-0000-0000FB8F0000}"/>
    <cellStyle name="Salida 2 3 3 3 3" xfId="36860" xr:uid="{00000000-0005-0000-0000-0000FC8F0000}"/>
    <cellStyle name="Salida 2 3 3 3 3 10" xfId="36861" xr:uid="{00000000-0005-0000-0000-0000FD8F0000}"/>
    <cellStyle name="Salida 2 3 3 3 3 10 2" xfId="36862" xr:uid="{00000000-0005-0000-0000-0000FE8F0000}"/>
    <cellStyle name="Salida 2 3 3 3 3 11" xfId="36863" xr:uid="{00000000-0005-0000-0000-0000FF8F0000}"/>
    <cellStyle name="Salida 2 3 3 3 3 2" xfId="36864" xr:uid="{00000000-0005-0000-0000-000000900000}"/>
    <cellStyle name="Salida 2 3 3 3 3 2 2" xfId="36865" xr:uid="{00000000-0005-0000-0000-000001900000}"/>
    <cellStyle name="Salida 2 3 3 3 3 3" xfId="36866" xr:uid="{00000000-0005-0000-0000-000002900000}"/>
    <cellStyle name="Salida 2 3 3 3 3 3 2" xfId="36867" xr:uid="{00000000-0005-0000-0000-000003900000}"/>
    <cellStyle name="Salida 2 3 3 3 3 4" xfId="36868" xr:uid="{00000000-0005-0000-0000-000004900000}"/>
    <cellStyle name="Salida 2 3 3 3 3 4 2" xfId="36869" xr:uid="{00000000-0005-0000-0000-000005900000}"/>
    <cellStyle name="Salida 2 3 3 3 3 5" xfId="36870" xr:uid="{00000000-0005-0000-0000-000006900000}"/>
    <cellStyle name="Salida 2 3 3 3 3 5 2" xfId="36871" xr:uid="{00000000-0005-0000-0000-000007900000}"/>
    <cellStyle name="Salida 2 3 3 3 3 6" xfId="36872" xr:uid="{00000000-0005-0000-0000-000008900000}"/>
    <cellStyle name="Salida 2 3 3 3 3 6 2" xfId="36873" xr:uid="{00000000-0005-0000-0000-000009900000}"/>
    <cellStyle name="Salida 2 3 3 3 3 7" xfId="36874" xr:uid="{00000000-0005-0000-0000-00000A900000}"/>
    <cellStyle name="Salida 2 3 3 3 3 7 2" xfId="36875" xr:uid="{00000000-0005-0000-0000-00000B900000}"/>
    <cellStyle name="Salida 2 3 3 3 3 8" xfId="36876" xr:uid="{00000000-0005-0000-0000-00000C900000}"/>
    <cellStyle name="Salida 2 3 3 3 3 8 2" xfId="36877" xr:uid="{00000000-0005-0000-0000-00000D900000}"/>
    <cellStyle name="Salida 2 3 3 3 3 9" xfId="36878" xr:uid="{00000000-0005-0000-0000-00000E900000}"/>
    <cellStyle name="Salida 2 3 3 3 3 9 2" xfId="36879" xr:uid="{00000000-0005-0000-0000-00000F900000}"/>
    <cellStyle name="Salida 2 3 3 3 4" xfId="36880" xr:uid="{00000000-0005-0000-0000-000010900000}"/>
    <cellStyle name="Salida 2 3 3 3 4 2" xfId="36881" xr:uid="{00000000-0005-0000-0000-000011900000}"/>
    <cellStyle name="Salida 2 3 3 3 5" xfId="36882" xr:uid="{00000000-0005-0000-0000-000012900000}"/>
    <cellStyle name="Salida 2 3 3 3 5 2" xfId="36883" xr:uid="{00000000-0005-0000-0000-000013900000}"/>
    <cellStyle name="Salida 2 3 3 3 6" xfId="36884" xr:uid="{00000000-0005-0000-0000-000014900000}"/>
    <cellStyle name="Salida 2 3 3 3 6 2" xfId="36885" xr:uid="{00000000-0005-0000-0000-000015900000}"/>
    <cellStyle name="Salida 2 3 3 3 7" xfId="36886" xr:uid="{00000000-0005-0000-0000-000016900000}"/>
    <cellStyle name="Salida 2 3 3 3 7 2" xfId="36887" xr:uid="{00000000-0005-0000-0000-000017900000}"/>
    <cellStyle name="Salida 2 3 3 3 8" xfId="36888" xr:uid="{00000000-0005-0000-0000-000018900000}"/>
    <cellStyle name="Salida 2 3 3 3 8 2" xfId="36889" xr:uid="{00000000-0005-0000-0000-000019900000}"/>
    <cellStyle name="Salida 2 3 3 3 9" xfId="36890" xr:uid="{00000000-0005-0000-0000-00001A900000}"/>
    <cellStyle name="Salida 2 3 3 3 9 2" xfId="36891" xr:uid="{00000000-0005-0000-0000-00001B900000}"/>
    <cellStyle name="Salida 2 3 3 4" xfId="36892" xr:uid="{00000000-0005-0000-0000-00001C900000}"/>
    <cellStyle name="Salida 2 3 3 4 10" xfId="36893" xr:uid="{00000000-0005-0000-0000-00001D900000}"/>
    <cellStyle name="Salida 2 3 3 4 10 2" xfId="36894" xr:uid="{00000000-0005-0000-0000-00001E900000}"/>
    <cellStyle name="Salida 2 3 3 4 11" xfId="36895" xr:uid="{00000000-0005-0000-0000-00001F900000}"/>
    <cellStyle name="Salida 2 3 3 4 2" xfId="36896" xr:uid="{00000000-0005-0000-0000-000020900000}"/>
    <cellStyle name="Salida 2 3 3 4 2 2" xfId="36897" xr:uid="{00000000-0005-0000-0000-000021900000}"/>
    <cellStyle name="Salida 2 3 3 4 3" xfId="36898" xr:uid="{00000000-0005-0000-0000-000022900000}"/>
    <cellStyle name="Salida 2 3 3 4 3 2" xfId="36899" xr:uid="{00000000-0005-0000-0000-000023900000}"/>
    <cellStyle name="Salida 2 3 3 4 4" xfId="36900" xr:uid="{00000000-0005-0000-0000-000024900000}"/>
    <cellStyle name="Salida 2 3 3 4 4 2" xfId="36901" xr:uid="{00000000-0005-0000-0000-000025900000}"/>
    <cellStyle name="Salida 2 3 3 4 5" xfId="36902" xr:uid="{00000000-0005-0000-0000-000026900000}"/>
    <cellStyle name="Salida 2 3 3 4 5 2" xfId="36903" xr:uid="{00000000-0005-0000-0000-000027900000}"/>
    <cellStyle name="Salida 2 3 3 4 6" xfId="36904" xr:uid="{00000000-0005-0000-0000-000028900000}"/>
    <cellStyle name="Salida 2 3 3 4 6 2" xfId="36905" xr:uid="{00000000-0005-0000-0000-000029900000}"/>
    <cellStyle name="Salida 2 3 3 4 7" xfId="36906" xr:uid="{00000000-0005-0000-0000-00002A900000}"/>
    <cellStyle name="Salida 2 3 3 4 7 2" xfId="36907" xr:uid="{00000000-0005-0000-0000-00002B900000}"/>
    <cellStyle name="Salida 2 3 3 4 8" xfId="36908" xr:uid="{00000000-0005-0000-0000-00002C900000}"/>
    <cellStyle name="Salida 2 3 3 4 8 2" xfId="36909" xr:uid="{00000000-0005-0000-0000-00002D900000}"/>
    <cellStyle name="Salida 2 3 3 4 9" xfId="36910" xr:uid="{00000000-0005-0000-0000-00002E900000}"/>
    <cellStyle name="Salida 2 3 3 4 9 2" xfId="36911" xr:uid="{00000000-0005-0000-0000-00002F900000}"/>
    <cellStyle name="Salida 2 3 3 5" xfId="36912" xr:uid="{00000000-0005-0000-0000-000030900000}"/>
    <cellStyle name="Salida 2 3 3 5 10" xfId="36913" xr:uid="{00000000-0005-0000-0000-000031900000}"/>
    <cellStyle name="Salida 2 3 3 5 10 2" xfId="36914" xr:uid="{00000000-0005-0000-0000-000032900000}"/>
    <cellStyle name="Salida 2 3 3 5 11" xfId="36915" xr:uid="{00000000-0005-0000-0000-000033900000}"/>
    <cellStyle name="Salida 2 3 3 5 2" xfId="36916" xr:uid="{00000000-0005-0000-0000-000034900000}"/>
    <cellStyle name="Salida 2 3 3 5 2 2" xfId="36917" xr:uid="{00000000-0005-0000-0000-000035900000}"/>
    <cellStyle name="Salida 2 3 3 5 3" xfId="36918" xr:uid="{00000000-0005-0000-0000-000036900000}"/>
    <cellStyle name="Salida 2 3 3 5 3 2" xfId="36919" xr:uid="{00000000-0005-0000-0000-000037900000}"/>
    <cellStyle name="Salida 2 3 3 5 4" xfId="36920" xr:uid="{00000000-0005-0000-0000-000038900000}"/>
    <cellStyle name="Salida 2 3 3 5 4 2" xfId="36921" xr:uid="{00000000-0005-0000-0000-000039900000}"/>
    <cellStyle name="Salida 2 3 3 5 5" xfId="36922" xr:uid="{00000000-0005-0000-0000-00003A900000}"/>
    <cellStyle name="Salida 2 3 3 5 5 2" xfId="36923" xr:uid="{00000000-0005-0000-0000-00003B900000}"/>
    <cellStyle name="Salida 2 3 3 5 6" xfId="36924" xr:uid="{00000000-0005-0000-0000-00003C900000}"/>
    <cellStyle name="Salida 2 3 3 5 6 2" xfId="36925" xr:uid="{00000000-0005-0000-0000-00003D900000}"/>
    <cellStyle name="Salida 2 3 3 5 7" xfId="36926" xr:uid="{00000000-0005-0000-0000-00003E900000}"/>
    <cellStyle name="Salida 2 3 3 5 7 2" xfId="36927" xr:uid="{00000000-0005-0000-0000-00003F900000}"/>
    <cellStyle name="Salida 2 3 3 5 8" xfId="36928" xr:uid="{00000000-0005-0000-0000-000040900000}"/>
    <cellStyle name="Salida 2 3 3 5 8 2" xfId="36929" xr:uid="{00000000-0005-0000-0000-000041900000}"/>
    <cellStyle name="Salida 2 3 3 5 9" xfId="36930" xr:uid="{00000000-0005-0000-0000-000042900000}"/>
    <cellStyle name="Salida 2 3 3 5 9 2" xfId="36931" xr:uid="{00000000-0005-0000-0000-000043900000}"/>
    <cellStyle name="Salida 2 3 3 6" xfId="36932" xr:uid="{00000000-0005-0000-0000-000044900000}"/>
    <cellStyle name="Salida 2 3 3 6 2" xfId="36933" xr:uid="{00000000-0005-0000-0000-000045900000}"/>
    <cellStyle name="Salida 2 3 3 7" xfId="36934" xr:uid="{00000000-0005-0000-0000-000046900000}"/>
    <cellStyle name="Salida 2 3 3 7 2" xfId="36935" xr:uid="{00000000-0005-0000-0000-000047900000}"/>
    <cellStyle name="Salida 2 3 3 8" xfId="36936" xr:uid="{00000000-0005-0000-0000-000048900000}"/>
    <cellStyle name="Salida 2 3 3 8 2" xfId="36937" xr:uid="{00000000-0005-0000-0000-000049900000}"/>
    <cellStyle name="Salida 2 3 3 9" xfId="36938" xr:uid="{00000000-0005-0000-0000-00004A900000}"/>
    <cellStyle name="Salida 2 3 3 9 2" xfId="36939" xr:uid="{00000000-0005-0000-0000-00004B900000}"/>
    <cellStyle name="Salida 2 3 4" xfId="36940" xr:uid="{00000000-0005-0000-0000-00004C900000}"/>
    <cellStyle name="Salida 2 3 4 10" xfId="36941" xr:uid="{00000000-0005-0000-0000-00004D900000}"/>
    <cellStyle name="Salida 2 3 4 10 2" xfId="36942" xr:uid="{00000000-0005-0000-0000-00004E900000}"/>
    <cellStyle name="Salida 2 3 4 11" xfId="36943" xr:uid="{00000000-0005-0000-0000-00004F900000}"/>
    <cellStyle name="Salida 2 3 4 11 2" xfId="36944" xr:uid="{00000000-0005-0000-0000-000050900000}"/>
    <cellStyle name="Salida 2 3 4 12" xfId="36945" xr:uid="{00000000-0005-0000-0000-000051900000}"/>
    <cellStyle name="Salida 2 3 4 12 2" xfId="36946" xr:uid="{00000000-0005-0000-0000-000052900000}"/>
    <cellStyle name="Salida 2 3 4 13" xfId="36947" xr:uid="{00000000-0005-0000-0000-000053900000}"/>
    <cellStyle name="Salida 2 3 4 2" xfId="36948" xr:uid="{00000000-0005-0000-0000-000054900000}"/>
    <cellStyle name="Salida 2 3 4 2 10" xfId="36949" xr:uid="{00000000-0005-0000-0000-000055900000}"/>
    <cellStyle name="Salida 2 3 4 2 10 2" xfId="36950" xr:uid="{00000000-0005-0000-0000-000056900000}"/>
    <cellStyle name="Salida 2 3 4 2 11" xfId="36951" xr:uid="{00000000-0005-0000-0000-000057900000}"/>
    <cellStyle name="Salida 2 3 4 2 2" xfId="36952" xr:uid="{00000000-0005-0000-0000-000058900000}"/>
    <cellStyle name="Salida 2 3 4 2 2 2" xfId="36953" xr:uid="{00000000-0005-0000-0000-000059900000}"/>
    <cellStyle name="Salida 2 3 4 2 3" xfId="36954" xr:uid="{00000000-0005-0000-0000-00005A900000}"/>
    <cellStyle name="Salida 2 3 4 2 3 2" xfId="36955" xr:uid="{00000000-0005-0000-0000-00005B900000}"/>
    <cellStyle name="Salida 2 3 4 2 4" xfId="36956" xr:uid="{00000000-0005-0000-0000-00005C900000}"/>
    <cellStyle name="Salida 2 3 4 2 4 2" xfId="36957" xr:uid="{00000000-0005-0000-0000-00005D900000}"/>
    <cellStyle name="Salida 2 3 4 2 5" xfId="36958" xr:uid="{00000000-0005-0000-0000-00005E900000}"/>
    <cellStyle name="Salida 2 3 4 2 5 2" xfId="36959" xr:uid="{00000000-0005-0000-0000-00005F900000}"/>
    <cellStyle name="Salida 2 3 4 2 6" xfId="36960" xr:uid="{00000000-0005-0000-0000-000060900000}"/>
    <cellStyle name="Salida 2 3 4 2 6 2" xfId="36961" xr:uid="{00000000-0005-0000-0000-000061900000}"/>
    <cellStyle name="Salida 2 3 4 2 7" xfId="36962" xr:uid="{00000000-0005-0000-0000-000062900000}"/>
    <cellStyle name="Salida 2 3 4 2 7 2" xfId="36963" xr:uid="{00000000-0005-0000-0000-000063900000}"/>
    <cellStyle name="Salida 2 3 4 2 8" xfId="36964" xr:uid="{00000000-0005-0000-0000-000064900000}"/>
    <cellStyle name="Salida 2 3 4 2 8 2" xfId="36965" xr:uid="{00000000-0005-0000-0000-000065900000}"/>
    <cellStyle name="Salida 2 3 4 2 9" xfId="36966" xr:uid="{00000000-0005-0000-0000-000066900000}"/>
    <cellStyle name="Salida 2 3 4 2 9 2" xfId="36967" xr:uid="{00000000-0005-0000-0000-000067900000}"/>
    <cellStyle name="Salida 2 3 4 3" xfId="36968" xr:uid="{00000000-0005-0000-0000-000068900000}"/>
    <cellStyle name="Salida 2 3 4 3 10" xfId="36969" xr:uid="{00000000-0005-0000-0000-000069900000}"/>
    <cellStyle name="Salida 2 3 4 3 10 2" xfId="36970" xr:uid="{00000000-0005-0000-0000-00006A900000}"/>
    <cellStyle name="Salida 2 3 4 3 11" xfId="36971" xr:uid="{00000000-0005-0000-0000-00006B900000}"/>
    <cellStyle name="Salida 2 3 4 3 2" xfId="36972" xr:uid="{00000000-0005-0000-0000-00006C900000}"/>
    <cellStyle name="Salida 2 3 4 3 2 2" xfId="36973" xr:uid="{00000000-0005-0000-0000-00006D900000}"/>
    <cellStyle name="Salida 2 3 4 3 3" xfId="36974" xr:uid="{00000000-0005-0000-0000-00006E900000}"/>
    <cellStyle name="Salida 2 3 4 3 3 2" xfId="36975" xr:uid="{00000000-0005-0000-0000-00006F900000}"/>
    <cellStyle name="Salida 2 3 4 3 4" xfId="36976" xr:uid="{00000000-0005-0000-0000-000070900000}"/>
    <cellStyle name="Salida 2 3 4 3 4 2" xfId="36977" xr:uid="{00000000-0005-0000-0000-000071900000}"/>
    <cellStyle name="Salida 2 3 4 3 5" xfId="36978" xr:uid="{00000000-0005-0000-0000-000072900000}"/>
    <cellStyle name="Salida 2 3 4 3 5 2" xfId="36979" xr:uid="{00000000-0005-0000-0000-000073900000}"/>
    <cellStyle name="Salida 2 3 4 3 6" xfId="36980" xr:uid="{00000000-0005-0000-0000-000074900000}"/>
    <cellStyle name="Salida 2 3 4 3 6 2" xfId="36981" xr:uid="{00000000-0005-0000-0000-000075900000}"/>
    <cellStyle name="Salida 2 3 4 3 7" xfId="36982" xr:uid="{00000000-0005-0000-0000-000076900000}"/>
    <cellStyle name="Salida 2 3 4 3 7 2" xfId="36983" xr:uid="{00000000-0005-0000-0000-000077900000}"/>
    <cellStyle name="Salida 2 3 4 3 8" xfId="36984" xr:uid="{00000000-0005-0000-0000-000078900000}"/>
    <cellStyle name="Salida 2 3 4 3 8 2" xfId="36985" xr:uid="{00000000-0005-0000-0000-000079900000}"/>
    <cellStyle name="Salida 2 3 4 3 9" xfId="36986" xr:uid="{00000000-0005-0000-0000-00007A900000}"/>
    <cellStyle name="Salida 2 3 4 3 9 2" xfId="36987" xr:uid="{00000000-0005-0000-0000-00007B900000}"/>
    <cellStyle name="Salida 2 3 4 4" xfId="36988" xr:uid="{00000000-0005-0000-0000-00007C900000}"/>
    <cellStyle name="Salida 2 3 4 4 2" xfId="36989" xr:uid="{00000000-0005-0000-0000-00007D900000}"/>
    <cellStyle name="Salida 2 3 4 5" xfId="36990" xr:uid="{00000000-0005-0000-0000-00007E900000}"/>
    <cellStyle name="Salida 2 3 4 5 2" xfId="36991" xr:uid="{00000000-0005-0000-0000-00007F900000}"/>
    <cellStyle name="Salida 2 3 4 6" xfId="36992" xr:uid="{00000000-0005-0000-0000-000080900000}"/>
    <cellStyle name="Salida 2 3 4 6 2" xfId="36993" xr:uid="{00000000-0005-0000-0000-000081900000}"/>
    <cellStyle name="Salida 2 3 4 7" xfId="36994" xr:uid="{00000000-0005-0000-0000-000082900000}"/>
    <cellStyle name="Salida 2 3 4 7 2" xfId="36995" xr:uid="{00000000-0005-0000-0000-000083900000}"/>
    <cellStyle name="Salida 2 3 4 8" xfId="36996" xr:uid="{00000000-0005-0000-0000-000084900000}"/>
    <cellStyle name="Salida 2 3 4 8 2" xfId="36997" xr:uid="{00000000-0005-0000-0000-000085900000}"/>
    <cellStyle name="Salida 2 3 4 9" xfId="36998" xr:uid="{00000000-0005-0000-0000-000086900000}"/>
    <cellStyle name="Salida 2 3 4 9 2" xfId="36999" xr:uid="{00000000-0005-0000-0000-000087900000}"/>
    <cellStyle name="Salida 2 3 5" xfId="37000" xr:uid="{00000000-0005-0000-0000-000088900000}"/>
    <cellStyle name="Salida 2 3 5 10" xfId="37001" xr:uid="{00000000-0005-0000-0000-000089900000}"/>
    <cellStyle name="Salida 2 3 5 10 2" xfId="37002" xr:uid="{00000000-0005-0000-0000-00008A900000}"/>
    <cellStyle name="Salida 2 3 5 11" xfId="37003" xr:uid="{00000000-0005-0000-0000-00008B900000}"/>
    <cellStyle name="Salida 2 3 5 11 2" xfId="37004" xr:uid="{00000000-0005-0000-0000-00008C900000}"/>
    <cellStyle name="Salida 2 3 5 12" xfId="37005" xr:uid="{00000000-0005-0000-0000-00008D900000}"/>
    <cellStyle name="Salida 2 3 5 12 2" xfId="37006" xr:uid="{00000000-0005-0000-0000-00008E900000}"/>
    <cellStyle name="Salida 2 3 5 13" xfId="37007" xr:uid="{00000000-0005-0000-0000-00008F900000}"/>
    <cellStyle name="Salida 2 3 5 2" xfId="37008" xr:uid="{00000000-0005-0000-0000-000090900000}"/>
    <cellStyle name="Salida 2 3 5 2 10" xfId="37009" xr:uid="{00000000-0005-0000-0000-000091900000}"/>
    <cellStyle name="Salida 2 3 5 2 10 2" xfId="37010" xr:uid="{00000000-0005-0000-0000-000092900000}"/>
    <cellStyle name="Salida 2 3 5 2 11" xfId="37011" xr:uid="{00000000-0005-0000-0000-000093900000}"/>
    <cellStyle name="Salida 2 3 5 2 2" xfId="37012" xr:uid="{00000000-0005-0000-0000-000094900000}"/>
    <cellStyle name="Salida 2 3 5 2 2 2" xfId="37013" xr:uid="{00000000-0005-0000-0000-000095900000}"/>
    <cellStyle name="Salida 2 3 5 2 3" xfId="37014" xr:uid="{00000000-0005-0000-0000-000096900000}"/>
    <cellStyle name="Salida 2 3 5 2 3 2" xfId="37015" xr:uid="{00000000-0005-0000-0000-000097900000}"/>
    <cellStyle name="Salida 2 3 5 2 4" xfId="37016" xr:uid="{00000000-0005-0000-0000-000098900000}"/>
    <cellStyle name="Salida 2 3 5 2 4 2" xfId="37017" xr:uid="{00000000-0005-0000-0000-000099900000}"/>
    <cellStyle name="Salida 2 3 5 2 5" xfId="37018" xr:uid="{00000000-0005-0000-0000-00009A900000}"/>
    <cellStyle name="Salida 2 3 5 2 5 2" xfId="37019" xr:uid="{00000000-0005-0000-0000-00009B900000}"/>
    <cellStyle name="Salida 2 3 5 2 6" xfId="37020" xr:uid="{00000000-0005-0000-0000-00009C900000}"/>
    <cellStyle name="Salida 2 3 5 2 6 2" xfId="37021" xr:uid="{00000000-0005-0000-0000-00009D900000}"/>
    <cellStyle name="Salida 2 3 5 2 7" xfId="37022" xr:uid="{00000000-0005-0000-0000-00009E900000}"/>
    <cellStyle name="Salida 2 3 5 2 7 2" xfId="37023" xr:uid="{00000000-0005-0000-0000-00009F900000}"/>
    <cellStyle name="Salida 2 3 5 2 8" xfId="37024" xr:uid="{00000000-0005-0000-0000-0000A0900000}"/>
    <cellStyle name="Salida 2 3 5 2 8 2" xfId="37025" xr:uid="{00000000-0005-0000-0000-0000A1900000}"/>
    <cellStyle name="Salida 2 3 5 2 9" xfId="37026" xr:uid="{00000000-0005-0000-0000-0000A2900000}"/>
    <cellStyle name="Salida 2 3 5 2 9 2" xfId="37027" xr:uid="{00000000-0005-0000-0000-0000A3900000}"/>
    <cellStyle name="Salida 2 3 5 3" xfId="37028" xr:uid="{00000000-0005-0000-0000-0000A4900000}"/>
    <cellStyle name="Salida 2 3 5 3 10" xfId="37029" xr:uid="{00000000-0005-0000-0000-0000A5900000}"/>
    <cellStyle name="Salida 2 3 5 3 10 2" xfId="37030" xr:uid="{00000000-0005-0000-0000-0000A6900000}"/>
    <cellStyle name="Salida 2 3 5 3 11" xfId="37031" xr:uid="{00000000-0005-0000-0000-0000A7900000}"/>
    <cellStyle name="Salida 2 3 5 3 2" xfId="37032" xr:uid="{00000000-0005-0000-0000-0000A8900000}"/>
    <cellStyle name="Salida 2 3 5 3 2 2" xfId="37033" xr:uid="{00000000-0005-0000-0000-0000A9900000}"/>
    <cellStyle name="Salida 2 3 5 3 3" xfId="37034" xr:uid="{00000000-0005-0000-0000-0000AA900000}"/>
    <cellStyle name="Salida 2 3 5 3 3 2" xfId="37035" xr:uid="{00000000-0005-0000-0000-0000AB900000}"/>
    <cellStyle name="Salida 2 3 5 3 4" xfId="37036" xr:uid="{00000000-0005-0000-0000-0000AC900000}"/>
    <cellStyle name="Salida 2 3 5 3 4 2" xfId="37037" xr:uid="{00000000-0005-0000-0000-0000AD900000}"/>
    <cellStyle name="Salida 2 3 5 3 5" xfId="37038" xr:uid="{00000000-0005-0000-0000-0000AE900000}"/>
    <cellStyle name="Salida 2 3 5 3 5 2" xfId="37039" xr:uid="{00000000-0005-0000-0000-0000AF900000}"/>
    <cellStyle name="Salida 2 3 5 3 6" xfId="37040" xr:uid="{00000000-0005-0000-0000-0000B0900000}"/>
    <cellStyle name="Salida 2 3 5 3 6 2" xfId="37041" xr:uid="{00000000-0005-0000-0000-0000B1900000}"/>
    <cellStyle name="Salida 2 3 5 3 7" xfId="37042" xr:uid="{00000000-0005-0000-0000-0000B2900000}"/>
    <cellStyle name="Salida 2 3 5 3 7 2" xfId="37043" xr:uid="{00000000-0005-0000-0000-0000B3900000}"/>
    <cellStyle name="Salida 2 3 5 3 8" xfId="37044" xr:uid="{00000000-0005-0000-0000-0000B4900000}"/>
    <cellStyle name="Salida 2 3 5 3 8 2" xfId="37045" xr:uid="{00000000-0005-0000-0000-0000B5900000}"/>
    <cellStyle name="Salida 2 3 5 3 9" xfId="37046" xr:uid="{00000000-0005-0000-0000-0000B6900000}"/>
    <cellStyle name="Salida 2 3 5 3 9 2" xfId="37047" xr:uid="{00000000-0005-0000-0000-0000B7900000}"/>
    <cellStyle name="Salida 2 3 5 4" xfId="37048" xr:uid="{00000000-0005-0000-0000-0000B8900000}"/>
    <cellStyle name="Salida 2 3 5 4 2" xfId="37049" xr:uid="{00000000-0005-0000-0000-0000B9900000}"/>
    <cellStyle name="Salida 2 3 5 5" xfId="37050" xr:uid="{00000000-0005-0000-0000-0000BA900000}"/>
    <cellStyle name="Salida 2 3 5 5 2" xfId="37051" xr:uid="{00000000-0005-0000-0000-0000BB900000}"/>
    <cellStyle name="Salida 2 3 5 6" xfId="37052" xr:uid="{00000000-0005-0000-0000-0000BC900000}"/>
    <cellStyle name="Salida 2 3 5 6 2" xfId="37053" xr:uid="{00000000-0005-0000-0000-0000BD900000}"/>
    <cellStyle name="Salida 2 3 5 7" xfId="37054" xr:uid="{00000000-0005-0000-0000-0000BE900000}"/>
    <cellStyle name="Salida 2 3 5 7 2" xfId="37055" xr:uid="{00000000-0005-0000-0000-0000BF900000}"/>
    <cellStyle name="Salida 2 3 5 8" xfId="37056" xr:uid="{00000000-0005-0000-0000-0000C0900000}"/>
    <cellStyle name="Salida 2 3 5 8 2" xfId="37057" xr:uid="{00000000-0005-0000-0000-0000C1900000}"/>
    <cellStyle name="Salida 2 3 5 9" xfId="37058" xr:uid="{00000000-0005-0000-0000-0000C2900000}"/>
    <cellStyle name="Salida 2 3 5 9 2" xfId="37059" xr:uid="{00000000-0005-0000-0000-0000C3900000}"/>
    <cellStyle name="Salida 2 3 6" xfId="37060" xr:uid="{00000000-0005-0000-0000-0000C4900000}"/>
    <cellStyle name="Salida 2 3 6 2" xfId="37061" xr:uid="{00000000-0005-0000-0000-0000C5900000}"/>
    <cellStyle name="Salida 2 3 7" xfId="37062" xr:uid="{00000000-0005-0000-0000-0000C6900000}"/>
    <cellStyle name="Salida 2 3 7 2" xfId="37063" xr:uid="{00000000-0005-0000-0000-0000C7900000}"/>
    <cellStyle name="Salida 2 3 8" xfId="37064" xr:uid="{00000000-0005-0000-0000-0000C8900000}"/>
    <cellStyle name="Salida 2 3 8 2" xfId="37065" xr:uid="{00000000-0005-0000-0000-0000C9900000}"/>
    <cellStyle name="Salida 2 3 9" xfId="37066" xr:uid="{00000000-0005-0000-0000-0000CA900000}"/>
    <cellStyle name="Salida 2 3 9 2" xfId="37067" xr:uid="{00000000-0005-0000-0000-0000CB900000}"/>
    <cellStyle name="Salida 2 4" xfId="37068" xr:uid="{00000000-0005-0000-0000-0000CC900000}"/>
    <cellStyle name="Salida 2 4 10" xfId="37069" xr:uid="{00000000-0005-0000-0000-0000CD900000}"/>
    <cellStyle name="Salida 2 4 10 2" xfId="37070" xr:uid="{00000000-0005-0000-0000-0000CE900000}"/>
    <cellStyle name="Salida 2 4 11" xfId="37071" xr:uid="{00000000-0005-0000-0000-0000CF900000}"/>
    <cellStyle name="Salida 2 4 11 2" xfId="37072" xr:uid="{00000000-0005-0000-0000-0000D0900000}"/>
    <cellStyle name="Salida 2 4 12" xfId="37073" xr:uid="{00000000-0005-0000-0000-0000D1900000}"/>
    <cellStyle name="Salida 2 4 12 2" xfId="37074" xr:uid="{00000000-0005-0000-0000-0000D2900000}"/>
    <cellStyle name="Salida 2 4 13" xfId="37075" xr:uid="{00000000-0005-0000-0000-0000D3900000}"/>
    <cellStyle name="Salida 2 4 13 2" xfId="37076" xr:uid="{00000000-0005-0000-0000-0000D4900000}"/>
    <cellStyle name="Salida 2 4 14" xfId="37077" xr:uid="{00000000-0005-0000-0000-0000D5900000}"/>
    <cellStyle name="Salida 2 4 14 2" xfId="37078" xr:uid="{00000000-0005-0000-0000-0000D6900000}"/>
    <cellStyle name="Salida 2 4 15" xfId="37079" xr:uid="{00000000-0005-0000-0000-0000D7900000}"/>
    <cellStyle name="Salida 2 4 16" xfId="37080" xr:uid="{00000000-0005-0000-0000-0000D8900000}"/>
    <cellStyle name="Salida 2 4 2" xfId="37081" xr:uid="{00000000-0005-0000-0000-0000D9900000}"/>
    <cellStyle name="Salida 2 4 2 10" xfId="37082" xr:uid="{00000000-0005-0000-0000-0000DA900000}"/>
    <cellStyle name="Salida 2 4 2 10 2" xfId="37083" xr:uid="{00000000-0005-0000-0000-0000DB900000}"/>
    <cellStyle name="Salida 2 4 2 11" xfId="37084" xr:uid="{00000000-0005-0000-0000-0000DC900000}"/>
    <cellStyle name="Salida 2 4 2 11 2" xfId="37085" xr:uid="{00000000-0005-0000-0000-0000DD900000}"/>
    <cellStyle name="Salida 2 4 2 12" xfId="37086" xr:uid="{00000000-0005-0000-0000-0000DE900000}"/>
    <cellStyle name="Salida 2 4 2 12 2" xfId="37087" xr:uid="{00000000-0005-0000-0000-0000DF900000}"/>
    <cellStyle name="Salida 2 4 2 13" xfId="37088" xr:uid="{00000000-0005-0000-0000-0000E0900000}"/>
    <cellStyle name="Salida 2 4 2 2" xfId="37089" xr:uid="{00000000-0005-0000-0000-0000E1900000}"/>
    <cellStyle name="Salida 2 4 2 2 10" xfId="37090" xr:uid="{00000000-0005-0000-0000-0000E2900000}"/>
    <cellStyle name="Salida 2 4 2 2 10 2" xfId="37091" xr:uid="{00000000-0005-0000-0000-0000E3900000}"/>
    <cellStyle name="Salida 2 4 2 2 11" xfId="37092" xr:uid="{00000000-0005-0000-0000-0000E4900000}"/>
    <cellStyle name="Salida 2 4 2 2 2" xfId="37093" xr:uid="{00000000-0005-0000-0000-0000E5900000}"/>
    <cellStyle name="Salida 2 4 2 2 2 2" xfId="37094" xr:uid="{00000000-0005-0000-0000-0000E6900000}"/>
    <cellStyle name="Salida 2 4 2 2 3" xfId="37095" xr:uid="{00000000-0005-0000-0000-0000E7900000}"/>
    <cellStyle name="Salida 2 4 2 2 3 2" xfId="37096" xr:uid="{00000000-0005-0000-0000-0000E8900000}"/>
    <cellStyle name="Salida 2 4 2 2 4" xfId="37097" xr:uid="{00000000-0005-0000-0000-0000E9900000}"/>
    <cellStyle name="Salida 2 4 2 2 4 2" xfId="37098" xr:uid="{00000000-0005-0000-0000-0000EA900000}"/>
    <cellStyle name="Salida 2 4 2 2 5" xfId="37099" xr:uid="{00000000-0005-0000-0000-0000EB900000}"/>
    <cellStyle name="Salida 2 4 2 2 5 2" xfId="37100" xr:uid="{00000000-0005-0000-0000-0000EC900000}"/>
    <cellStyle name="Salida 2 4 2 2 6" xfId="37101" xr:uid="{00000000-0005-0000-0000-0000ED900000}"/>
    <cellStyle name="Salida 2 4 2 2 6 2" xfId="37102" xr:uid="{00000000-0005-0000-0000-0000EE900000}"/>
    <cellStyle name="Salida 2 4 2 2 7" xfId="37103" xr:uid="{00000000-0005-0000-0000-0000EF900000}"/>
    <cellStyle name="Salida 2 4 2 2 7 2" xfId="37104" xr:uid="{00000000-0005-0000-0000-0000F0900000}"/>
    <cellStyle name="Salida 2 4 2 2 8" xfId="37105" xr:uid="{00000000-0005-0000-0000-0000F1900000}"/>
    <cellStyle name="Salida 2 4 2 2 8 2" xfId="37106" xr:uid="{00000000-0005-0000-0000-0000F2900000}"/>
    <cellStyle name="Salida 2 4 2 2 9" xfId="37107" xr:uid="{00000000-0005-0000-0000-0000F3900000}"/>
    <cellStyle name="Salida 2 4 2 2 9 2" xfId="37108" xr:uid="{00000000-0005-0000-0000-0000F4900000}"/>
    <cellStyle name="Salida 2 4 2 3" xfId="37109" xr:uid="{00000000-0005-0000-0000-0000F5900000}"/>
    <cellStyle name="Salida 2 4 2 3 10" xfId="37110" xr:uid="{00000000-0005-0000-0000-0000F6900000}"/>
    <cellStyle name="Salida 2 4 2 3 10 2" xfId="37111" xr:uid="{00000000-0005-0000-0000-0000F7900000}"/>
    <cellStyle name="Salida 2 4 2 3 11" xfId="37112" xr:uid="{00000000-0005-0000-0000-0000F8900000}"/>
    <cellStyle name="Salida 2 4 2 3 2" xfId="37113" xr:uid="{00000000-0005-0000-0000-0000F9900000}"/>
    <cellStyle name="Salida 2 4 2 3 2 2" xfId="37114" xr:uid="{00000000-0005-0000-0000-0000FA900000}"/>
    <cellStyle name="Salida 2 4 2 3 3" xfId="37115" xr:uid="{00000000-0005-0000-0000-0000FB900000}"/>
    <cellStyle name="Salida 2 4 2 3 3 2" xfId="37116" xr:uid="{00000000-0005-0000-0000-0000FC900000}"/>
    <cellStyle name="Salida 2 4 2 3 4" xfId="37117" xr:uid="{00000000-0005-0000-0000-0000FD900000}"/>
    <cellStyle name="Salida 2 4 2 3 4 2" xfId="37118" xr:uid="{00000000-0005-0000-0000-0000FE900000}"/>
    <cellStyle name="Salida 2 4 2 3 5" xfId="37119" xr:uid="{00000000-0005-0000-0000-0000FF900000}"/>
    <cellStyle name="Salida 2 4 2 3 5 2" xfId="37120" xr:uid="{00000000-0005-0000-0000-000000910000}"/>
    <cellStyle name="Salida 2 4 2 3 6" xfId="37121" xr:uid="{00000000-0005-0000-0000-000001910000}"/>
    <cellStyle name="Salida 2 4 2 3 6 2" xfId="37122" xr:uid="{00000000-0005-0000-0000-000002910000}"/>
    <cellStyle name="Salida 2 4 2 3 7" xfId="37123" xr:uid="{00000000-0005-0000-0000-000003910000}"/>
    <cellStyle name="Salida 2 4 2 3 7 2" xfId="37124" xr:uid="{00000000-0005-0000-0000-000004910000}"/>
    <cellStyle name="Salida 2 4 2 3 8" xfId="37125" xr:uid="{00000000-0005-0000-0000-000005910000}"/>
    <cellStyle name="Salida 2 4 2 3 8 2" xfId="37126" xr:uid="{00000000-0005-0000-0000-000006910000}"/>
    <cellStyle name="Salida 2 4 2 3 9" xfId="37127" xr:uid="{00000000-0005-0000-0000-000007910000}"/>
    <cellStyle name="Salida 2 4 2 3 9 2" xfId="37128" xr:uid="{00000000-0005-0000-0000-000008910000}"/>
    <cellStyle name="Salida 2 4 2 4" xfId="37129" xr:uid="{00000000-0005-0000-0000-000009910000}"/>
    <cellStyle name="Salida 2 4 2 4 2" xfId="37130" xr:uid="{00000000-0005-0000-0000-00000A910000}"/>
    <cellStyle name="Salida 2 4 2 5" xfId="37131" xr:uid="{00000000-0005-0000-0000-00000B910000}"/>
    <cellStyle name="Salida 2 4 2 5 2" xfId="37132" xr:uid="{00000000-0005-0000-0000-00000C910000}"/>
    <cellStyle name="Salida 2 4 2 6" xfId="37133" xr:uid="{00000000-0005-0000-0000-00000D910000}"/>
    <cellStyle name="Salida 2 4 2 6 2" xfId="37134" xr:uid="{00000000-0005-0000-0000-00000E910000}"/>
    <cellStyle name="Salida 2 4 2 7" xfId="37135" xr:uid="{00000000-0005-0000-0000-00000F910000}"/>
    <cellStyle name="Salida 2 4 2 7 2" xfId="37136" xr:uid="{00000000-0005-0000-0000-000010910000}"/>
    <cellStyle name="Salida 2 4 2 8" xfId="37137" xr:uid="{00000000-0005-0000-0000-000011910000}"/>
    <cellStyle name="Salida 2 4 2 8 2" xfId="37138" xr:uid="{00000000-0005-0000-0000-000012910000}"/>
    <cellStyle name="Salida 2 4 2 9" xfId="37139" xr:uid="{00000000-0005-0000-0000-000013910000}"/>
    <cellStyle name="Salida 2 4 2 9 2" xfId="37140" xr:uid="{00000000-0005-0000-0000-000014910000}"/>
    <cellStyle name="Salida 2 4 3" xfId="37141" xr:uid="{00000000-0005-0000-0000-000015910000}"/>
    <cellStyle name="Salida 2 4 3 10" xfId="37142" xr:uid="{00000000-0005-0000-0000-000016910000}"/>
    <cellStyle name="Salida 2 4 3 10 2" xfId="37143" xr:uid="{00000000-0005-0000-0000-000017910000}"/>
    <cellStyle name="Salida 2 4 3 11" xfId="37144" xr:uid="{00000000-0005-0000-0000-000018910000}"/>
    <cellStyle name="Salida 2 4 3 11 2" xfId="37145" xr:uid="{00000000-0005-0000-0000-000019910000}"/>
    <cellStyle name="Salida 2 4 3 12" xfId="37146" xr:uid="{00000000-0005-0000-0000-00001A910000}"/>
    <cellStyle name="Salida 2 4 3 12 2" xfId="37147" xr:uid="{00000000-0005-0000-0000-00001B910000}"/>
    <cellStyle name="Salida 2 4 3 13" xfId="37148" xr:uid="{00000000-0005-0000-0000-00001C910000}"/>
    <cellStyle name="Salida 2 4 3 2" xfId="37149" xr:uid="{00000000-0005-0000-0000-00001D910000}"/>
    <cellStyle name="Salida 2 4 3 2 10" xfId="37150" xr:uid="{00000000-0005-0000-0000-00001E910000}"/>
    <cellStyle name="Salida 2 4 3 2 10 2" xfId="37151" xr:uid="{00000000-0005-0000-0000-00001F910000}"/>
    <cellStyle name="Salida 2 4 3 2 11" xfId="37152" xr:uid="{00000000-0005-0000-0000-000020910000}"/>
    <cellStyle name="Salida 2 4 3 2 2" xfId="37153" xr:uid="{00000000-0005-0000-0000-000021910000}"/>
    <cellStyle name="Salida 2 4 3 2 2 2" xfId="37154" xr:uid="{00000000-0005-0000-0000-000022910000}"/>
    <cellStyle name="Salida 2 4 3 2 3" xfId="37155" xr:uid="{00000000-0005-0000-0000-000023910000}"/>
    <cellStyle name="Salida 2 4 3 2 3 2" xfId="37156" xr:uid="{00000000-0005-0000-0000-000024910000}"/>
    <cellStyle name="Salida 2 4 3 2 4" xfId="37157" xr:uid="{00000000-0005-0000-0000-000025910000}"/>
    <cellStyle name="Salida 2 4 3 2 4 2" xfId="37158" xr:uid="{00000000-0005-0000-0000-000026910000}"/>
    <cellStyle name="Salida 2 4 3 2 5" xfId="37159" xr:uid="{00000000-0005-0000-0000-000027910000}"/>
    <cellStyle name="Salida 2 4 3 2 5 2" xfId="37160" xr:uid="{00000000-0005-0000-0000-000028910000}"/>
    <cellStyle name="Salida 2 4 3 2 6" xfId="37161" xr:uid="{00000000-0005-0000-0000-000029910000}"/>
    <cellStyle name="Salida 2 4 3 2 6 2" xfId="37162" xr:uid="{00000000-0005-0000-0000-00002A910000}"/>
    <cellStyle name="Salida 2 4 3 2 7" xfId="37163" xr:uid="{00000000-0005-0000-0000-00002B910000}"/>
    <cellStyle name="Salida 2 4 3 2 7 2" xfId="37164" xr:uid="{00000000-0005-0000-0000-00002C910000}"/>
    <cellStyle name="Salida 2 4 3 2 8" xfId="37165" xr:uid="{00000000-0005-0000-0000-00002D910000}"/>
    <cellStyle name="Salida 2 4 3 2 8 2" xfId="37166" xr:uid="{00000000-0005-0000-0000-00002E910000}"/>
    <cellStyle name="Salida 2 4 3 2 9" xfId="37167" xr:uid="{00000000-0005-0000-0000-00002F910000}"/>
    <cellStyle name="Salida 2 4 3 2 9 2" xfId="37168" xr:uid="{00000000-0005-0000-0000-000030910000}"/>
    <cellStyle name="Salida 2 4 3 3" xfId="37169" xr:uid="{00000000-0005-0000-0000-000031910000}"/>
    <cellStyle name="Salida 2 4 3 3 10" xfId="37170" xr:uid="{00000000-0005-0000-0000-000032910000}"/>
    <cellStyle name="Salida 2 4 3 3 10 2" xfId="37171" xr:uid="{00000000-0005-0000-0000-000033910000}"/>
    <cellStyle name="Salida 2 4 3 3 11" xfId="37172" xr:uid="{00000000-0005-0000-0000-000034910000}"/>
    <cellStyle name="Salida 2 4 3 3 2" xfId="37173" xr:uid="{00000000-0005-0000-0000-000035910000}"/>
    <cellStyle name="Salida 2 4 3 3 2 2" xfId="37174" xr:uid="{00000000-0005-0000-0000-000036910000}"/>
    <cellStyle name="Salida 2 4 3 3 3" xfId="37175" xr:uid="{00000000-0005-0000-0000-000037910000}"/>
    <cellStyle name="Salida 2 4 3 3 3 2" xfId="37176" xr:uid="{00000000-0005-0000-0000-000038910000}"/>
    <cellStyle name="Salida 2 4 3 3 4" xfId="37177" xr:uid="{00000000-0005-0000-0000-000039910000}"/>
    <cellStyle name="Salida 2 4 3 3 4 2" xfId="37178" xr:uid="{00000000-0005-0000-0000-00003A910000}"/>
    <cellStyle name="Salida 2 4 3 3 5" xfId="37179" xr:uid="{00000000-0005-0000-0000-00003B910000}"/>
    <cellStyle name="Salida 2 4 3 3 5 2" xfId="37180" xr:uid="{00000000-0005-0000-0000-00003C910000}"/>
    <cellStyle name="Salida 2 4 3 3 6" xfId="37181" xr:uid="{00000000-0005-0000-0000-00003D910000}"/>
    <cellStyle name="Salida 2 4 3 3 6 2" xfId="37182" xr:uid="{00000000-0005-0000-0000-00003E910000}"/>
    <cellStyle name="Salida 2 4 3 3 7" xfId="37183" xr:uid="{00000000-0005-0000-0000-00003F910000}"/>
    <cellStyle name="Salida 2 4 3 3 7 2" xfId="37184" xr:uid="{00000000-0005-0000-0000-000040910000}"/>
    <cellStyle name="Salida 2 4 3 3 8" xfId="37185" xr:uid="{00000000-0005-0000-0000-000041910000}"/>
    <cellStyle name="Salida 2 4 3 3 8 2" xfId="37186" xr:uid="{00000000-0005-0000-0000-000042910000}"/>
    <cellStyle name="Salida 2 4 3 3 9" xfId="37187" xr:uid="{00000000-0005-0000-0000-000043910000}"/>
    <cellStyle name="Salida 2 4 3 3 9 2" xfId="37188" xr:uid="{00000000-0005-0000-0000-000044910000}"/>
    <cellStyle name="Salida 2 4 3 4" xfId="37189" xr:uid="{00000000-0005-0000-0000-000045910000}"/>
    <cellStyle name="Salida 2 4 3 4 2" xfId="37190" xr:uid="{00000000-0005-0000-0000-000046910000}"/>
    <cellStyle name="Salida 2 4 3 5" xfId="37191" xr:uid="{00000000-0005-0000-0000-000047910000}"/>
    <cellStyle name="Salida 2 4 3 5 2" xfId="37192" xr:uid="{00000000-0005-0000-0000-000048910000}"/>
    <cellStyle name="Salida 2 4 3 6" xfId="37193" xr:uid="{00000000-0005-0000-0000-000049910000}"/>
    <cellStyle name="Salida 2 4 3 6 2" xfId="37194" xr:uid="{00000000-0005-0000-0000-00004A910000}"/>
    <cellStyle name="Salida 2 4 3 7" xfId="37195" xr:uid="{00000000-0005-0000-0000-00004B910000}"/>
    <cellStyle name="Salida 2 4 3 7 2" xfId="37196" xr:uid="{00000000-0005-0000-0000-00004C910000}"/>
    <cellStyle name="Salida 2 4 3 8" xfId="37197" xr:uid="{00000000-0005-0000-0000-00004D910000}"/>
    <cellStyle name="Salida 2 4 3 8 2" xfId="37198" xr:uid="{00000000-0005-0000-0000-00004E910000}"/>
    <cellStyle name="Salida 2 4 3 9" xfId="37199" xr:uid="{00000000-0005-0000-0000-00004F910000}"/>
    <cellStyle name="Salida 2 4 3 9 2" xfId="37200" xr:uid="{00000000-0005-0000-0000-000050910000}"/>
    <cellStyle name="Salida 2 4 4" xfId="37201" xr:uid="{00000000-0005-0000-0000-000051910000}"/>
    <cellStyle name="Salida 2 4 4 10" xfId="37202" xr:uid="{00000000-0005-0000-0000-000052910000}"/>
    <cellStyle name="Salida 2 4 4 10 2" xfId="37203" xr:uid="{00000000-0005-0000-0000-000053910000}"/>
    <cellStyle name="Salida 2 4 4 11" xfId="37204" xr:uid="{00000000-0005-0000-0000-000054910000}"/>
    <cellStyle name="Salida 2 4 4 2" xfId="37205" xr:uid="{00000000-0005-0000-0000-000055910000}"/>
    <cellStyle name="Salida 2 4 4 2 2" xfId="37206" xr:uid="{00000000-0005-0000-0000-000056910000}"/>
    <cellStyle name="Salida 2 4 4 3" xfId="37207" xr:uid="{00000000-0005-0000-0000-000057910000}"/>
    <cellStyle name="Salida 2 4 4 3 2" xfId="37208" xr:uid="{00000000-0005-0000-0000-000058910000}"/>
    <cellStyle name="Salida 2 4 4 4" xfId="37209" xr:uid="{00000000-0005-0000-0000-000059910000}"/>
    <cellStyle name="Salida 2 4 4 4 2" xfId="37210" xr:uid="{00000000-0005-0000-0000-00005A910000}"/>
    <cellStyle name="Salida 2 4 4 5" xfId="37211" xr:uid="{00000000-0005-0000-0000-00005B910000}"/>
    <cellStyle name="Salida 2 4 4 5 2" xfId="37212" xr:uid="{00000000-0005-0000-0000-00005C910000}"/>
    <cellStyle name="Salida 2 4 4 6" xfId="37213" xr:uid="{00000000-0005-0000-0000-00005D910000}"/>
    <cellStyle name="Salida 2 4 4 6 2" xfId="37214" xr:uid="{00000000-0005-0000-0000-00005E910000}"/>
    <cellStyle name="Salida 2 4 4 7" xfId="37215" xr:uid="{00000000-0005-0000-0000-00005F910000}"/>
    <cellStyle name="Salida 2 4 4 7 2" xfId="37216" xr:uid="{00000000-0005-0000-0000-000060910000}"/>
    <cellStyle name="Salida 2 4 4 8" xfId="37217" xr:uid="{00000000-0005-0000-0000-000061910000}"/>
    <cellStyle name="Salida 2 4 4 8 2" xfId="37218" xr:uid="{00000000-0005-0000-0000-000062910000}"/>
    <cellStyle name="Salida 2 4 4 9" xfId="37219" xr:uid="{00000000-0005-0000-0000-000063910000}"/>
    <cellStyle name="Salida 2 4 4 9 2" xfId="37220" xr:uid="{00000000-0005-0000-0000-000064910000}"/>
    <cellStyle name="Salida 2 4 5" xfId="37221" xr:uid="{00000000-0005-0000-0000-000065910000}"/>
    <cellStyle name="Salida 2 4 5 10" xfId="37222" xr:uid="{00000000-0005-0000-0000-000066910000}"/>
    <cellStyle name="Salida 2 4 5 10 2" xfId="37223" xr:uid="{00000000-0005-0000-0000-000067910000}"/>
    <cellStyle name="Salida 2 4 5 11" xfId="37224" xr:uid="{00000000-0005-0000-0000-000068910000}"/>
    <cellStyle name="Salida 2 4 5 2" xfId="37225" xr:uid="{00000000-0005-0000-0000-000069910000}"/>
    <cellStyle name="Salida 2 4 5 2 2" xfId="37226" xr:uid="{00000000-0005-0000-0000-00006A910000}"/>
    <cellStyle name="Salida 2 4 5 3" xfId="37227" xr:uid="{00000000-0005-0000-0000-00006B910000}"/>
    <cellStyle name="Salida 2 4 5 3 2" xfId="37228" xr:uid="{00000000-0005-0000-0000-00006C910000}"/>
    <cellStyle name="Salida 2 4 5 4" xfId="37229" xr:uid="{00000000-0005-0000-0000-00006D910000}"/>
    <cellStyle name="Salida 2 4 5 4 2" xfId="37230" xr:uid="{00000000-0005-0000-0000-00006E910000}"/>
    <cellStyle name="Salida 2 4 5 5" xfId="37231" xr:uid="{00000000-0005-0000-0000-00006F910000}"/>
    <cellStyle name="Salida 2 4 5 5 2" xfId="37232" xr:uid="{00000000-0005-0000-0000-000070910000}"/>
    <cellStyle name="Salida 2 4 5 6" xfId="37233" xr:uid="{00000000-0005-0000-0000-000071910000}"/>
    <cellStyle name="Salida 2 4 5 6 2" xfId="37234" xr:uid="{00000000-0005-0000-0000-000072910000}"/>
    <cellStyle name="Salida 2 4 5 7" xfId="37235" xr:uid="{00000000-0005-0000-0000-000073910000}"/>
    <cellStyle name="Salida 2 4 5 7 2" xfId="37236" xr:uid="{00000000-0005-0000-0000-000074910000}"/>
    <cellStyle name="Salida 2 4 5 8" xfId="37237" xr:uid="{00000000-0005-0000-0000-000075910000}"/>
    <cellStyle name="Salida 2 4 5 8 2" xfId="37238" xr:uid="{00000000-0005-0000-0000-000076910000}"/>
    <cellStyle name="Salida 2 4 5 9" xfId="37239" xr:uid="{00000000-0005-0000-0000-000077910000}"/>
    <cellStyle name="Salida 2 4 5 9 2" xfId="37240" xr:uid="{00000000-0005-0000-0000-000078910000}"/>
    <cellStyle name="Salida 2 4 6" xfId="37241" xr:uid="{00000000-0005-0000-0000-000079910000}"/>
    <cellStyle name="Salida 2 4 6 2" xfId="37242" xr:uid="{00000000-0005-0000-0000-00007A910000}"/>
    <cellStyle name="Salida 2 4 7" xfId="37243" xr:uid="{00000000-0005-0000-0000-00007B910000}"/>
    <cellStyle name="Salida 2 4 7 2" xfId="37244" xr:uid="{00000000-0005-0000-0000-00007C910000}"/>
    <cellStyle name="Salida 2 4 8" xfId="37245" xr:uid="{00000000-0005-0000-0000-00007D910000}"/>
    <cellStyle name="Salida 2 4 8 2" xfId="37246" xr:uid="{00000000-0005-0000-0000-00007E910000}"/>
    <cellStyle name="Salida 2 4 9" xfId="37247" xr:uid="{00000000-0005-0000-0000-00007F910000}"/>
    <cellStyle name="Salida 2 4 9 2" xfId="37248" xr:uid="{00000000-0005-0000-0000-000080910000}"/>
    <cellStyle name="Salida 2 5" xfId="37249" xr:uid="{00000000-0005-0000-0000-000081910000}"/>
    <cellStyle name="Salida 2 5 10" xfId="37250" xr:uid="{00000000-0005-0000-0000-000082910000}"/>
    <cellStyle name="Salida 2 5 10 2" xfId="37251" xr:uid="{00000000-0005-0000-0000-000083910000}"/>
    <cellStyle name="Salida 2 5 11" xfId="37252" xr:uid="{00000000-0005-0000-0000-000084910000}"/>
    <cellStyle name="Salida 2 5 11 2" xfId="37253" xr:uid="{00000000-0005-0000-0000-000085910000}"/>
    <cellStyle name="Salida 2 5 12" xfId="37254" xr:uid="{00000000-0005-0000-0000-000086910000}"/>
    <cellStyle name="Salida 2 5 12 2" xfId="37255" xr:uid="{00000000-0005-0000-0000-000087910000}"/>
    <cellStyle name="Salida 2 5 13" xfId="37256" xr:uid="{00000000-0005-0000-0000-000088910000}"/>
    <cellStyle name="Salida 2 5 13 2" xfId="37257" xr:uid="{00000000-0005-0000-0000-000089910000}"/>
    <cellStyle name="Salida 2 5 14" xfId="37258" xr:uid="{00000000-0005-0000-0000-00008A910000}"/>
    <cellStyle name="Salida 2 5 14 2" xfId="37259" xr:uid="{00000000-0005-0000-0000-00008B910000}"/>
    <cellStyle name="Salida 2 5 15" xfId="37260" xr:uid="{00000000-0005-0000-0000-00008C910000}"/>
    <cellStyle name="Salida 2 5 2" xfId="37261" xr:uid="{00000000-0005-0000-0000-00008D910000}"/>
    <cellStyle name="Salida 2 5 2 10" xfId="37262" xr:uid="{00000000-0005-0000-0000-00008E910000}"/>
    <cellStyle name="Salida 2 5 2 10 2" xfId="37263" xr:uid="{00000000-0005-0000-0000-00008F910000}"/>
    <cellStyle name="Salida 2 5 2 11" xfId="37264" xr:uid="{00000000-0005-0000-0000-000090910000}"/>
    <cellStyle name="Salida 2 5 2 11 2" xfId="37265" xr:uid="{00000000-0005-0000-0000-000091910000}"/>
    <cellStyle name="Salida 2 5 2 12" xfId="37266" xr:uid="{00000000-0005-0000-0000-000092910000}"/>
    <cellStyle name="Salida 2 5 2 12 2" xfId="37267" xr:uid="{00000000-0005-0000-0000-000093910000}"/>
    <cellStyle name="Salida 2 5 2 13" xfId="37268" xr:uid="{00000000-0005-0000-0000-000094910000}"/>
    <cellStyle name="Salida 2 5 2 2" xfId="37269" xr:uid="{00000000-0005-0000-0000-000095910000}"/>
    <cellStyle name="Salida 2 5 2 2 10" xfId="37270" xr:uid="{00000000-0005-0000-0000-000096910000}"/>
    <cellStyle name="Salida 2 5 2 2 10 2" xfId="37271" xr:uid="{00000000-0005-0000-0000-000097910000}"/>
    <cellStyle name="Salida 2 5 2 2 11" xfId="37272" xr:uid="{00000000-0005-0000-0000-000098910000}"/>
    <cellStyle name="Salida 2 5 2 2 2" xfId="37273" xr:uid="{00000000-0005-0000-0000-000099910000}"/>
    <cellStyle name="Salida 2 5 2 2 2 2" xfId="37274" xr:uid="{00000000-0005-0000-0000-00009A910000}"/>
    <cellStyle name="Salida 2 5 2 2 3" xfId="37275" xr:uid="{00000000-0005-0000-0000-00009B910000}"/>
    <cellStyle name="Salida 2 5 2 2 3 2" xfId="37276" xr:uid="{00000000-0005-0000-0000-00009C910000}"/>
    <cellStyle name="Salida 2 5 2 2 4" xfId="37277" xr:uid="{00000000-0005-0000-0000-00009D910000}"/>
    <cellStyle name="Salida 2 5 2 2 4 2" xfId="37278" xr:uid="{00000000-0005-0000-0000-00009E910000}"/>
    <cellStyle name="Salida 2 5 2 2 5" xfId="37279" xr:uid="{00000000-0005-0000-0000-00009F910000}"/>
    <cellStyle name="Salida 2 5 2 2 5 2" xfId="37280" xr:uid="{00000000-0005-0000-0000-0000A0910000}"/>
    <cellStyle name="Salida 2 5 2 2 6" xfId="37281" xr:uid="{00000000-0005-0000-0000-0000A1910000}"/>
    <cellStyle name="Salida 2 5 2 2 6 2" xfId="37282" xr:uid="{00000000-0005-0000-0000-0000A2910000}"/>
    <cellStyle name="Salida 2 5 2 2 7" xfId="37283" xr:uid="{00000000-0005-0000-0000-0000A3910000}"/>
    <cellStyle name="Salida 2 5 2 2 7 2" xfId="37284" xr:uid="{00000000-0005-0000-0000-0000A4910000}"/>
    <cellStyle name="Salida 2 5 2 2 8" xfId="37285" xr:uid="{00000000-0005-0000-0000-0000A5910000}"/>
    <cellStyle name="Salida 2 5 2 2 8 2" xfId="37286" xr:uid="{00000000-0005-0000-0000-0000A6910000}"/>
    <cellStyle name="Salida 2 5 2 2 9" xfId="37287" xr:uid="{00000000-0005-0000-0000-0000A7910000}"/>
    <cellStyle name="Salida 2 5 2 2 9 2" xfId="37288" xr:uid="{00000000-0005-0000-0000-0000A8910000}"/>
    <cellStyle name="Salida 2 5 2 3" xfId="37289" xr:uid="{00000000-0005-0000-0000-0000A9910000}"/>
    <cellStyle name="Salida 2 5 2 3 10" xfId="37290" xr:uid="{00000000-0005-0000-0000-0000AA910000}"/>
    <cellStyle name="Salida 2 5 2 3 10 2" xfId="37291" xr:uid="{00000000-0005-0000-0000-0000AB910000}"/>
    <cellStyle name="Salida 2 5 2 3 11" xfId="37292" xr:uid="{00000000-0005-0000-0000-0000AC910000}"/>
    <cellStyle name="Salida 2 5 2 3 2" xfId="37293" xr:uid="{00000000-0005-0000-0000-0000AD910000}"/>
    <cellStyle name="Salida 2 5 2 3 2 2" xfId="37294" xr:uid="{00000000-0005-0000-0000-0000AE910000}"/>
    <cellStyle name="Salida 2 5 2 3 3" xfId="37295" xr:uid="{00000000-0005-0000-0000-0000AF910000}"/>
    <cellStyle name="Salida 2 5 2 3 3 2" xfId="37296" xr:uid="{00000000-0005-0000-0000-0000B0910000}"/>
    <cellStyle name="Salida 2 5 2 3 4" xfId="37297" xr:uid="{00000000-0005-0000-0000-0000B1910000}"/>
    <cellStyle name="Salida 2 5 2 3 4 2" xfId="37298" xr:uid="{00000000-0005-0000-0000-0000B2910000}"/>
    <cellStyle name="Salida 2 5 2 3 5" xfId="37299" xr:uid="{00000000-0005-0000-0000-0000B3910000}"/>
    <cellStyle name="Salida 2 5 2 3 5 2" xfId="37300" xr:uid="{00000000-0005-0000-0000-0000B4910000}"/>
    <cellStyle name="Salida 2 5 2 3 6" xfId="37301" xr:uid="{00000000-0005-0000-0000-0000B5910000}"/>
    <cellStyle name="Salida 2 5 2 3 6 2" xfId="37302" xr:uid="{00000000-0005-0000-0000-0000B6910000}"/>
    <cellStyle name="Salida 2 5 2 3 7" xfId="37303" xr:uid="{00000000-0005-0000-0000-0000B7910000}"/>
    <cellStyle name="Salida 2 5 2 3 7 2" xfId="37304" xr:uid="{00000000-0005-0000-0000-0000B8910000}"/>
    <cellStyle name="Salida 2 5 2 3 8" xfId="37305" xr:uid="{00000000-0005-0000-0000-0000B9910000}"/>
    <cellStyle name="Salida 2 5 2 3 8 2" xfId="37306" xr:uid="{00000000-0005-0000-0000-0000BA910000}"/>
    <cellStyle name="Salida 2 5 2 3 9" xfId="37307" xr:uid="{00000000-0005-0000-0000-0000BB910000}"/>
    <cellStyle name="Salida 2 5 2 3 9 2" xfId="37308" xr:uid="{00000000-0005-0000-0000-0000BC910000}"/>
    <cellStyle name="Salida 2 5 2 4" xfId="37309" xr:uid="{00000000-0005-0000-0000-0000BD910000}"/>
    <cellStyle name="Salida 2 5 2 4 2" xfId="37310" xr:uid="{00000000-0005-0000-0000-0000BE910000}"/>
    <cellStyle name="Salida 2 5 2 5" xfId="37311" xr:uid="{00000000-0005-0000-0000-0000BF910000}"/>
    <cellStyle name="Salida 2 5 2 5 2" xfId="37312" xr:uid="{00000000-0005-0000-0000-0000C0910000}"/>
    <cellStyle name="Salida 2 5 2 6" xfId="37313" xr:uid="{00000000-0005-0000-0000-0000C1910000}"/>
    <cellStyle name="Salida 2 5 2 6 2" xfId="37314" xr:uid="{00000000-0005-0000-0000-0000C2910000}"/>
    <cellStyle name="Salida 2 5 2 7" xfId="37315" xr:uid="{00000000-0005-0000-0000-0000C3910000}"/>
    <cellStyle name="Salida 2 5 2 7 2" xfId="37316" xr:uid="{00000000-0005-0000-0000-0000C4910000}"/>
    <cellStyle name="Salida 2 5 2 8" xfId="37317" xr:uid="{00000000-0005-0000-0000-0000C5910000}"/>
    <cellStyle name="Salida 2 5 2 8 2" xfId="37318" xr:uid="{00000000-0005-0000-0000-0000C6910000}"/>
    <cellStyle name="Salida 2 5 2 9" xfId="37319" xr:uid="{00000000-0005-0000-0000-0000C7910000}"/>
    <cellStyle name="Salida 2 5 2 9 2" xfId="37320" xr:uid="{00000000-0005-0000-0000-0000C8910000}"/>
    <cellStyle name="Salida 2 5 3" xfId="37321" xr:uid="{00000000-0005-0000-0000-0000C9910000}"/>
    <cellStyle name="Salida 2 5 3 10" xfId="37322" xr:uid="{00000000-0005-0000-0000-0000CA910000}"/>
    <cellStyle name="Salida 2 5 3 10 2" xfId="37323" xr:uid="{00000000-0005-0000-0000-0000CB910000}"/>
    <cellStyle name="Salida 2 5 3 11" xfId="37324" xr:uid="{00000000-0005-0000-0000-0000CC910000}"/>
    <cellStyle name="Salida 2 5 3 11 2" xfId="37325" xr:uid="{00000000-0005-0000-0000-0000CD910000}"/>
    <cellStyle name="Salida 2 5 3 12" xfId="37326" xr:uid="{00000000-0005-0000-0000-0000CE910000}"/>
    <cellStyle name="Salida 2 5 3 12 2" xfId="37327" xr:uid="{00000000-0005-0000-0000-0000CF910000}"/>
    <cellStyle name="Salida 2 5 3 13" xfId="37328" xr:uid="{00000000-0005-0000-0000-0000D0910000}"/>
    <cellStyle name="Salida 2 5 3 2" xfId="37329" xr:uid="{00000000-0005-0000-0000-0000D1910000}"/>
    <cellStyle name="Salida 2 5 3 2 10" xfId="37330" xr:uid="{00000000-0005-0000-0000-0000D2910000}"/>
    <cellStyle name="Salida 2 5 3 2 10 2" xfId="37331" xr:uid="{00000000-0005-0000-0000-0000D3910000}"/>
    <cellStyle name="Salida 2 5 3 2 11" xfId="37332" xr:uid="{00000000-0005-0000-0000-0000D4910000}"/>
    <cellStyle name="Salida 2 5 3 2 2" xfId="37333" xr:uid="{00000000-0005-0000-0000-0000D5910000}"/>
    <cellStyle name="Salida 2 5 3 2 2 2" xfId="37334" xr:uid="{00000000-0005-0000-0000-0000D6910000}"/>
    <cellStyle name="Salida 2 5 3 2 3" xfId="37335" xr:uid="{00000000-0005-0000-0000-0000D7910000}"/>
    <cellStyle name="Salida 2 5 3 2 3 2" xfId="37336" xr:uid="{00000000-0005-0000-0000-0000D8910000}"/>
    <cellStyle name="Salida 2 5 3 2 4" xfId="37337" xr:uid="{00000000-0005-0000-0000-0000D9910000}"/>
    <cellStyle name="Salida 2 5 3 2 4 2" xfId="37338" xr:uid="{00000000-0005-0000-0000-0000DA910000}"/>
    <cellStyle name="Salida 2 5 3 2 5" xfId="37339" xr:uid="{00000000-0005-0000-0000-0000DB910000}"/>
    <cellStyle name="Salida 2 5 3 2 5 2" xfId="37340" xr:uid="{00000000-0005-0000-0000-0000DC910000}"/>
    <cellStyle name="Salida 2 5 3 2 6" xfId="37341" xr:uid="{00000000-0005-0000-0000-0000DD910000}"/>
    <cellStyle name="Salida 2 5 3 2 6 2" xfId="37342" xr:uid="{00000000-0005-0000-0000-0000DE910000}"/>
    <cellStyle name="Salida 2 5 3 2 7" xfId="37343" xr:uid="{00000000-0005-0000-0000-0000DF910000}"/>
    <cellStyle name="Salida 2 5 3 2 7 2" xfId="37344" xr:uid="{00000000-0005-0000-0000-0000E0910000}"/>
    <cellStyle name="Salida 2 5 3 2 8" xfId="37345" xr:uid="{00000000-0005-0000-0000-0000E1910000}"/>
    <cellStyle name="Salida 2 5 3 2 8 2" xfId="37346" xr:uid="{00000000-0005-0000-0000-0000E2910000}"/>
    <cellStyle name="Salida 2 5 3 2 9" xfId="37347" xr:uid="{00000000-0005-0000-0000-0000E3910000}"/>
    <cellStyle name="Salida 2 5 3 2 9 2" xfId="37348" xr:uid="{00000000-0005-0000-0000-0000E4910000}"/>
    <cellStyle name="Salida 2 5 3 3" xfId="37349" xr:uid="{00000000-0005-0000-0000-0000E5910000}"/>
    <cellStyle name="Salida 2 5 3 3 10" xfId="37350" xr:uid="{00000000-0005-0000-0000-0000E6910000}"/>
    <cellStyle name="Salida 2 5 3 3 10 2" xfId="37351" xr:uid="{00000000-0005-0000-0000-0000E7910000}"/>
    <cellStyle name="Salida 2 5 3 3 11" xfId="37352" xr:uid="{00000000-0005-0000-0000-0000E8910000}"/>
    <cellStyle name="Salida 2 5 3 3 2" xfId="37353" xr:uid="{00000000-0005-0000-0000-0000E9910000}"/>
    <cellStyle name="Salida 2 5 3 3 2 2" xfId="37354" xr:uid="{00000000-0005-0000-0000-0000EA910000}"/>
    <cellStyle name="Salida 2 5 3 3 3" xfId="37355" xr:uid="{00000000-0005-0000-0000-0000EB910000}"/>
    <cellStyle name="Salida 2 5 3 3 3 2" xfId="37356" xr:uid="{00000000-0005-0000-0000-0000EC910000}"/>
    <cellStyle name="Salida 2 5 3 3 4" xfId="37357" xr:uid="{00000000-0005-0000-0000-0000ED910000}"/>
    <cellStyle name="Salida 2 5 3 3 4 2" xfId="37358" xr:uid="{00000000-0005-0000-0000-0000EE910000}"/>
    <cellStyle name="Salida 2 5 3 3 5" xfId="37359" xr:uid="{00000000-0005-0000-0000-0000EF910000}"/>
    <cellStyle name="Salida 2 5 3 3 5 2" xfId="37360" xr:uid="{00000000-0005-0000-0000-0000F0910000}"/>
    <cellStyle name="Salida 2 5 3 3 6" xfId="37361" xr:uid="{00000000-0005-0000-0000-0000F1910000}"/>
    <cellStyle name="Salida 2 5 3 3 6 2" xfId="37362" xr:uid="{00000000-0005-0000-0000-0000F2910000}"/>
    <cellStyle name="Salida 2 5 3 3 7" xfId="37363" xr:uid="{00000000-0005-0000-0000-0000F3910000}"/>
    <cellStyle name="Salida 2 5 3 3 7 2" xfId="37364" xr:uid="{00000000-0005-0000-0000-0000F4910000}"/>
    <cellStyle name="Salida 2 5 3 3 8" xfId="37365" xr:uid="{00000000-0005-0000-0000-0000F5910000}"/>
    <cellStyle name="Salida 2 5 3 3 8 2" xfId="37366" xr:uid="{00000000-0005-0000-0000-0000F6910000}"/>
    <cellStyle name="Salida 2 5 3 3 9" xfId="37367" xr:uid="{00000000-0005-0000-0000-0000F7910000}"/>
    <cellStyle name="Salida 2 5 3 3 9 2" xfId="37368" xr:uid="{00000000-0005-0000-0000-0000F8910000}"/>
    <cellStyle name="Salida 2 5 3 4" xfId="37369" xr:uid="{00000000-0005-0000-0000-0000F9910000}"/>
    <cellStyle name="Salida 2 5 3 4 2" xfId="37370" xr:uid="{00000000-0005-0000-0000-0000FA910000}"/>
    <cellStyle name="Salida 2 5 3 5" xfId="37371" xr:uid="{00000000-0005-0000-0000-0000FB910000}"/>
    <cellStyle name="Salida 2 5 3 5 2" xfId="37372" xr:uid="{00000000-0005-0000-0000-0000FC910000}"/>
    <cellStyle name="Salida 2 5 3 6" xfId="37373" xr:uid="{00000000-0005-0000-0000-0000FD910000}"/>
    <cellStyle name="Salida 2 5 3 6 2" xfId="37374" xr:uid="{00000000-0005-0000-0000-0000FE910000}"/>
    <cellStyle name="Salida 2 5 3 7" xfId="37375" xr:uid="{00000000-0005-0000-0000-0000FF910000}"/>
    <cellStyle name="Salida 2 5 3 7 2" xfId="37376" xr:uid="{00000000-0005-0000-0000-000000920000}"/>
    <cellStyle name="Salida 2 5 3 8" xfId="37377" xr:uid="{00000000-0005-0000-0000-000001920000}"/>
    <cellStyle name="Salida 2 5 3 8 2" xfId="37378" xr:uid="{00000000-0005-0000-0000-000002920000}"/>
    <cellStyle name="Salida 2 5 3 9" xfId="37379" xr:uid="{00000000-0005-0000-0000-000003920000}"/>
    <cellStyle name="Salida 2 5 3 9 2" xfId="37380" xr:uid="{00000000-0005-0000-0000-000004920000}"/>
    <cellStyle name="Salida 2 5 4" xfId="37381" xr:uid="{00000000-0005-0000-0000-000005920000}"/>
    <cellStyle name="Salida 2 5 4 10" xfId="37382" xr:uid="{00000000-0005-0000-0000-000006920000}"/>
    <cellStyle name="Salida 2 5 4 10 2" xfId="37383" xr:uid="{00000000-0005-0000-0000-000007920000}"/>
    <cellStyle name="Salida 2 5 4 11" xfId="37384" xr:uid="{00000000-0005-0000-0000-000008920000}"/>
    <cellStyle name="Salida 2 5 4 2" xfId="37385" xr:uid="{00000000-0005-0000-0000-000009920000}"/>
    <cellStyle name="Salida 2 5 4 2 2" xfId="37386" xr:uid="{00000000-0005-0000-0000-00000A920000}"/>
    <cellStyle name="Salida 2 5 4 3" xfId="37387" xr:uid="{00000000-0005-0000-0000-00000B920000}"/>
    <cellStyle name="Salida 2 5 4 3 2" xfId="37388" xr:uid="{00000000-0005-0000-0000-00000C920000}"/>
    <cellStyle name="Salida 2 5 4 4" xfId="37389" xr:uid="{00000000-0005-0000-0000-00000D920000}"/>
    <cellStyle name="Salida 2 5 4 4 2" xfId="37390" xr:uid="{00000000-0005-0000-0000-00000E920000}"/>
    <cellStyle name="Salida 2 5 4 5" xfId="37391" xr:uid="{00000000-0005-0000-0000-00000F920000}"/>
    <cellStyle name="Salida 2 5 4 5 2" xfId="37392" xr:uid="{00000000-0005-0000-0000-000010920000}"/>
    <cellStyle name="Salida 2 5 4 6" xfId="37393" xr:uid="{00000000-0005-0000-0000-000011920000}"/>
    <cellStyle name="Salida 2 5 4 6 2" xfId="37394" xr:uid="{00000000-0005-0000-0000-000012920000}"/>
    <cellStyle name="Salida 2 5 4 7" xfId="37395" xr:uid="{00000000-0005-0000-0000-000013920000}"/>
    <cellStyle name="Salida 2 5 4 7 2" xfId="37396" xr:uid="{00000000-0005-0000-0000-000014920000}"/>
    <cellStyle name="Salida 2 5 4 8" xfId="37397" xr:uid="{00000000-0005-0000-0000-000015920000}"/>
    <cellStyle name="Salida 2 5 4 8 2" xfId="37398" xr:uid="{00000000-0005-0000-0000-000016920000}"/>
    <cellStyle name="Salida 2 5 4 9" xfId="37399" xr:uid="{00000000-0005-0000-0000-000017920000}"/>
    <cellStyle name="Salida 2 5 4 9 2" xfId="37400" xr:uid="{00000000-0005-0000-0000-000018920000}"/>
    <cellStyle name="Salida 2 5 5" xfId="37401" xr:uid="{00000000-0005-0000-0000-000019920000}"/>
    <cellStyle name="Salida 2 5 5 10" xfId="37402" xr:uid="{00000000-0005-0000-0000-00001A920000}"/>
    <cellStyle name="Salida 2 5 5 10 2" xfId="37403" xr:uid="{00000000-0005-0000-0000-00001B920000}"/>
    <cellStyle name="Salida 2 5 5 11" xfId="37404" xr:uid="{00000000-0005-0000-0000-00001C920000}"/>
    <cellStyle name="Salida 2 5 5 2" xfId="37405" xr:uid="{00000000-0005-0000-0000-00001D920000}"/>
    <cellStyle name="Salida 2 5 5 2 2" xfId="37406" xr:uid="{00000000-0005-0000-0000-00001E920000}"/>
    <cellStyle name="Salida 2 5 5 3" xfId="37407" xr:uid="{00000000-0005-0000-0000-00001F920000}"/>
    <cellStyle name="Salida 2 5 5 3 2" xfId="37408" xr:uid="{00000000-0005-0000-0000-000020920000}"/>
    <cellStyle name="Salida 2 5 5 4" xfId="37409" xr:uid="{00000000-0005-0000-0000-000021920000}"/>
    <cellStyle name="Salida 2 5 5 4 2" xfId="37410" xr:uid="{00000000-0005-0000-0000-000022920000}"/>
    <cellStyle name="Salida 2 5 5 5" xfId="37411" xr:uid="{00000000-0005-0000-0000-000023920000}"/>
    <cellStyle name="Salida 2 5 5 5 2" xfId="37412" xr:uid="{00000000-0005-0000-0000-000024920000}"/>
    <cellStyle name="Salida 2 5 5 6" xfId="37413" xr:uid="{00000000-0005-0000-0000-000025920000}"/>
    <cellStyle name="Salida 2 5 5 6 2" xfId="37414" xr:uid="{00000000-0005-0000-0000-000026920000}"/>
    <cellStyle name="Salida 2 5 5 7" xfId="37415" xr:uid="{00000000-0005-0000-0000-000027920000}"/>
    <cellStyle name="Salida 2 5 5 7 2" xfId="37416" xr:uid="{00000000-0005-0000-0000-000028920000}"/>
    <cellStyle name="Salida 2 5 5 8" xfId="37417" xr:uid="{00000000-0005-0000-0000-000029920000}"/>
    <cellStyle name="Salida 2 5 5 8 2" xfId="37418" xr:uid="{00000000-0005-0000-0000-00002A920000}"/>
    <cellStyle name="Salida 2 5 5 9" xfId="37419" xr:uid="{00000000-0005-0000-0000-00002B920000}"/>
    <cellStyle name="Salida 2 5 5 9 2" xfId="37420" xr:uid="{00000000-0005-0000-0000-00002C920000}"/>
    <cellStyle name="Salida 2 5 6" xfId="37421" xr:uid="{00000000-0005-0000-0000-00002D920000}"/>
    <cellStyle name="Salida 2 5 6 2" xfId="37422" xr:uid="{00000000-0005-0000-0000-00002E920000}"/>
    <cellStyle name="Salida 2 5 7" xfId="37423" xr:uid="{00000000-0005-0000-0000-00002F920000}"/>
    <cellStyle name="Salida 2 5 7 2" xfId="37424" xr:uid="{00000000-0005-0000-0000-000030920000}"/>
    <cellStyle name="Salida 2 5 8" xfId="37425" xr:uid="{00000000-0005-0000-0000-000031920000}"/>
    <cellStyle name="Salida 2 5 8 2" xfId="37426" xr:uid="{00000000-0005-0000-0000-000032920000}"/>
    <cellStyle name="Salida 2 5 9" xfId="37427" xr:uid="{00000000-0005-0000-0000-000033920000}"/>
    <cellStyle name="Salida 2 5 9 2" xfId="37428" xr:uid="{00000000-0005-0000-0000-000034920000}"/>
    <cellStyle name="Salida 2 6" xfId="37429" xr:uid="{00000000-0005-0000-0000-000035920000}"/>
    <cellStyle name="Salida 2 6 10" xfId="37430" xr:uid="{00000000-0005-0000-0000-000036920000}"/>
    <cellStyle name="Salida 2 6 10 2" xfId="37431" xr:uid="{00000000-0005-0000-0000-000037920000}"/>
    <cellStyle name="Salida 2 6 11" xfId="37432" xr:uid="{00000000-0005-0000-0000-000038920000}"/>
    <cellStyle name="Salida 2 6 11 2" xfId="37433" xr:uid="{00000000-0005-0000-0000-000039920000}"/>
    <cellStyle name="Salida 2 6 12" xfId="37434" xr:uid="{00000000-0005-0000-0000-00003A920000}"/>
    <cellStyle name="Salida 2 6 12 2" xfId="37435" xr:uid="{00000000-0005-0000-0000-00003B920000}"/>
    <cellStyle name="Salida 2 6 13" xfId="37436" xr:uid="{00000000-0005-0000-0000-00003C920000}"/>
    <cellStyle name="Salida 2 6 13 2" xfId="37437" xr:uid="{00000000-0005-0000-0000-00003D920000}"/>
    <cellStyle name="Salida 2 6 14" xfId="37438" xr:uid="{00000000-0005-0000-0000-00003E920000}"/>
    <cellStyle name="Salida 2 6 14 2" xfId="37439" xr:uid="{00000000-0005-0000-0000-00003F920000}"/>
    <cellStyle name="Salida 2 6 15" xfId="37440" xr:uid="{00000000-0005-0000-0000-000040920000}"/>
    <cellStyle name="Salida 2 6 2" xfId="37441" xr:uid="{00000000-0005-0000-0000-000041920000}"/>
    <cellStyle name="Salida 2 6 2 10" xfId="37442" xr:uid="{00000000-0005-0000-0000-000042920000}"/>
    <cellStyle name="Salida 2 6 2 10 2" xfId="37443" xr:uid="{00000000-0005-0000-0000-000043920000}"/>
    <cellStyle name="Salida 2 6 2 11" xfId="37444" xr:uid="{00000000-0005-0000-0000-000044920000}"/>
    <cellStyle name="Salida 2 6 2 11 2" xfId="37445" xr:uid="{00000000-0005-0000-0000-000045920000}"/>
    <cellStyle name="Salida 2 6 2 12" xfId="37446" xr:uid="{00000000-0005-0000-0000-000046920000}"/>
    <cellStyle name="Salida 2 6 2 12 2" xfId="37447" xr:uid="{00000000-0005-0000-0000-000047920000}"/>
    <cellStyle name="Salida 2 6 2 13" xfId="37448" xr:uid="{00000000-0005-0000-0000-000048920000}"/>
    <cellStyle name="Salida 2 6 2 2" xfId="37449" xr:uid="{00000000-0005-0000-0000-000049920000}"/>
    <cellStyle name="Salida 2 6 2 2 10" xfId="37450" xr:uid="{00000000-0005-0000-0000-00004A920000}"/>
    <cellStyle name="Salida 2 6 2 2 10 2" xfId="37451" xr:uid="{00000000-0005-0000-0000-00004B920000}"/>
    <cellStyle name="Salida 2 6 2 2 11" xfId="37452" xr:uid="{00000000-0005-0000-0000-00004C920000}"/>
    <cellStyle name="Salida 2 6 2 2 2" xfId="37453" xr:uid="{00000000-0005-0000-0000-00004D920000}"/>
    <cellStyle name="Salida 2 6 2 2 2 2" xfId="37454" xr:uid="{00000000-0005-0000-0000-00004E920000}"/>
    <cellStyle name="Salida 2 6 2 2 3" xfId="37455" xr:uid="{00000000-0005-0000-0000-00004F920000}"/>
    <cellStyle name="Salida 2 6 2 2 3 2" xfId="37456" xr:uid="{00000000-0005-0000-0000-000050920000}"/>
    <cellStyle name="Salida 2 6 2 2 4" xfId="37457" xr:uid="{00000000-0005-0000-0000-000051920000}"/>
    <cellStyle name="Salida 2 6 2 2 4 2" xfId="37458" xr:uid="{00000000-0005-0000-0000-000052920000}"/>
    <cellStyle name="Salida 2 6 2 2 5" xfId="37459" xr:uid="{00000000-0005-0000-0000-000053920000}"/>
    <cellStyle name="Salida 2 6 2 2 5 2" xfId="37460" xr:uid="{00000000-0005-0000-0000-000054920000}"/>
    <cellStyle name="Salida 2 6 2 2 6" xfId="37461" xr:uid="{00000000-0005-0000-0000-000055920000}"/>
    <cellStyle name="Salida 2 6 2 2 6 2" xfId="37462" xr:uid="{00000000-0005-0000-0000-000056920000}"/>
    <cellStyle name="Salida 2 6 2 2 7" xfId="37463" xr:uid="{00000000-0005-0000-0000-000057920000}"/>
    <cellStyle name="Salida 2 6 2 2 7 2" xfId="37464" xr:uid="{00000000-0005-0000-0000-000058920000}"/>
    <cellStyle name="Salida 2 6 2 2 8" xfId="37465" xr:uid="{00000000-0005-0000-0000-000059920000}"/>
    <cellStyle name="Salida 2 6 2 2 8 2" xfId="37466" xr:uid="{00000000-0005-0000-0000-00005A920000}"/>
    <cellStyle name="Salida 2 6 2 2 9" xfId="37467" xr:uid="{00000000-0005-0000-0000-00005B920000}"/>
    <cellStyle name="Salida 2 6 2 2 9 2" xfId="37468" xr:uid="{00000000-0005-0000-0000-00005C920000}"/>
    <cellStyle name="Salida 2 6 2 3" xfId="37469" xr:uid="{00000000-0005-0000-0000-00005D920000}"/>
    <cellStyle name="Salida 2 6 2 3 10" xfId="37470" xr:uid="{00000000-0005-0000-0000-00005E920000}"/>
    <cellStyle name="Salida 2 6 2 3 10 2" xfId="37471" xr:uid="{00000000-0005-0000-0000-00005F920000}"/>
    <cellStyle name="Salida 2 6 2 3 11" xfId="37472" xr:uid="{00000000-0005-0000-0000-000060920000}"/>
    <cellStyle name="Salida 2 6 2 3 2" xfId="37473" xr:uid="{00000000-0005-0000-0000-000061920000}"/>
    <cellStyle name="Salida 2 6 2 3 2 2" xfId="37474" xr:uid="{00000000-0005-0000-0000-000062920000}"/>
    <cellStyle name="Salida 2 6 2 3 3" xfId="37475" xr:uid="{00000000-0005-0000-0000-000063920000}"/>
    <cellStyle name="Salida 2 6 2 3 3 2" xfId="37476" xr:uid="{00000000-0005-0000-0000-000064920000}"/>
    <cellStyle name="Salida 2 6 2 3 4" xfId="37477" xr:uid="{00000000-0005-0000-0000-000065920000}"/>
    <cellStyle name="Salida 2 6 2 3 4 2" xfId="37478" xr:uid="{00000000-0005-0000-0000-000066920000}"/>
    <cellStyle name="Salida 2 6 2 3 5" xfId="37479" xr:uid="{00000000-0005-0000-0000-000067920000}"/>
    <cellStyle name="Salida 2 6 2 3 5 2" xfId="37480" xr:uid="{00000000-0005-0000-0000-000068920000}"/>
    <cellStyle name="Salida 2 6 2 3 6" xfId="37481" xr:uid="{00000000-0005-0000-0000-000069920000}"/>
    <cellStyle name="Salida 2 6 2 3 6 2" xfId="37482" xr:uid="{00000000-0005-0000-0000-00006A920000}"/>
    <cellStyle name="Salida 2 6 2 3 7" xfId="37483" xr:uid="{00000000-0005-0000-0000-00006B920000}"/>
    <cellStyle name="Salida 2 6 2 3 7 2" xfId="37484" xr:uid="{00000000-0005-0000-0000-00006C920000}"/>
    <cellStyle name="Salida 2 6 2 3 8" xfId="37485" xr:uid="{00000000-0005-0000-0000-00006D920000}"/>
    <cellStyle name="Salida 2 6 2 3 8 2" xfId="37486" xr:uid="{00000000-0005-0000-0000-00006E920000}"/>
    <cellStyle name="Salida 2 6 2 3 9" xfId="37487" xr:uid="{00000000-0005-0000-0000-00006F920000}"/>
    <cellStyle name="Salida 2 6 2 3 9 2" xfId="37488" xr:uid="{00000000-0005-0000-0000-000070920000}"/>
    <cellStyle name="Salida 2 6 2 4" xfId="37489" xr:uid="{00000000-0005-0000-0000-000071920000}"/>
    <cellStyle name="Salida 2 6 2 4 2" xfId="37490" xr:uid="{00000000-0005-0000-0000-000072920000}"/>
    <cellStyle name="Salida 2 6 2 5" xfId="37491" xr:uid="{00000000-0005-0000-0000-000073920000}"/>
    <cellStyle name="Salida 2 6 2 5 2" xfId="37492" xr:uid="{00000000-0005-0000-0000-000074920000}"/>
    <cellStyle name="Salida 2 6 2 6" xfId="37493" xr:uid="{00000000-0005-0000-0000-000075920000}"/>
    <cellStyle name="Salida 2 6 2 6 2" xfId="37494" xr:uid="{00000000-0005-0000-0000-000076920000}"/>
    <cellStyle name="Salida 2 6 2 7" xfId="37495" xr:uid="{00000000-0005-0000-0000-000077920000}"/>
    <cellStyle name="Salida 2 6 2 7 2" xfId="37496" xr:uid="{00000000-0005-0000-0000-000078920000}"/>
    <cellStyle name="Salida 2 6 2 8" xfId="37497" xr:uid="{00000000-0005-0000-0000-000079920000}"/>
    <cellStyle name="Salida 2 6 2 8 2" xfId="37498" xr:uid="{00000000-0005-0000-0000-00007A920000}"/>
    <cellStyle name="Salida 2 6 2 9" xfId="37499" xr:uid="{00000000-0005-0000-0000-00007B920000}"/>
    <cellStyle name="Salida 2 6 2 9 2" xfId="37500" xr:uid="{00000000-0005-0000-0000-00007C920000}"/>
    <cellStyle name="Salida 2 6 3" xfId="37501" xr:uid="{00000000-0005-0000-0000-00007D920000}"/>
    <cellStyle name="Salida 2 6 3 10" xfId="37502" xr:uid="{00000000-0005-0000-0000-00007E920000}"/>
    <cellStyle name="Salida 2 6 3 10 2" xfId="37503" xr:uid="{00000000-0005-0000-0000-00007F920000}"/>
    <cellStyle name="Salida 2 6 3 11" xfId="37504" xr:uid="{00000000-0005-0000-0000-000080920000}"/>
    <cellStyle name="Salida 2 6 3 11 2" xfId="37505" xr:uid="{00000000-0005-0000-0000-000081920000}"/>
    <cellStyle name="Salida 2 6 3 12" xfId="37506" xr:uid="{00000000-0005-0000-0000-000082920000}"/>
    <cellStyle name="Salida 2 6 3 12 2" xfId="37507" xr:uid="{00000000-0005-0000-0000-000083920000}"/>
    <cellStyle name="Salida 2 6 3 13" xfId="37508" xr:uid="{00000000-0005-0000-0000-000084920000}"/>
    <cellStyle name="Salida 2 6 3 2" xfId="37509" xr:uid="{00000000-0005-0000-0000-000085920000}"/>
    <cellStyle name="Salida 2 6 3 2 10" xfId="37510" xr:uid="{00000000-0005-0000-0000-000086920000}"/>
    <cellStyle name="Salida 2 6 3 2 10 2" xfId="37511" xr:uid="{00000000-0005-0000-0000-000087920000}"/>
    <cellStyle name="Salida 2 6 3 2 11" xfId="37512" xr:uid="{00000000-0005-0000-0000-000088920000}"/>
    <cellStyle name="Salida 2 6 3 2 2" xfId="37513" xr:uid="{00000000-0005-0000-0000-000089920000}"/>
    <cellStyle name="Salida 2 6 3 2 2 2" xfId="37514" xr:uid="{00000000-0005-0000-0000-00008A920000}"/>
    <cellStyle name="Salida 2 6 3 2 3" xfId="37515" xr:uid="{00000000-0005-0000-0000-00008B920000}"/>
    <cellStyle name="Salida 2 6 3 2 3 2" xfId="37516" xr:uid="{00000000-0005-0000-0000-00008C920000}"/>
    <cellStyle name="Salida 2 6 3 2 4" xfId="37517" xr:uid="{00000000-0005-0000-0000-00008D920000}"/>
    <cellStyle name="Salida 2 6 3 2 4 2" xfId="37518" xr:uid="{00000000-0005-0000-0000-00008E920000}"/>
    <cellStyle name="Salida 2 6 3 2 5" xfId="37519" xr:uid="{00000000-0005-0000-0000-00008F920000}"/>
    <cellStyle name="Salida 2 6 3 2 5 2" xfId="37520" xr:uid="{00000000-0005-0000-0000-000090920000}"/>
    <cellStyle name="Salida 2 6 3 2 6" xfId="37521" xr:uid="{00000000-0005-0000-0000-000091920000}"/>
    <cellStyle name="Salida 2 6 3 2 6 2" xfId="37522" xr:uid="{00000000-0005-0000-0000-000092920000}"/>
    <cellStyle name="Salida 2 6 3 2 7" xfId="37523" xr:uid="{00000000-0005-0000-0000-000093920000}"/>
    <cellStyle name="Salida 2 6 3 2 7 2" xfId="37524" xr:uid="{00000000-0005-0000-0000-000094920000}"/>
    <cellStyle name="Salida 2 6 3 2 8" xfId="37525" xr:uid="{00000000-0005-0000-0000-000095920000}"/>
    <cellStyle name="Salida 2 6 3 2 8 2" xfId="37526" xr:uid="{00000000-0005-0000-0000-000096920000}"/>
    <cellStyle name="Salida 2 6 3 2 9" xfId="37527" xr:uid="{00000000-0005-0000-0000-000097920000}"/>
    <cellStyle name="Salida 2 6 3 2 9 2" xfId="37528" xr:uid="{00000000-0005-0000-0000-000098920000}"/>
    <cellStyle name="Salida 2 6 3 3" xfId="37529" xr:uid="{00000000-0005-0000-0000-000099920000}"/>
    <cellStyle name="Salida 2 6 3 3 10" xfId="37530" xr:uid="{00000000-0005-0000-0000-00009A920000}"/>
    <cellStyle name="Salida 2 6 3 3 10 2" xfId="37531" xr:uid="{00000000-0005-0000-0000-00009B920000}"/>
    <cellStyle name="Salida 2 6 3 3 11" xfId="37532" xr:uid="{00000000-0005-0000-0000-00009C920000}"/>
    <cellStyle name="Salida 2 6 3 3 2" xfId="37533" xr:uid="{00000000-0005-0000-0000-00009D920000}"/>
    <cellStyle name="Salida 2 6 3 3 2 2" xfId="37534" xr:uid="{00000000-0005-0000-0000-00009E920000}"/>
    <cellStyle name="Salida 2 6 3 3 3" xfId="37535" xr:uid="{00000000-0005-0000-0000-00009F920000}"/>
    <cellStyle name="Salida 2 6 3 3 3 2" xfId="37536" xr:uid="{00000000-0005-0000-0000-0000A0920000}"/>
    <cellStyle name="Salida 2 6 3 3 4" xfId="37537" xr:uid="{00000000-0005-0000-0000-0000A1920000}"/>
    <cellStyle name="Salida 2 6 3 3 4 2" xfId="37538" xr:uid="{00000000-0005-0000-0000-0000A2920000}"/>
    <cellStyle name="Salida 2 6 3 3 5" xfId="37539" xr:uid="{00000000-0005-0000-0000-0000A3920000}"/>
    <cellStyle name="Salida 2 6 3 3 5 2" xfId="37540" xr:uid="{00000000-0005-0000-0000-0000A4920000}"/>
    <cellStyle name="Salida 2 6 3 3 6" xfId="37541" xr:uid="{00000000-0005-0000-0000-0000A5920000}"/>
    <cellStyle name="Salida 2 6 3 3 6 2" xfId="37542" xr:uid="{00000000-0005-0000-0000-0000A6920000}"/>
    <cellStyle name="Salida 2 6 3 3 7" xfId="37543" xr:uid="{00000000-0005-0000-0000-0000A7920000}"/>
    <cellStyle name="Salida 2 6 3 3 7 2" xfId="37544" xr:uid="{00000000-0005-0000-0000-0000A8920000}"/>
    <cellStyle name="Salida 2 6 3 3 8" xfId="37545" xr:uid="{00000000-0005-0000-0000-0000A9920000}"/>
    <cellStyle name="Salida 2 6 3 3 8 2" xfId="37546" xr:uid="{00000000-0005-0000-0000-0000AA920000}"/>
    <cellStyle name="Salida 2 6 3 3 9" xfId="37547" xr:uid="{00000000-0005-0000-0000-0000AB920000}"/>
    <cellStyle name="Salida 2 6 3 3 9 2" xfId="37548" xr:uid="{00000000-0005-0000-0000-0000AC920000}"/>
    <cellStyle name="Salida 2 6 3 4" xfId="37549" xr:uid="{00000000-0005-0000-0000-0000AD920000}"/>
    <cellStyle name="Salida 2 6 3 4 2" xfId="37550" xr:uid="{00000000-0005-0000-0000-0000AE920000}"/>
    <cellStyle name="Salida 2 6 3 5" xfId="37551" xr:uid="{00000000-0005-0000-0000-0000AF920000}"/>
    <cellStyle name="Salida 2 6 3 5 2" xfId="37552" xr:uid="{00000000-0005-0000-0000-0000B0920000}"/>
    <cellStyle name="Salida 2 6 3 6" xfId="37553" xr:uid="{00000000-0005-0000-0000-0000B1920000}"/>
    <cellStyle name="Salida 2 6 3 6 2" xfId="37554" xr:uid="{00000000-0005-0000-0000-0000B2920000}"/>
    <cellStyle name="Salida 2 6 3 7" xfId="37555" xr:uid="{00000000-0005-0000-0000-0000B3920000}"/>
    <cellStyle name="Salida 2 6 3 7 2" xfId="37556" xr:uid="{00000000-0005-0000-0000-0000B4920000}"/>
    <cellStyle name="Salida 2 6 3 8" xfId="37557" xr:uid="{00000000-0005-0000-0000-0000B5920000}"/>
    <cellStyle name="Salida 2 6 3 8 2" xfId="37558" xr:uid="{00000000-0005-0000-0000-0000B6920000}"/>
    <cellStyle name="Salida 2 6 3 9" xfId="37559" xr:uid="{00000000-0005-0000-0000-0000B7920000}"/>
    <cellStyle name="Salida 2 6 3 9 2" xfId="37560" xr:uid="{00000000-0005-0000-0000-0000B8920000}"/>
    <cellStyle name="Salida 2 6 4" xfId="37561" xr:uid="{00000000-0005-0000-0000-0000B9920000}"/>
    <cellStyle name="Salida 2 6 4 10" xfId="37562" xr:uid="{00000000-0005-0000-0000-0000BA920000}"/>
    <cellStyle name="Salida 2 6 4 10 2" xfId="37563" xr:uid="{00000000-0005-0000-0000-0000BB920000}"/>
    <cellStyle name="Salida 2 6 4 11" xfId="37564" xr:uid="{00000000-0005-0000-0000-0000BC920000}"/>
    <cellStyle name="Salida 2 6 4 2" xfId="37565" xr:uid="{00000000-0005-0000-0000-0000BD920000}"/>
    <cellStyle name="Salida 2 6 4 2 2" xfId="37566" xr:uid="{00000000-0005-0000-0000-0000BE920000}"/>
    <cellStyle name="Salida 2 6 4 3" xfId="37567" xr:uid="{00000000-0005-0000-0000-0000BF920000}"/>
    <cellStyle name="Salida 2 6 4 3 2" xfId="37568" xr:uid="{00000000-0005-0000-0000-0000C0920000}"/>
    <cellStyle name="Salida 2 6 4 4" xfId="37569" xr:uid="{00000000-0005-0000-0000-0000C1920000}"/>
    <cellStyle name="Salida 2 6 4 4 2" xfId="37570" xr:uid="{00000000-0005-0000-0000-0000C2920000}"/>
    <cellStyle name="Salida 2 6 4 5" xfId="37571" xr:uid="{00000000-0005-0000-0000-0000C3920000}"/>
    <cellStyle name="Salida 2 6 4 5 2" xfId="37572" xr:uid="{00000000-0005-0000-0000-0000C4920000}"/>
    <cellStyle name="Salida 2 6 4 6" xfId="37573" xr:uid="{00000000-0005-0000-0000-0000C5920000}"/>
    <cellStyle name="Salida 2 6 4 6 2" xfId="37574" xr:uid="{00000000-0005-0000-0000-0000C6920000}"/>
    <cellStyle name="Salida 2 6 4 7" xfId="37575" xr:uid="{00000000-0005-0000-0000-0000C7920000}"/>
    <cellStyle name="Salida 2 6 4 7 2" xfId="37576" xr:uid="{00000000-0005-0000-0000-0000C8920000}"/>
    <cellStyle name="Salida 2 6 4 8" xfId="37577" xr:uid="{00000000-0005-0000-0000-0000C9920000}"/>
    <cellStyle name="Salida 2 6 4 8 2" xfId="37578" xr:uid="{00000000-0005-0000-0000-0000CA920000}"/>
    <cellStyle name="Salida 2 6 4 9" xfId="37579" xr:uid="{00000000-0005-0000-0000-0000CB920000}"/>
    <cellStyle name="Salida 2 6 4 9 2" xfId="37580" xr:uid="{00000000-0005-0000-0000-0000CC920000}"/>
    <cellStyle name="Salida 2 6 5" xfId="37581" xr:uid="{00000000-0005-0000-0000-0000CD920000}"/>
    <cellStyle name="Salida 2 6 5 10" xfId="37582" xr:uid="{00000000-0005-0000-0000-0000CE920000}"/>
    <cellStyle name="Salida 2 6 5 10 2" xfId="37583" xr:uid="{00000000-0005-0000-0000-0000CF920000}"/>
    <cellStyle name="Salida 2 6 5 11" xfId="37584" xr:uid="{00000000-0005-0000-0000-0000D0920000}"/>
    <cellStyle name="Salida 2 6 5 2" xfId="37585" xr:uid="{00000000-0005-0000-0000-0000D1920000}"/>
    <cellStyle name="Salida 2 6 5 2 2" xfId="37586" xr:uid="{00000000-0005-0000-0000-0000D2920000}"/>
    <cellStyle name="Salida 2 6 5 3" xfId="37587" xr:uid="{00000000-0005-0000-0000-0000D3920000}"/>
    <cellStyle name="Salida 2 6 5 3 2" xfId="37588" xr:uid="{00000000-0005-0000-0000-0000D4920000}"/>
    <cellStyle name="Salida 2 6 5 4" xfId="37589" xr:uid="{00000000-0005-0000-0000-0000D5920000}"/>
    <cellStyle name="Salida 2 6 5 4 2" xfId="37590" xr:uid="{00000000-0005-0000-0000-0000D6920000}"/>
    <cellStyle name="Salida 2 6 5 5" xfId="37591" xr:uid="{00000000-0005-0000-0000-0000D7920000}"/>
    <cellStyle name="Salida 2 6 5 5 2" xfId="37592" xr:uid="{00000000-0005-0000-0000-0000D8920000}"/>
    <cellStyle name="Salida 2 6 5 6" xfId="37593" xr:uid="{00000000-0005-0000-0000-0000D9920000}"/>
    <cellStyle name="Salida 2 6 5 6 2" xfId="37594" xr:uid="{00000000-0005-0000-0000-0000DA920000}"/>
    <cellStyle name="Salida 2 6 5 7" xfId="37595" xr:uid="{00000000-0005-0000-0000-0000DB920000}"/>
    <cellStyle name="Salida 2 6 5 7 2" xfId="37596" xr:uid="{00000000-0005-0000-0000-0000DC920000}"/>
    <cellStyle name="Salida 2 6 5 8" xfId="37597" xr:uid="{00000000-0005-0000-0000-0000DD920000}"/>
    <cellStyle name="Salida 2 6 5 8 2" xfId="37598" xr:uid="{00000000-0005-0000-0000-0000DE920000}"/>
    <cellStyle name="Salida 2 6 5 9" xfId="37599" xr:uid="{00000000-0005-0000-0000-0000DF920000}"/>
    <cellStyle name="Salida 2 6 5 9 2" xfId="37600" xr:uid="{00000000-0005-0000-0000-0000E0920000}"/>
    <cellStyle name="Salida 2 6 6" xfId="37601" xr:uid="{00000000-0005-0000-0000-0000E1920000}"/>
    <cellStyle name="Salida 2 6 6 2" xfId="37602" xr:uid="{00000000-0005-0000-0000-0000E2920000}"/>
    <cellStyle name="Salida 2 6 7" xfId="37603" xr:uid="{00000000-0005-0000-0000-0000E3920000}"/>
    <cellStyle name="Salida 2 6 7 2" xfId="37604" xr:uid="{00000000-0005-0000-0000-0000E4920000}"/>
    <cellStyle name="Salida 2 6 8" xfId="37605" xr:uid="{00000000-0005-0000-0000-0000E5920000}"/>
    <cellStyle name="Salida 2 6 8 2" xfId="37606" xr:uid="{00000000-0005-0000-0000-0000E6920000}"/>
    <cellStyle name="Salida 2 6 9" xfId="37607" xr:uid="{00000000-0005-0000-0000-0000E7920000}"/>
    <cellStyle name="Salida 2 6 9 2" xfId="37608" xr:uid="{00000000-0005-0000-0000-0000E8920000}"/>
    <cellStyle name="Salida 2 7" xfId="37609" xr:uid="{00000000-0005-0000-0000-0000E9920000}"/>
    <cellStyle name="Salida 2 7 10" xfId="37610" xr:uid="{00000000-0005-0000-0000-0000EA920000}"/>
    <cellStyle name="Salida 2 7 10 2" xfId="37611" xr:uid="{00000000-0005-0000-0000-0000EB920000}"/>
    <cellStyle name="Salida 2 7 11" xfId="37612" xr:uid="{00000000-0005-0000-0000-0000EC920000}"/>
    <cellStyle name="Salida 2 7 11 2" xfId="37613" xr:uid="{00000000-0005-0000-0000-0000ED920000}"/>
    <cellStyle name="Salida 2 7 12" xfId="37614" xr:uid="{00000000-0005-0000-0000-0000EE920000}"/>
    <cellStyle name="Salida 2 7 12 2" xfId="37615" xr:uid="{00000000-0005-0000-0000-0000EF920000}"/>
    <cellStyle name="Salida 2 7 13" xfId="37616" xr:uid="{00000000-0005-0000-0000-0000F0920000}"/>
    <cellStyle name="Salida 2 7 2" xfId="37617" xr:uid="{00000000-0005-0000-0000-0000F1920000}"/>
    <cellStyle name="Salida 2 7 2 10" xfId="37618" xr:uid="{00000000-0005-0000-0000-0000F2920000}"/>
    <cellStyle name="Salida 2 7 2 10 2" xfId="37619" xr:uid="{00000000-0005-0000-0000-0000F3920000}"/>
    <cellStyle name="Salida 2 7 2 11" xfId="37620" xr:uid="{00000000-0005-0000-0000-0000F4920000}"/>
    <cellStyle name="Salida 2 7 2 2" xfId="37621" xr:uid="{00000000-0005-0000-0000-0000F5920000}"/>
    <cellStyle name="Salida 2 7 2 2 2" xfId="37622" xr:uid="{00000000-0005-0000-0000-0000F6920000}"/>
    <cellStyle name="Salida 2 7 2 3" xfId="37623" xr:uid="{00000000-0005-0000-0000-0000F7920000}"/>
    <cellStyle name="Salida 2 7 2 3 2" xfId="37624" xr:uid="{00000000-0005-0000-0000-0000F8920000}"/>
    <cellStyle name="Salida 2 7 2 4" xfId="37625" xr:uid="{00000000-0005-0000-0000-0000F9920000}"/>
    <cellStyle name="Salida 2 7 2 4 2" xfId="37626" xr:uid="{00000000-0005-0000-0000-0000FA920000}"/>
    <cellStyle name="Salida 2 7 2 5" xfId="37627" xr:uid="{00000000-0005-0000-0000-0000FB920000}"/>
    <cellStyle name="Salida 2 7 2 5 2" xfId="37628" xr:uid="{00000000-0005-0000-0000-0000FC920000}"/>
    <cellStyle name="Salida 2 7 2 6" xfId="37629" xr:uid="{00000000-0005-0000-0000-0000FD920000}"/>
    <cellStyle name="Salida 2 7 2 6 2" xfId="37630" xr:uid="{00000000-0005-0000-0000-0000FE920000}"/>
    <cellStyle name="Salida 2 7 2 7" xfId="37631" xr:uid="{00000000-0005-0000-0000-0000FF920000}"/>
    <cellStyle name="Salida 2 7 2 7 2" xfId="37632" xr:uid="{00000000-0005-0000-0000-000000930000}"/>
    <cellStyle name="Salida 2 7 2 8" xfId="37633" xr:uid="{00000000-0005-0000-0000-000001930000}"/>
    <cellStyle name="Salida 2 7 2 8 2" xfId="37634" xr:uid="{00000000-0005-0000-0000-000002930000}"/>
    <cellStyle name="Salida 2 7 2 9" xfId="37635" xr:uid="{00000000-0005-0000-0000-000003930000}"/>
    <cellStyle name="Salida 2 7 2 9 2" xfId="37636" xr:uid="{00000000-0005-0000-0000-000004930000}"/>
    <cellStyle name="Salida 2 7 3" xfId="37637" xr:uid="{00000000-0005-0000-0000-000005930000}"/>
    <cellStyle name="Salida 2 7 3 10" xfId="37638" xr:uid="{00000000-0005-0000-0000-000006930000}"/>
    <cellStyle name="Salida 2 7 3 10 2" xfId="37639" xr:uid="{00000000-0005-0000-0000-000007930000}"/>
    <cellStyle name="Salida 2 7 3 11" xfId="37640" xr:uid="{00000000-0005-0000-0000-000008930000}"/>
    <cellStyle name="Salida 2 7 3 2" xfId="37641" xr:uid="{00000000-0005-0000-0000-000009930000}"/>
    <cellStyle name="Salida 2 7 3 2 2" xfId="37642" xr:uid="{00000000-0005-0000-0000-00000A930000}"/>
    <cellStyle name="Salida 2 7 3 3" xfId="37643" xr:uid="{00000000-0005-0000-0000-00000B930000}"/>
    <cellStyle name="Salida 2 7 3 3 2" xfId="37644" xr:uid="{00000000-0005-0000-0000-00000C930000}"/>
    <cellStyle name="Salida 2 7 3 4" xfId="37645" xr:uid="{00000000-0005-0000-0000-00000D930000}"/>
    <cellStyle name="Salida 2 7 3 4 2" xfId="37646" xr:uid="{00000000-0005-0000-0000-00000E930000}"/>
    <cellStyle name="Salida 2 7 3 5" xfId="37647" xr:uid="{00000000-0005-0000-0000-00000F930000}"/>
    <cellStyle name="Salida 2 7 3 5 2" xfId="37648" xr:uid="{00000000-0005-0000-0000-000010930000}"/>
    <cellStyle name="Salida 2 7 3 6" xfId="37649" xr:uid="{00000000-0005-0000-0000-000011930000}"/>
    <cellStyle name="Salida 2 7 3 6 2" xfId="37650" xr:uid="{00000000-0005-0000-0000-000012930000}"/>
    <cellStyle name="Salida 2 7 3 7" xfId="37651" xr:uid="{00000000-0005-0000-0000-000013930000}"/>
    <cellStyle name="Salida 2 7 3 7 2" xfId="37652" xr:uid="{00000000-0005-0000-0000-000014930000}"/>
    <cellStyle name="Salida 2 7 3 8" xfId="37653" xr:uid="{00000000-0005-0000-0000-000015930000}"/>
    <cellStyle name="Salida 2 7 3 8 2" xfId="37654" xr:uid="{00000000-0005-0000-0000-000016930000}"/>
    <cellStyle name="Salida 2 7 3 9" xfId="37655" xr:uid="{00000000-0005-0000-0000-000017930000}"/>
    <cellStyle name="Salida 2 7 3 9 2" xfId="37656" xr:uid="{00000000-0005-0000-0000-000018930000}"/>
    <cellStyle name="Salida 2 7 4" xfId="37657" xr:uid="{00000000-0005-0000-0000-000019930000}"/>
    <cellStyle name="Salida 2 7 4 2" xfId="37658" xr:uid="{00000000-0005-0000-0000-00001A930000}"/>
    <cellStyle name="Salida 2 7 5" xfId="37659" xr:uid="{00000000-0005-0000-0000-00001B930000}"/>
    <cellStyle name="Salida 2 7 5 2" xfId="37660" xr:uid="{00000000-0005-0000-0000-00001C930000}"/>
    <cellStyle name="Salida 2 7 6" xfId="37661" xr:uid="{00000000-0005-0000-0000-00001D930000}"/>
    <cellStyle name="Salida 2 7 6 2" xfId="37662" xr:uid="{00000000-0005-0000-0000-00001E930000}"/>
    <cellStyle name="Salida 2 7 7" xfId="37663" xr:uid="{00000000-0005-0000-0000-00001F930000}"/>
    <cellStyle name="Salida 2 7 7 2" xfId="37664" xr:uid="{00000000-0005-0000-0000-000020930000}"/>
    <cellStyle name="Salida 2 7 8" xfId="37665" xr:uid="{00000000-0005-0000-0000-000021930000}"/>
    <cellStyle name="Salida 2 7 8 2" xfId="37666" xr:uid="{00000000-0005-0000-0000-000022930000}"/>
    <cellStyle name="Salida 2 7 9" xfId="37667" xr:uid="{00000000-0005-0000-0000-000023930000}"/>
    <cellStyle name="Salida 2 7 9 2" xfId="37668" xr:uid="{00000000-0005-0000-0000-000024930000}"/>
    <cellStyle name="Salida 2 8" xfId="37669" xr:uid="{00000000-0005-0000-0000-000025930000}"/>
    <cellStyle name="Salida 2 8 10" xfId="37670" xr:uid="{00000000-0005-0000-0000-000026930000}"/>
    <cellStyle name="Salida 2 8 10 2" xfId="37671" xr:uid="{00000000-0005-0000-0000-000027930000}"/>
    <cellStyle name="Salida 2 8 11" xfId="37672" xr:uid="{00000000-0005-0000-0000-000028930000}"/>
    <cellStyle name="Salida 2 8 11 2" xfId="37673" xr:uid="{00000000-0005-0000-0000-000029930000}"/>
    <cellStyle name="Salida 2 8 12" xfId="37674" xr:uid="{00000000-0005-0000-0000-00002A930000}"/>
    <cellStyle name="Salida 2 8 12 2" xfId="37675" xr:uid="{00000000-0005-0000-0000-00002B930000}"/>
    <cellStyle name="Salida 2 8 13" xfId="37676" xr:uid="{00000000-0005-0000-0000-00002C930000}"/>
    <cellStyle name="Salida 2 8 2" xfId="37677" xr:uid="{00000000-0005-0000-0000-00002D930000}"/>
    <cellStyle name="Salida 2 8 2 10" xfId="37678" xr:uid="{00000000-0005-0000-0000-00002E930000}"/>
    <cellStyle name="Salida 2 8 2 10 2" xfId="37679" xr:uid="{00000000-0005-0000-0000-00002F930000}"/>
    <cellStyle name="Salida 2 8 2 11" xfId="37680" xr:uid="{00000000-0005-0000-0000-000030930000}"/>
    <cellStyle name="Salida 2 8 2 2" xfId="37681" xr:uid="{00000000-0005-0000-0000-000031930000}"/>
    <cellStyle name="Salida 2 8 2 2 2" xfId="37682" xr:uid="{00000000-0005-0000-0000-000032930000}"/>
    <cellStyle name="Salida 2 8 2 3" xfId="37683" xr:uid="{00000000-0005-0000-0000-000033930000}"/>
    <cellStyle name="Salida 2 8 2 3 2" xfId="37684" xr:uid="{00000000-0005-0000-0000-000034930000}"/>
    <cellStyle name="Salida 2 8 2 4" xfId="37685" xr:uid="{00000000-0005-0000-0000-000035930000}"/>
    <cellStyle name="Salida 2 8 2 4 2" xfId="37686" xr:uid="{00000000-0005-0000-0000-000036930000}"/>
    <cellStyle name="Salida 2 8 2 5" xfId="37687" xr:uid="{00000000-0005-0000-0000-000037930000}"/>
    <cellStyle name="Salida 2 8 2 5 2" xfId="37688" xr:uid="{00000000-0005-0000-0000-000038930000}"/>
    <cellStyle name="Salida 2 8 2 6" xfId="37689" xr:uid="{00000000-0005-0000-0000-000039930000}"/>
    <cellStyle name="Salida 2 8 2 6 2" xfId="37690" xr:uid="{00000000-0005-0000-0000-00003A930000}"/>
    <cellStyle name="Salida 2 8 2 7" xfId="37691" xr:uid="{00000000-0005-0000-0000-00003B930000}"/>
    <cellStyle name="Salida 2 8 2 7 2" xfId="37692" xr:uid="{00000000-0005-0000-0000-00003C930000}"/>
    <cellStyle name="Salida 2 8 2 8" xfId="37693" xr:uid="{00000000-0005-0000-0000-00003D930000}"/>
    <cellStyle name="Salida 2 8 2 8 2" xfId="37694" xr:uid="{00000000-0005-0000-0000-00003E930000}"/>
    <cellStyle name="Salida 2 8 2 9" xfId="37695" xr:uid="{00000000-0005-0000-0000-00003F930000}"/>
    <cellStyle name="Salida 2 8 2 9 2" xfId="37696" xr:uid="{00000000-0005-0000-0000-000040930000}"/>
    <cellStyle name="Salida 2 8 3" xfId="37697" xr:uid="{00000000-0005-0000-0000-000041930000}"/>
    <cellStyle name="Salida 2 8 3 10" xfId="37698" xr:uid="{00000000-0005-0000-0000-000042930000}"/>
    <cellStyle name="Salida 2 8 3 10 2" xfId="37699" xr:uid="{00000000-0005-0000-0000-000043930000}"/>
    <cellStyle name="Salida 2 8 3 11" xfId="37700" xr:uid="{00000000-0005-0000-0000-000044930000}"/>
    <cellStyle name="Salida 2 8 3 2" xfId="37701" xr:uid="{00000000-0005-0000-0000-000045930000}"/>
    <cellStyle name="Salida 2 8 3 2 2" xfId="37702" xr:uid="{00000000-0005-0000-0000-000046930000}"/>
    <cellStyle name="Salida 2 8 3 3" xfId="37703" xr:uid="{00000000-0005-0000-0000-000047930000}"/>
    <cellStyle name="Salida 2 8 3 3 2" xfId="37704" xr:uid="{00000000-0005-0000-0000-000048930000}"/>
    <cellStyle name="Salida 2 8 3 4" xfId="37705" xr:uid="{00000000-0005-0000-0000-000049930000}"/>
    <cellStyle name="Salida 2 8 3 4 2" xfId="37706" xr:uid="{00000000-0005-0000-0000-00004A930000}"/>
    <cellStyle name="Salida 2 8 3 5" xfId="37707" xr:uid="{00000000-0005-0000-0000-00004B930000}"/>
    <cellStyle name="Salida 2 8 3 5 2" xfId="37708" xr:uid="{00000000-0005-0000-0000-00004C930000}"/>
    <cellStyle name="Salida 2 8 3 6" xfId="37709" xr:uid="{00000000-0005-0000-0000-00004D930000}"/>
    <cellStyle name="Salida 2 8 3 6 2" xfId="37710" xr:uid="{00000000-0005-0000-0000-00004E930000}"/>
    <cellStyle name="Salida 2 8 3 7" xfId="37711" xr:uid="{00000000-0005-0000-0000-00004F930000}"/>
    <cellStyle name="Salida 2 8 3 7 2" xfId="37712" xr:uid="{00000000-0005-0000-0000-000050930000}"/>
    <cellStyle name="Salida 2 8 3 8" xfId="37713" xr:uid="{00000000-0005-0000-0000-000051930000}"/>
    <cellStyle name="Salida 2 8 3 8 2" xfId="37714" xr:uid="{00000000-0005-0000-0000-000052930000}"/>
    <cellStyle name="Salida 2 8 3 9" xfId="37715" xr:uid="{00000000-0005-0000-0000-000053930000}"/>
    <cellStyle name="Salida 2 8 3 9 2" xfId="37716" xr:uid="{00000000-0005-0000-0000-000054930000}"/>
    <cellStyle name="Salida 2 8 4" xfId="37717" xr:uid="{00000000-0005-0000-0000-000055930000}"/>
    <cellStyle name="Salida 2 8 4 2" xfId="37718" xr:uid="{00000000-0005-0000-0000-000056930000}"/>
    <cellStyle name="Salida 2 8 5" xfId="37719" xr:uid="{00000000-0005-0000-0000-000057930000}"/>
    <cellStyle name="Salida 2 8 5 2" xfId="37720" xr:uid="{00000000-0005-0000-0000-000058930000}"/>
    <cellStyle name="Salida 2 8 6" xfId="37721" xr:uid="{00000000-0005-0000-0000-000059930000}"/>
    <cellStyle name="Salida 2 8 6 2" xfId="37722" xr:uid="{00000000-0005-0000-0000-00005A930000}"/>
    <cellStyle name="Salida 2 8 7" xfId="37723" xr:uid="{00000000-0005-0000-0000-00005B930000}"/>
    <cellStyle name="Salida 2 8 7 2" xfId="37724" xr:uid="{00000000-0005-0000-0000-00005C930000}"/>
    <cellStyle name="Salida 2 8 8" xfId="37725" xr:uid="{00000000-0005-0000-0000-00005D930000}"/>
    <cellStyle name="Salida 2 8 8 2" xfId="37726" xr:uid="{00000000-0005-0000-0000-00005E930000}"/>
    <cellStyle name="Salida 2 8 9" xfId="37727" xr:uid="{00000000-0005-0000-0000-00005F930000}"/>
    <cellStyle name="Salida 2 8 9 2" xfId="37728" xr:uid="{00000000-0005-0000-0000-000060930000}"/>
    <cellStyle name="Salida 2 9" xfId="37729" xr:uid="{00000000-0005-0000-0000-000061930000}"/>
    <cellStyle name="Salida 2 9 2" xfId="37730" xr:uid="{00000000-0005-0000-0000-000062930000}"/>
    <cellStyle name="Salida 3" xfId="37731" xr:uid="{00000000-0005-0000-0000-000063930000}"/>
    <cellStyle name="Salida 3 10" xfId="37732" xr:uid="{00000000-0005-0000-0000-000064930000}"/>
    <cellStyle name="Salida 3 10 2" xfId="37733" xr:uid="{00000000-0005-0000-0000-000065930000}"/>
    <cellStyle name="Salida 3 11" xfId="37734" xr:uid="{00000000-0005-0000-0000-000066930000}"/>
    <cellStyle name="Salida 3 11 2" xfId="37735" xr:uid="{00000000-0005-0000-0000-000067930000}"/>
    <cellStyle name="Salida 3 12" xfId="37736" xr:uid="{00000000-0005-0000-0000-000068930000}"/>
    <cellStyle name="Salida 3 12 2" xfId="37737" xr:uid="{00000000-0005-0000-0000-000069930000}"/>
    <cellStyle name="Salida 3 13" xfId="37738" xr:uid="{00000000-0005-0000-0000-00006A930000}"/>
    <cellStyle name="Salida 3 13 2" xfId="37739" xr:uid="{00000000-0005-0000-0000-00006B930000}"/>
    <cellStyle name="Salida 3 14" xfId="37740" xr:uid="{00000000-0005-0000-0000-00006C930000}"/>
    <cellStyle name="Salida 3 14 2" xfId="37741" xr:uid="{00000000-0005-0000-0000-00006D930000}"/>
    <cellStyle name="Salida 3 15" xfId="37742" xr:uid="{00000000-0005-0000-0000-00006E930000}"/>
    <cellStyle name="Salida 3 16" xfId="37743" xr:uid="{00000000-0005-0000-0000-00006F930000}"/>
    <cellStyle name="Salida 3 17" xfId="37744" xr:uid="{00000000-0005-0000-0000-000070930000}"/>
    <cellStyle name="Salida 3 2" xfId="37745" xr:uid="{00000000-0005-0000-0000-000071930000}"/>
    <cellStyle name="Salida 3 2 10" xfId="37746" xr:uid="{00000000-0005-0000-0000-000072930000}"/>
    <cellStyle name="Salida 3 2 10 2" xfId="37747" xr:uid="{00000000-0005-0000-0000-000073930000}"/>
    <cellStyle name="Salida 3 2 11" xfId="37748" xr:uid="{00000000-0005-0000-0000-000074930000}"/>
    <cellStyle name="Salida 3 2 11 2" xfId="37749" xr:uid="{00000000-0005-0000-0000-000075930000}"/>
    <cellStyle name="Salida 3 2 12" xfId="37750" xr:uid="{00000000-0005-0000-0000-000076930000}"/>
    <cellStyle name="Salida 3 2 12 2" xfId="37751" xr:uid="{00000000-0005-0000-0000-000077930000}"/>
    <cellStyle name="Salida 3 2 13" xfId="37752" xr:uid="{00000000-0005-0000-0000-000078930000}"/>
    <cellStyle name="Salida 3 2 13 2" xfId="37753" xr:uid="{00000000-0005-0000-0000-000079930000}"/>
    <cellStyle name="Salida 3 2 14" xfId="37754" xr:uid="{00000000-0005-0000-0000-00007A930000}"/>
    <cellStyle name="Salida 3 2 14 2" xfId="37755" xr:uid="{00000000-0005-0000-0000-00007B930000}"/>
    <cellStyle name="Salida 3 2 15" xfId="37756" xr:uid="{00000000-0005-0000-0000-00007C930000}"/>
    <cellStyle name="Salida 3 2 16" xfId="37757" xr:uid="{00000000-0005-0000-0000-00007D930000}"/>
    <cellStyle name="Salida 3 2 2" xfId="37758" xr:uid="{00000000-0005-0000-0000-00007E930000}"/>
    <cellStyle name="Salida 3 2 2 10" xfId="37759" xr:uid="{00000000-0005-0000-0000-00007F930000}"/>
    <cellStyle name="Salida 3 2 2 10 2" xfId="37760" xr:uid="{00000000-0005-0000-0000-000080930000}"/>
    <cellStyle name="Salida 3 2 2 11" xfId="37761" xr:uid="{00000000-0005-0000-0000-000081930000}"/>
    <cellStyle name="Salida 3 2 2 11 2" xfId="37762" xr:uid="{00000000-0005-0000-0000-000082930000}"/>
    <cellStyle name="Salida 3 2 2 12" xfId="37763" xr:uid="{00000000-0005-0000-0000-000083930000}"/>
    <cellStyle name="Salida 3 2 2 12 2" xfId="37764" xr:uid="{00000000-0005-0000-0000-000084930000}"/>
    <cellStyle name="Salida 3 2 2 13" xfId="37765" xr:uid="{00000000-0005-0000-0000-000085930000}"/>
    <cellStyle name="Salida 3 2 2 2" xfId="37766" xr:uid="{00000000-0005-0000-0000-000086930000}"/>
    <cellStyle name="Salida 3 2 2 2 10" xfId="37767" xr:uid="{00000000-0005-0000-0000-000087930000}"/>
    <cellStyle name="Salida 3 2 2 2 10 2" xfId="37768" xr:uid="{00000000-0005-0000-0000-000088930000}"/>
    <cellStyle name="Salida 3 2 2 2 11" xfId="37769" xr:uid="{00000000-0005-0000-0000-000089930000}"/>
    <cellStyle name="Salida 3 2 2 2 2" xfId="37770" xr:uid="{00000000-0005-0000-0000-00008A930000}"/>
    <cellStyle name="Salida 3 2 2 2 2 2" xfId="37771" xr:uid="{00000000-0005-0000-0000-00008B930000}"/>
    <cellStyle name="Salida 3 2 2 2 3" xfId="37772" xr:uid="{00000000-0005-0000-0000-00008C930000}"/>
    <cellStyle name="Salida 3 2 2 2 3 2" xfId="37773" xr:uid="{00000000-0005-0000-0000-00008D930000}"/>
    <cellStyle name="Salida 3 2 2 2 4" xfId="37774" xr:uid="{00000000-0005-0000-0000-00008E930000}"/>
    <cellStyle name="Salida 3 2 2 2 4 2" xfId="37775" xr:uid="{00000000-0005-0000-0000-00008F930000}"/>
    <cellStyle name="Salida 3 2 2 2 5" xfId="37776" xr:uid="{00000000-0005-0000-0000-000090930000}"/>
    <cellStyle name="Salida 3 2 2 2 5 2" xfId="37777" xr:uid="{00000000-0005-0000-0000-000091930000}"/>
    <cellStyle name="Salida 3 2 2 2 6" xfId="37778" xr:uid="{00000000-0005-0000-0000-000092930000}"/>
    <cellStyle name="Salida 3 2 2 2 6 2" xfId="37779" xr:uid="{00000000-0005-0000-0000-000093930000}"/>
    <cellStyle name="Salida 3 2 2 2 7" xfId="37780" xr:uid="{00000000-0005-0000-0000-000094930000}"/>
    <cellStyle name="Salida 3 2 2 2 7 2" xfId="37781" xr:uid="{00000000-0005-0000-0000-000095930000}"/>
    <cellStyle name="Salida 3 2 2 2 8" xfId="37782" xr:uid="{00000000-0005-0000-0000-000096930000}"/>
    <cellStyle name="Salida 3 2 2 2 8 2" xfId="37783" xr:uid="{00000000-0005-0000-0000-000097930000}"/>
    <cellStyle name="Salida 3 2 2 2 9" xfId="37784" xr:uid="{00000000-0005-0000-0000-000098930000}"/>
    <cellStyle name="Salida 3 2 2 2 9 2" xfId="37785" xr:uid="{00000000-0005-0000-0000-000099930000}"/>
    <cellStyle name="Salida 3 2 2 3" xfId="37786" xr:uid="{00000000-0005-0000-0000-00009A930000}"/>
    <cellStyle name="Salida 3 2 2 3 10" xfId="37787" xr:uid="{00000000-0005-0000-0000-00009B930000}"/>
    <cellStyle name="Salida 3 2 2 3 10 2" xfId="37788" xr:uid="{00000000-0005-0000-0000-00009C930000}"/>
    <cellStyle name="Salida 3 2 2 3 11" xfId="37789" xr:uid="{00000000-0005-0000-0000-00009D930000}"/>
    <cellStyle name="Salida 3 2 2 3 2" xfId="37790" xr:uid="{00000000-0005-0000-0000-00009E930000}"/>
    <cellStyle name="Salida 3 2 2 3 2 2" xfId="37791" xr:uid="{00000000-0005-0000-0000-00009F930000}"/>
    <cellStyle name="Salida 3 2 2 3 3" xfId="37792" xr:uid="{00000000-0005-0000-0000-0000A0930000}"/>
    <cellStyle name="Salida 3 2 2 3 3 2" xfId="37793" xr:uid="{00000000-0005-0000-0000-0000A1930000}"/>
    <cellStyle name="Salida 3 2 2 3 4" xfId="37794" xr:uid="{00000000-0005-0000-0000-0000A2930000}"/>
    <cellStyle name="Salida 3 2 2 3 4 2" xfId="37795" xr:uid="{00000000-0005-0000-0000-0000A3930000}"/>
    <cellStyle name="Salida 3 2 2 3 5" xfId="37796" xr:uid="{00000000-0005-0000-0000-0000A4930000}"/>
    <cellStyle name="Salida 3 2 2 3 5 2" xfId="37797" xr:uid="{00000000-0005-0000-0000-0000A5930000}"/>
    <cellStyle name="Salida 3 2 2 3 6" xfId="37798" xr:uid="{00000000-0005-0000-0000-0000A6930000}"/>
    <cellStyle name="Salida 3 2 2 3 6 2" xfId="37799" xr:uid="{00000000-0005-0000-0000-0000A7930000}"/>
    <cellStyle name="Salida 3 2 2 3 7" xfId="37800" xr:uid="{00000000-0005-0000-0000-0000A8930000}"/>
    <cellStyle name="Salida 3 2 2 3 7 2" xfId="37801" xr:uid="{00000000-0005-0000-0000-0000A9930000}"/>
    <cellStyle name="Salida 3 2 2 3 8" xfId="37802" xr:uid="{00000000-0005-0000-0000-0000AA930000}"/>
    <cellStyle name="Salida 3 2 2 3 8 2" xfId="37803" xr:uid="{00000000-0005-0000-0000-0000AB930000}"/>
    <cellStyle name="Salida 3 2 2 3 9" xfId="37804" xr:uid="{00000000-0005-0000-0000-0000AC930000}"/>
    <cellStyle name="Salida 3 2 2 3 9 2" xfId="37805" xr:uid="{00000000-0005-0000-0000-0000AD930000}"/>
    <cellStyle name="Salida 3 2 2 4" xfId="37806" xr:uid="{00000000-0005-0000-0000-0000AE930000}"/>
    <cellStyle name="Salida 3 2 2 4 2" xfId="37807" xr:uid="{00000000-0005-0000-0000-0000AF930000}"/>
    <cellStyle name="Salida 3 2 2 5" xfId="37808" xr:uid="{00000000-0005-0000-0000-0000B0930000}"/>
    <cellStyle name="Salida 3 2 2 5 2" xfId="37809" xr:uid="{00000000-0005-0000-0000-0000B1930000}"/>
    <cellStyle name="Salida 3 2 2 6" xfId="37810" xr:uid="{00000000-0005-0000-0000-0000B2930000}"/>
    <cellStyle name="Salida 3 2 2 6 2" xfId="37811" xr:uid="{00000000-0005-0000-0000-0000B3930000}"/>
    <cellStyle name="Salida 3 2 2 7" xfId="37812" xr:uid="{00000000-0005-0000-0000-0000B4930000}"/>
    <cellStyle name="Salida 3 2 2 7 2" xfId="37813" xr:uid="{00000000-0005-0000-0000-0000B5930000}"/>
    <cellStyle name="Salida 3 2 2 8" xfId="37814" xr:uid="{00000000-0005-0000-0000-0000B6930000}"/>
    <cellStyle name="Salida 3 2 2 8 2" xfId="37815" xr:uid="{00000000-0005-0000-0000-0000B7930000}"/>
    <cellStyle name="Salida 3 2 2 9" xfId="37816" xr:uid="{00000000-0005-0000-0000-0000B8930000}"/>
    <cellStyle name="Salida 3 2 2 9 2" xfId="37817" xr:uid="{00000000-0005-0000-0000-0000B9930000}"/>
    <cellStyle name="Salida 3 2 3" xfId="37818" xr:uid="{00000000-0005-0000-0000-0000BA930000}"/>
    <cellStyle name="Salida 3 2 3 10" xfId="37819" xr:uid="{00000000-0005-0000-0000-0000BB930000}"/>
    <cellStyle name="Salida 3 2 3 10 2" xfId="37820" xr:uid="{00000000-0005-0000-0000-0000BC930000}"/>
    <cellStyle name="Salida 3 2 3 11" xfId="37821" xr:uid="{00000000-0005-0000-0000-0000BD930000}"/>
    <cellStyle name="Salida 3 2 3 11 2" xfId="37822" xr:uid="{00000000-0005-0000-0000-0000BE930000}"/>
    <cellStyle name="Salida 3 2 3 12" xfId="37823" xr:uid="{00000000-0005-0000-0000-0000BF930000}"/>
    <cellStyle name="Salida 3 2 3 12 2" xfId="37824" xr:uid="{00000000-0005-0000-0000-0000C0930000}"/>
    <cellStyle name="Salida 3 2 3 13" xfId="37825" xr:uid="{00000000-0005-0000-0000-0000C1930000}"/>
    <cellStyle name="Salida 3 2 3 2" xfId="37826" xr:uid="{00000000-0005-0000-0000-0000C2930000}"/>
    <cellStyle name="Salida 3 2 3 2 10" xfId="37827" xr:uid="{00000000-0005-0000-0000-0000C3930000}"/>
    <cellStyle name="Salida 3 2 3 2 10 2" xfId="37828" xr:uid="{00000000-0005-0000-0000-0000C4930000}"/>
    <cellStyle name="Salida 3 2 3 2 11" xfId="37829" xr:uid="{00000000-0005-0000-0000-0000C5930000}"/>
    <cellStyle name="Salida 3 2 3 2 2" xfId="37830" xr:uid="{00000000-0005-0000-0000-0000C6930000}"/>
    <cellStyle name="Salida 3 2 3 2 2 2" xfId="37831" xr:uid="{00000000-0005-0000-0000-0000C7930000}"/>
    <cellStyle name="Salida 3 2 3 2 3" xfId="37832" xr:uid="{00000000-0005-0000-0000-0000C8930000}"/>
    <cellStyle name="Salida 3 2 3 2 3 2" xfId="37833" xr:uid="{00000000-0005-0000-0000-0000C9930000}"/>
    <cellStyle name="Salida 3 2 3 2 4" xfId="37834" xr:uid="{00000000-0005-0000-0000-0000CA930000}"/>
    <cellStyle name="Salida 3 2 3 2 4 2" xfId="37835" xr:uid="{00000000-0005-0000-0000-0000CB930000}"/>
    <cellStyle name="Salida 3 2 3 2 5" xfId="37836" xr:uid="{00000000-0005-0000-0000-0000CC930000}"/>
    <cellStyle name="Salida 3 2 3 2 5 2" xfId="37837" xr:uid="{00000000-0005-0000-0000-0000CD930000}"/>
    <cellStyle name="Salida 3 2 3 2 6" xfId="37838" xr:uid="{00000000-0005-0000-0000-0000CE930000}"/>
    <cellStyle name="Salida 3 2 3 2 6 2" xfId="37839" xr:uid="{00000000-0005-0000-0000-0000CF930000}"/>
    <cellStyle name="Salida 3 2 3 2 7" xfId="37840" xr:uid="{00000000-0005-0000-0000-0000D0930000}"/>
    <cellStyle name="Salida 3 2 3 2 7 2" xfId="37841" xr:uid="{00000000-0005-0000-0000-0000D1930000}"/>
    <cellStyle name="Salida 3 2 3 2 8" xfId="37842" xr:uid="{00000000-0005-0000-0000-0000D2930000}"/>
    <cellStyle name="Salida 3 2 3 2 8 2" xfId="37843" xr:uid="{00000000-0005-0000-0000-0000D3930000}"/>
    <cellStyle name="Salida 3 2 3 2 9" xfId="37844" xr:uid="{00000000-0005-0000-0000-0000D4930000}"/>
    <cellStyle name="Salida 3 2 3 2 9 2" xfId="37845" xr:uid="{00000000-0005-0000-0000-0000D5930000}"/>
    <cellStyle name="Salida 3 2 3 3" xfId="37846" xr:uid="{00000000-0005-0000-0000-0000D6930000}"/>
    <cellStyle name="Salida 3 2 3 3 10" xfId="37847" xr:uid="{00000000-0005-0000-0000-0000D7930000}"/>
    <cellStyle name="Salida 3 2 3 3 10 2" xfId="37848" xr:uid="{00000000-0005-0000-0000-0000D8930000}"/>
    <cellStyle name="Salida 3 2 3 3 11" xfId="37849" xr:uid="{00000000-0005-0000-0000-0000D9930000}"/>
    <cellStyle name="Salida 3 2 3 3 2" xfId="37850" xr:uid="{00000000-0005-0000-0000-0000DA930000}"/>
    <cellStyle name="Salida 3 2 3 3 2 2" xfId="37851" xr:uid="{00000000-0005-0000-0000-0000DB930000}"/>
    <cellStyle name="Salida 3 2 3 3 3" xfId="37852" xr:uid="{00000000-0005-0000-0000-0000DC930000}"/>
    <cellStyle name="Salida 3 2 3 3 3 2" xfId="37853" xr:uid="{00000000-0005-0000-0000-0000DD930000}"/>
    <cellStyle name="Salida 3 2 3 3 4" xfId="37854" xr:uid="{00000000-0005-0000-0000-0000DE930000}"/>
    <cellStyle name="Salida 3 2 3 3 4 2" xfId="37855" xr:uid="{00000000-0005-0000-0000-0000DF930000}"/>
    <cellStyle name="Salida 3 2 3 3 5" xfId="37856" xr:uid="{00000000-0005-0000-0000-0000E0930000}"/>
    <cellStyle name="Salida 3 2 3 3 5 2" xfId="37857" xr:uid="{00000000-0005-0000-0000-0000E1930000}"/>
    <cellStyle name="Salida 3 2 3 3 6" xfId="37858" xr:uid="{00000000-0005-0000-0000-0000E2930000}"/>
    <cellStyle name="Salida 3 2 3 3 6 2" xfId="37859" xr:uid="{00000000-0005-0000-0000-0000E3930000}"/>
    <cellStyle name="Salida 3 2 3 3 7" xfId="37860" xr:uid="{00000000-0005-0000-0000-0000E4930000}"/>
    <cellStyle name="Salida 3 2 3 3 7 2" xfId="37861" xr:uid="{00000000-0005-0000-0000-0000E5930000}"/>
    <cellStyle name="Salida 3 2 3 3 8" xfId="37862" xr:uid="{00000000-0005-0000-0000-0000E6930000}"/>
    <cellStyle name="Salida 3 2 3 3 8 2" xfId="37863" xr:uid="{00000000-0005-0000-0000-0000E7930000}"/>
    <cellStyle name="Salida 3 2 3 3 9" xfId="37864" xr:uid="{00000000-0005-0000-0000-0000E8930000}"/>
    <cellStyle name="Salida 3 2 3 3 9 2" xfId="37865" xr:uid="{00000000-0005-0000-0000-0000E9930000}"/>
    <cellStyle name="Salida 3 2 3 4" xfId="37866" xr:uid="{00000000-0005-0000-0000-0000EA930000}"/>
    <cellStyle name="Salida 3 2 3 4 2" xfId="37867" xr:uid="{00000000-0005-0000-0000-0000EB930000}"/>
    <cellStyle name="Salida 3 2 3 5" xfId="37868" xr:uid="{00000000-0005-0000-0000-0000EC930000}"/>
    <cellStyle name="Salida 3 2 3 5 2" xfId="37869" xr:uid="{00000000-0005-0000-0000-0000ED930000}"/>
    <cellStyle name="Salida 3 2 3 6" xfId="37870" xr:uid="{00000000-0005-0000-0000-0000EE930000}"/>
    <cellStyle name="Salida 3 2 3 6 2" xfId="37871" xr:uid="{00000000-0005-0000-0000-0000EF930000}"/>
    <cellStyle name="Salida 3 2 3 7" xfId="37872" xr:uid="{00000000-0005-0000-0000-0000F0930000}"/>
    <cellStyle name="Salida 3 2 3 7 2" xfId="37873" xr:uid="{00000000-0005-0000-0000-0000F1930000}"/>
    <cellStyle name="Salida 3 2 3 8" xfId="37874" xr:uid="{00000000-0005-0000-0000-0000F2930000}"/>
    <cellStyle name="Salida 3 2 3 8 2" xfId="37875" xr:uid="{00000000-0005-0000-0000-0000F3930000}"/>
    <cellStyle name="Salida 3 2 3 9" xfId="37876" xr:uid="{00000000-0005-0000-0000-0000F4930000}"/>
    <cellStyle name="Salida 3 2 3 9 2" xfId="37877" xr:uid="{00000000-0005-0000-0000-0000F5930000}"/>
    <cellStyle name="Salida 3 2 4" xfId="37878" xr:uid="{00000000-0005-0000-0000-0000F6930000}"/>
    <cellStyle name="Salida 3 2 4 10" xfId="37879" xr:uid="{00000000-0005-0000-0000-0000F7930000}"/>
    <cellStyle name="Salida 3 2 4 10 2" xfId="37880" xr:uid="{00000000-0005-0000-0000-0000F8930000}"/>
    <cellStyle name="Salida 3 2 4 11" xfId="37881" xr:uid="{00000000-0005-0000-0000-0000F9930000}"/>
    <cellStyle name="Salida 3 2 4 2" xfId="37882" xr:uid="{00000000-0005-0000-0000-0000FA930000}"/>
    <cellStyle name="Salida 3 2 4 2 2" xfId="37883" xr:uid="{00000000-0005-0000-0000-0000FB930000}"/>
    <cellStyle name="Salida 3 2 4 3" xfId="37884" xr:uid="{00000000-0005-0000-0000-0000FC930000}"/>
    <cellStyle name="Salida 3 2 4 3 2" xfId="37885" xr:uid="{00000000-0005-0000-0000-0000FD930000}"/>
    <cellStyle name="Salida 3 2 4 4" xfId="37886" xr:uid="{00000000-0005-0000-0000-0000FE930000}"/>
    <cellStyle name="Salida 3 2 4 4 2" xfId="37887" xr:uid="{00000000-0005-0000-0000-0000FF930000}"/>
    <cellStyle name="Salida 3 2 4 5" xfId="37888" xr:uid="{00000000-0005-0000-0000-000000940000}"/>
    <cellStyle name="Salida 3 2 4 5 2" xfId="37889" xr:uid="{00000000-0005-0000-0000-000001940000}"/>
    <cellStyle name="Salida 3 2 4 6" xfId="37890" xr:uid="{00000000-0005-0000-0000-000002940000}"/>
    <cellStyle name="Salida 3 2 4 6 2" xfId="37891" xr:uid="{00000000-0005-0000-0000-000003940000}"/>
    <cellStyle name="Salida 3 2 4 7" xfId="37892" xr:uid="{00000000-0005-0000-0000-000004940000}"/>
    <cellStyle name="Salida 3 2 4 7 2" xfId="37893" xr:uid="{00000000-0005-0000-0000-000005940000}"/>
    <cellStyle name="Salida 3 2 4 8" xfId="37894" xr:uid="{00000000-0005-0000-0000-000006940000}"/>
    <cellStyle name="Salida 3 2 4 8 2" xfId="37895" xr:uid="{00000000-0005-0000-0000-000007940000}"/>
    <cellStyle name="Salida 3 2 4 9" xfId="37896" xr:uid="{00000000-0005-0000-0000-000008940000}"/>
    <cellStyle name="Salida 3 2 4 9 2" xfId="37897" xr:uid="{00000000-0005-0000-0000-000009940000}"/>
    <cellStyle name="Salida 3 2 5" xfId="37898" xr:uid="{00000000-0005-0000-0000-00000A940000}"/>
    <cellStyle name="Salida 3 2 5 10" xfId="37899" xr:uid="{00000000-0005-0000-0000-00000B940000}"/>
    <cellStyle name="Salida 3 2 5 10 2" xfId="37900" xr:uid="{00000000-0005-0000-0000-00000C940000}"/>
    <cellStyle name="Salida 3 2 5 11" xfId="37901" xr:uid="{00000000-0005-0000-0000-00000D940000}"/>
    <cellStyle name="Salida 3 2 5 2" xfId="37902" xr:uid="{00000000-0005-0000-0000-00000E940000}"/>
    <cellStyle name="Salida 3 2 5 2 2" xfId="37903" xr:uid="{00000000-0005-0000-0000-00000F940000}"/>
    <cellStyle name="Salida 3 2 5 3" xfId="37904" xr:uid="{00000000-0005-0000-0000-000010940000}"/>
    <cellStyle name="Salida 3 2 5 3 2" xfId="37905" xr:uid="{00000000-0005-0000-0000-000011940000}"/>
    <cellStyle name="Salida 3 2 5 4" xfId="37906" xr:uid="{00000000-0005-0000-0000-000012940000}"/>
    <cellStyle name="Salida 3 2 5 4 2" xfId="37907" xr:uid="{00000000-0005-0000-0000-000013940000}"/>
    <cellStyle name="Salida 3 2 5 5" xfId="37908" xr:uid="{00000000-0005-0000-0000-000014940000}"/>
    <cellStyle name="Salida 3 2 5 5 2" xfId="37909" xr:uid="{00000000-0005-0000-0000-000015940000}"/>
    <cellStyle name="Salida 3 2 5 6" xfId="37910" xr:uid="{00000000-0005-0000-0000-000016940000}"/>
    <cellStyle name="Salida 3 2 5 6 2" xfId="37911" xr:uid="{00000000-0005-0000-0000-000017940000}"/>
    <cellStyle name="Salida 3 2 5 7" xfId="37912" xr:uid="{00000000-0005-0000-0000-000018940000}"/>
    <cellStyle name="Salida 3 2 5 7 2" xfId="37913" xr:uid="{00000000-0005-0000-0000-000019940000}"/>
    <cellStyle name="Salida 3 2 5 8" xfId="37914" xr:uid="{00000000-0005-0000-0000-00001A940000}"/>
    <cellStyle name="Salida 3 2 5 8 2" xfId="37915" xr:uid="{00000000-0005-0000-0000-00001B940000}"/>
    <cellStyle name="Salida 3 2 5 9" xfId="37916" xr:uid="{00000000-0005-0000-0000-00001C940000}"/>
    <cellStyle name="Salida 3 2 5 9 2" xfId="37917" xr:uid="{00000000-0005-0000-0000-00001D940000}"/>
    <cellStyle name="Salida 3 2 6" xfId="37918" xr:uid="{00000000-0005-0000-0000-00001E940000}"/>
    <cellStyle name="Salida 3 2 6 2" xfId="37919" xr:uid="{00000000-0005-0000-0000-00001F940000}"/>
    <cellStyle name="Salida 3 2 7" xfId="37920" xr:uid="{00000000-0005-0000-0000-000020940000}"/>
    <cellStyle name="Salida 3 2 7 2" xfId="37921" xr:uid="{00000000-0005-0000-0000-000021940000}"/>
    <cellStyle name="Salida 3 2 8" xfId="37922" xr:uid="{00000000-0005-0000-0000-000022940000}"/>
    <cellStyle name="Salida 3 2 8 2" xfId="37923" xr:uid="{00000000-0005-0000-0000-000023940000}"/>
    <cellStyle name="Salida 3 2 9" xfId="37924" xr:uid="{00000000-0005-0000-0000-000024940000}"/>
    <cellStyle name="Salida 3 2 9 2" xfId="37925" xr:uid="{00000000-0005-0000-0000-000025940000}"/>
    <cellStyle name="Salida 3 3" xfId="37926" xr:uid="{00000000-0005-0000-0000-000026940000}"/>
    <cellStyle name="Salida 3 3 10" xfId="37927" xr:uid="{00000000-0005-0000-0000-000027940000}"/>
    <cellStyle name="Salida 3 3 10 2" xfId="37928" xr:uid="{00000000-0005-0000-0000-000028940000}"/>
    <cellStyle name="Salida 3 3 11" xfId="37929" xr:uid="{00000000-0005-0000-0000-000029940000}"/>
    <cellStyle name="Salida 3 3 11 2" xfId="37930" xr:uid="{00000000-0005-0000-0000-00002A940000}"/>
    <cellStyle name="Salida 3 3 12" xfId="37931" xr:uid="{00000000-0005-0000-0000-00002B940000}"/>
    <cellStyle name="Salida 3 3 12 2" xfId="37932" xr:uid="{00000000-0005-0000-0000-00002C940000}"/>
    <cellStyle name="Salida 3 3 13" xfId="37933" xr:uid="{00000000-0005-0000-0000-00002D940000}"/>
    <cellStyle name="Salida 3 3 13 2" xfId="37934" xr:uid="{00000000-0005-0000-0000-00002E940000}"/>
    <cellStyle name="Salida 3 3 14" xfId="37935" xr:uid="{00000000-0005-0000-0000-00002F940000}"/>
    <cellStyle name="Salida 3 3 14 2" xfId="37936" xr:uid="{00000000-0005-0000-0000-000030940000}"/>
    <cellStyle name="Salida 3 3 15" xfId="37937" xr:uid="{00000000-0005-0000-0000-000031940000}"/>
    <cellStyle name="Salida 3 3 2" xfId="37938" xr:uid="{00000000-0005-0000-0000-000032940000}"/>
    <cellStyle name="Salida 3 3 2 10" xfId="37939" xr:uid="{00000000-0005-0000-0000-000033940000}"/>
    <cellStyle name="Salida 3 3 2 10 2" xfId="37940" xr:uid="{00000000-0005-0000-0000-000034940000}"/>
    <cellStyle name="Salida 3 3 2 11" xfId="37941" xr:uid="{00000000-0005-0000-0000-000035940000}"/>
    <cellStyle name="Salida 3 3 2 11 2" xfId="37942" xr:uid="{00000000-0005-0000-0000-000036940000}"/>
    <cellStyle name="Salida 3 3 2 12" xfId="37943" xr:uid="{00000000-0005-0000-0000-000037940000}"/>
    <cellStyle name="Salida 3 3 2 12 2" xfId="37944" xr:uid="{00000000-0005-0000-0000-000038940000}"/>
    <cellStyle name="Salida 3 3 2 13" xfId="37945" xr:uid="{00000000-0005-0000-0000-000039940000}"/>
    <cellStyle name="Salida 3 3 2 2" xfId="37946" xr:uid="{00000000-0005-0000-0000-00003A940000}"/>
    <cellStyle name="Salida 3 3 2 2 10" xfId="37947" xr:uid="{00000000-0005-0000-0000-00003B940000}"/>
    <cellStyle name="Salida 3 3 2 2 10 2" xfId="37948" xr:uid="{00000000-0005-0000-0000-00003C940000}"/>
    <cellStyle name="Salida 3 3 2 2 11" xfId="37949" xr:uid="{00000000-0005-0000-0000-00003D940000}"/>
    <cellStyle name="Salida 3 3 2 2 2" xfId="37950" xr:uid="{00000000-0005-0000-0000-00003E940000}"/>
    <cellStyle name="Salida 3 3 2 2 2 2" xfId="37951" xr:uid="{00000000-0005-0000-0000-00003F940000}"/>
    <cellStyle name="Salida 3 3 2 2 3" xfId="37952" xr:uid="{00000000-0005-0000-0000-000040940000}"/>
    <cellStyle name="Salida 3 3 2 2 3 2" xfId="37953" xr:uid="{00000000-0005-0000-0000-000041940000}"/>
    <cellStyle name="Salida 3 3 2 2 4" xfId="37954" xr:uid="{00000000-0005-0000-0000-000042940000}"/>
    <cellStyle name="Salida 3 3 2 2 4 2" xfId="37955" xr:uid="{00000000-0005-0000-0000-000043940000}"/>
    <cellStyle name="Salida 3 3 2 2 5" xfId="37956" xr:uid="{00000000-0005-0000-0000-000044940000}"/>
    <cellStyle name="Salida 3 3 2 2 5 2" xfId="37957" xr:uid="{00000000-0005-0000-0000-000045940000}"/>
    <cellStyle name="Salida 3 3 2 2 6" xfId="37958" xr:uid="{00000000-0005-0000-0000-000046940000}"/>
    <cellStyle name="Salida 3 3 2 2 6 2" xfId="37959" xr:uid="{00000000-0005-0000-0000-000047940000}"/>
    <cellStyle name="Salida 3 3 2 2 7" xfId="37960" xr:uid="{00000000-0005-0000-0000-000048940000}"/>
    <cellStyle name="Salida 3 3 2 2 7 2" xfId="37961" xr:uid="{00000000-0005-0000-0000-000049940000}"/>
    <cellStyle name="Salida 3 3 2 2 8" xfId="37962" xr:uid="{00000000-0005-0000-0000-00004A940000}"/>
    <cellStyle name="Salida 3 3 2 2 8 2" xfId="37963" xr:uid="{00000000-0005-0000-0000-00004B940000}"/>
    <cellStyle name="Salida 3 3 2 2 9" xfId="37964" xr:uid="{00000000-0005-0000-0000-00004C940000}"/>
    <cellStyle name="Salida 3 3 2 2 9 2" xfId="37965" xr:uid="{00000000-0005-0000-0000-00004D940000}"/>
    <cellStyle name="Salida 3 3 2 3" xfId="37966" xr:uid="{00000000-0005-0000-0000-00004E940000}"/>
    <cellStyle name="Salida 3 3 2 3 10" xfId="37967" xr:uid="{00000000-0005-0000-0000-00004F940000}"/>
    <cellStyle name="Salida 3 3 2 3 10 2" xfId="37968" xr:uid="{00000000-0005-0000-0000-000050940000}"/>
    <cellStyle name="Salida 3 3 2 3 11" xfId="37969" xr:uid="{00000000-0005-0000-0000-000051940000}"/>
    <cellStyle name="Salida 3 3 2 3 2" xfId="37970" xr:uid="{00000000-0005-0000-0000-000052940000}"/>
    <cellStyle name="Salida 3 3 2 3 2 2" xfId="37971" xr:uid="{00000000-0005-0000-0000-000053940000}"/>
    <cellStyle name="Salida 3 3 2 3 3" xfId="37972" xr:uid="{00000000-0005-0000-0000-000054940000}"/>
    <cellStyle name="Salida 3 3 2 3 3 2" xfId="37973" xr:uid="{00000000-0005-0000-0000-000055940000}"/>
    <cellStyle name="Salida 3 3 2 3 4" xfId="37974" xr:uid="{00000000-0005-0000-0000-000056940000}"/>
    <cellStyle name="Salida 3 3 2 3 4 2" xfId="37975" xr:uid="{00000000-0005-0000-0000-000057940000}"/>
    <cellStyle name="Salida 3 3 2 3 5" xfId="37976" xr:uid="{00000000-0005-0000-0000-000058940000}"/>
    <cellStyle name="Salida 3 3 2 3 5 2" xfId="37977" xr:uid="{00000000-0005-0000-0000-000059940000}"/>
    <cellStyle name="Salida 3 3 2 3 6" xfId="37978" xr:uid="{00000000-0005-0000-0000-00005A940000}"/>
    <cellStyle name="Salida 3 3 2 3 6 2" xfId="37979" xr:uid="{00000000-0005-0000-0000-00005B940000}"/>
    <cellStyle name="Salida 3 3 2 3 7" xfId="37980" xr:uid="{00000000-0005-0000-0000-00005C940000}"/>
    <cellStyle name="Salida 3 3 2 3 7 2" xfId="37981" xr:uid="{00000000-0005-0000-0000-00005D940000}"/>
    <cellStyle name="Salida 3 3 2 3 8" xfId="37982" xr:uid="{00000000-0005-0000-0000-00005E940000}"/>
    <cellStyle name="Salida 3 3 2 3 8 2" xfId="37983" xr:uid="{00000000-0005-0000-0000-00005F940000}"/>
    <cellStyle name="Salida 3 3 2 3 9" xfId="37984" xr:uid="{00000000-0005-0000-0000-000060940000}"/>
    <cellStyle name="Salida 3 3 2 3 9 2" xfId="37985" xr:uid="{00000000-0005-0000-0000-000061940000}"/>
    <cellStyle name="Salida 3 3 2 4" xfId="37986" xr:uid="{00000000-0005-0000-0000-000062940000}"/>
    <cellStyle name="Salida 3 3 2 4 2" xfId="37987" xr:uid="{00000000-0005-0000-0000-000063940000}"/>
    <cellStyle name="Salida 3 3 2 5" xfId="37988" xr:uid="{00000000-0005-0000-0000-000064940000}"/>
    <cellStyle name="Salida 3 3 2 5 2" xfId="37989" xr:uid="{00000000-0005-0000-0000-000065940000}"/>
    <cellStyle name="Salida 3 3 2 6" xfId="37990" xr:uid="{00000000-0005-0000-0000-000066940000}"/>
    <cellStyle name="Salida 3 3 2 6 2" xfId="37991" xr:uid="{00000000-0005-0000-0000-000067940000}"/>
    <cellStyle name="Salida 3 3 2 7" xfId="37992" xr:uid="{00000000-0005-0000-0000-000068940000}"/>
    <cellStyle name="Salida 3 3 2 7 2" xfId="37993" xr:uid="{00000000-0005-0000-0000-000069940000}"/>
    <cellStyle name="Salida 3 3 2 8" xfId="37994" xr:uid="{00000000-0005-0000-0000-00006A940000}"/>
    <cellStyle name="Salida 3 3 2 8 2" xfId="37995" xr:uid="{00000000-0005-0000-0000-00006B940000}"/>
    <cellStyle name="Salida 3 3 2 9" xfId="37996" xr:uid="{00000000-0005-0000-0000-00006C940000}"/>
    <cellStyle name="Salida 3 3 2 9 2" xfId="37997" xr:uid="{00000000-0005-0000-0000-00006D940000}"/>
    <cellStyle name="Salida 3 3 3" xfId="37998" xr:uid="{00000000-0005-0000-0000-00006E940000}"/>
    <cellStyle name="Salida 3 3 3 10" xfId="37999" xr:uid="{00000000-0005-0000-0000-00006F940000}"/>
    <cellStyle name="Salida 3 3 3 10 2" xfId="38000" xr:uid="{00000000-0005-0000-0000-000070940000}"/>
    <cellStyle name="Salida 3 3 3 11" xfId="38001" xr:uid="{00000000-0005-0000-0000-000071940000}"/>
    <cellStyle name="Salida 3 3 3 11 2" xfId="38002" xr:uid="{00000000-0005-0000-0000-000072940000}"/>
    <cellStyle name="Salida 3 3 3 12" xfId="38003" xr:uid="{00000000-0005-0000-0000-000073940000}"/>
    <cellStyle name="Salida 3 3 3 12 2" xfId="38004" xr:uid="{00000000-0005-0000-0000-000074940000}"/>
    <cellStyle name="Salida 3 3 3 13" xfId="38005" xr:uid="{00000000-0005-0000-0000-000075940000}"/>
    <cellStyle name="Salida 3 3 3 2" xfId="38006" xr:uid="{00000000-0005-0000-0000-000076940000}"/>
    <cellStyle name="Salida 3 3 3 2 10" xfId="38007" xr:uid="{00000000-0005-0000-0000-000077940000}"/>
    <cellStyle name="Salida 3 3 3 2 10 2" xfId="38008" xr:uid="{00000000-0005-0000-0000-000078940000}"/>
    <cellStyle name="Salida 3 3 3 2 11" xfId="38009" xr:uid="{00000000-0005-0000-0000-000079940000}"/>
    <cellStyle name="Salida 3 3 3 2 2" xfId="38010" xr:uid="{00000000-0005-0000-0000-00007A940000}"/>
    <cellStyle name="Salida 3 3 3 2 2 2" xfId="38011" xr:uid="{00000000-0005-0000-0000-00007B940000}"/>
    <cellStyle name="Salida 3 3 3 2 3" xfId="38012" xr:uid="{00000000-0005-0000-0000-00007C940000}"/>
    <cellStyle name="Salida 3 3 3 2 3 2" xfId="38013" xr:uid="{00000000-0005-0000-0000-00007D940000}"/>
    <cellStyle name="Salida 3 3 3 2 4" xfId="38014" xr:uid="{00000000-0005-0000-0000-00007E940000}"/>
    <cellStyle name="Salida 3 3 3 2 4 2" xfId="38015" xr:uid="{00000000-0005-0000-0000-00007F940000}"/>
    <cellStyle name="Salida 3 3 3 2 5" xfId="38016" xr:uid="{00000000-0005-0000-0000-000080940000}"/>
    <cellStyle name="Salida 3 3 3 2 5 2" xfId="38017" xr:uid="{00000000-0005-0000-0000-000081940000}"/>
    <cellStyle name="Salida 3 3 3 2 6" xfId="38018" xr:uid="{00000000-0005-0000-0000-000082940000}"/>
    <cellStyle name="Salida 3 3 3 2 6 2" xfId="38019" xr:uid="{00000000-0005-0000-0000-000083940000}"/>
    <cellStyle name="Salida 3 3 3 2 7" xfId="38020" xr:uid="{00000000-0005-0000-0000-000084940000}"/>
    <cellStyle name="Salida 3 3 3 2 7 2" xfId="38021" xr:uid="{00000000-0005-0000-0000-000085940000}"/>
    <cellStyle name="Salida 3 3 3 2 8" xfId="38022" xr:uid="{00000000-0005-0000-0000-000086940000}"/>
    <cellStyle name="Salida 3 3 3 2 8 2" xfId="38023" xr:uid="{00000000-0005-0000-0000-000087940000}"/>
    <cellStyle name="Salida 3 3 3 2 9" xfId="38024" xr:uid="{00000000-0005-0000-0000-000088940000}"/>
    <cellStyle name="Salida 3 3 3 2 9 2" xfId="38025" xr:uid="{00000000-0005-0000-0000-000089940000}"/>
    <cellStyle name="Salida 3 3 3 3" xfId="38026" xr:uid="{00000000-0005-0000-0000-00008A940000}"/>
    <cellStyle name="Salida 3 3 3 3 10" xfId="38027" xr:uid="{00000000-0005-0000-0000-00008B940000}"/>
    <cellStyle name="Salida 3 3 3 3 10 2" xfId="38028" xr:uid="{00000000-0005-0000-0000-00008C940000}"/>
    <cellStyle name="Salida 3 3 3 3 11" xfId="38029" xr:uid="{00000000-0005-0000-0000-00008D940000}"/>
    <cellStyle name="Salida 3 3 3 3 2" xfId="38030" xr:uid="{00000000-0005-0000-0000-00008E940000}"/>
    <cellStyle name="Salida 3 3 3 3 2 2" xfId="38031" xr:uid="{00000000-0005-0000-0000-00008F940000}"/>
    <cellStyle name="Salida 3 3 3 3 3" xfId="38032" xr:uid="{00000000-0005-0000-0000-000090940000}"/>
    <cellStyle name="Salida 3 3 3 3 3 2" xfId="38033" xr:uid="{00000000-0005-0000-0000-000091940000}"/>
    <cellStyle name="Salida 3 3 3 3 4" xfId="38034" xr:uid="{00000000-0005-0000-0000-000092940000}"/>
    <cellStyle name="Salida 3 3 3 3 4 2" xfId="38035" xr:uid="{00000000-0005-0000-0000-000093940000}"/>
    <cellStyle name="Salida 3 3 3 3 5" xfId="38036" xr:uid="{00000000-0005-0000-0000-000094940000}"/>
    <cellStyle name="Salida 3 3 3 3 5 2" xfId="38037" xr:uid="{00000000-0005-0000-0000-000095940000}"/>
    <cellStyle name="Salida 3 3 3 3 6" xfId="38038" xr:uid="{00000000-0005-0000-0000-000096940000}"/>
    <cellStyle name="Salida 3 3 3 3 6 2" xfId="38039" xr:uid="{00000000-0005-0000-0000-000097940000}"/>
    <cellStyle name="Salida 3 3 3 3 7" xfId="38040" xr:uid="{00000000-0005-0000-0000-000098940000}"/>
    <cellStyle name="Salida 3 3 3 3 7 2" xfId="38041" xr:uid="{00000000-0005-0000-0000-000099940000}"/>
    <cellStyle name="Salida 3 3 3 3 8" xfId="38042" xr:uid="{00000000-0005-0000-0000-00009A940000}"/>
    <cellStyle name="Salida 3 3 3 3 8 2" xfId="38043" xr:uid="{00000000-0005-0000-0000-00009B940000}"/>
    <cellStyle name="Salida 3 3 3 3 9" xfId="38044" xr:uid="{00000000-0005-0000-0000-00009C940000}"/>
    <cellStyle name="Salida 3 3 3 3 9 2" xfId="38045" xr:uid="{00000000-0005-0000-0000-00009D940000}"/>
    <cellStyle name="Salida 3 3 3 4" xfId="38046" xr:uid="{00000000-0005-0000-0000-00009E940000}"/>
    <cellStyle name="Salida 3 3 3 4 2" xfId="38047" xr:uid="{00000000-0005-0000-0000-00009F940000}"/>
    <cellStyle name="Salida 3 3 3 5" xfId="38048" xr:uid="{00000000-0005-0000-0000-0000A0940000}"/>
    <cellStyle name="Salida 3 3 3 5 2" xfId="38049" xr:uid="{00000000-0005-0000-0000-0000A1940000}"/>
    <cellStyle name="Salida 3 3 3 6" xfId="38050" xr:uid="{00000000-0005-0000-0000-0000A2940000}"/>
    <cellStyle name="Salida 3 3 3 6 2" xfId="38051" xr:uid="{00000000-0005-0000-0000-0000A3940000}"/>
    <cellStyle name="Salida 3 3 3 7" xfId="38052" xr:uid="{00000000-0005-0000-0000-0000A4940000}"/>
    <cellStyle name="Salida 3 3 3 7 2" xfId="38053" xr:uid="{00000000-0005-0000-0000-0000A5940000}"/>
    <cellStyle name="Salida 3 3 3 8" xfId="38054" xr:uid="{00000000-0005-0000-0000-0000A6940000}"/>
    <cellStyle name="Salida 3 3 3 8 2" xfId="38055" xr:uid="{00000000-0005-0000-0000-0000A7940000}"/>
    <cellStyle name="Salida 3 3 3 9" xfId="38056" xr:uid="{00000000-0005-0000-0000-0000A8940000}"/>
    <cellStyle name="Salida 3 3 3 9 2" xfId="38057" xr:uid="{00000000-0005-0000-0000-0000A9940000}"/>
    <cellStyle name="Salida 3 3 4" xfId="38058" xr:uid="{00000000-0005-0000-0000-0000AA940000}"/>
    <cellStyle name="Salida 3 3 4 10" xfId="38059" xr:uid="{00000000-0005-0000-0000-0000AB940000}"/>
    <cellStyle name="Salida 3 3 4 10 2" xfId="38060" xr:uid="{00000000-0005-0000-0000-0000AC940000}"/>
    <cellStyle name="Salida 3 3 4 11" xfId="38061" xr:uid="{00000000-0005-0000-0000-0000AD940000}"/>
    <cellStyle name="Salida 3 3 4 2" xfId="38062" xr:uid="{00000000-0005-0000-0000-0000AE940000}"/>
    <cellStyle name="Salida 3 3 4 2 2" xfId="38063" xr:uid="{00000000-0005-0000-0000-0000AF940000}"/>
    <cellStyle name="Salida 3 3 4 3" xfId="38064" xr:uid="{00000000-0005-0000-0000-0000B0940000}"/>
    <cellStyle name="Salida 3 3 4 3 2" xfId="38065" xr:uid="{00000000-0005-0000-0000-0000B1940000}"/>
    <cellStyle name="Salida 3 3 4 4" xfId="38066" xr:uid="{00000000-0005-0000-0000-0000B2940000}"/>
    <cellStyle name="Salida 3 3 4 4 2" xfId="38067" xr:uid="{00000000-0005-0000-0000-0000B3940000}"/>
    <cellStyle name="Salida 3 3 4 5" xfId="38068" xr:uid="{00000000-0005-0000-0000-0000B4940000}"/>
    <cellStyle name="Salida 3 3 4 5 2" xfId="38069" xr:uid="{00000000-0005-0000-0000-0000B5940000}"/>
    <cellStyle name="Salida 3 3 4 6" xfId="38070" xr:uid="{00000000-0005-0000-0000-0000B6940000}"/>
    <cellStyle name="Salida 3 3 4 6 2" xfId="38071" xr:uid="{00000000-0005-0000-0000-0000B7940000}"/>
    <cellStyle name="Salida 3 3 4 7" xfId="38072" xr:uid="{00000000-0005-0000-0000-0000B8940000}"/>
    <cellStyle name="Salida 3 3 4 7 2" xfId="38073" xr:uid="{00000000-0005-0000-0000-0000B9940000}"/>
    <cellStyle name="Salida 3 3 4 8" xfId="38074" xr:uid="{00000000-0005-0000-0000-0000BA940000}"/>
    <cellStyle name="Salida 3 3 4 8 2" xfId="38075" xr:uid="{00000000-0005-0000-0000-0000BB940000}"/>
    <cellStyle name="Salida 3 3 4 9" xfId="38076" xr:uid="{00000000-0005-0000-0000-0000BC940000}"/>
    <cellStyle name="Salida 3 3 4 9 2" xfId="38077" xr:uid="{00000000-0005-0000-0000-0000BD940000}"/>
    <cellStyle name="Salida 3 3 5" xfId="38078" xr:uid="{00000000-0005-0000-0000-0000BE940000}"/>
    <cellStyle name="Salida 3 3 5 10" xfId="38079" xr:uid="{00000000-0005-0000-0000-0000BF940000}"/>
    <cellStyle name="Salida 3 3 5 10 2" xfId="38080" xr:uid="{00000000-0005-0000-0000-0000C0940000}"/>
    <cellStyle name="Salida 3 3 5 11" xfId="38081" xr:uid="{00000000-0005-0000-0000-0000C1940000}"/>
    <cellStyle name="Salida 3 3 5 2" xfId="38082" xr:uid="{00000000-0005-0000-0000-0000C2940000}"/>
    <cellStyle name="Salida 3 3 5 2 2" xfId="38083" xr:uid="{00000000-0005-0000-0000-0000C3940000}"/>
    <cellStyle name="Salida 3 3 5 3" xfId="38084" xr:uid="{00000000-0005-0000-0000-0000C4940000}"/>
    <cellStyle name="Salida 3 3 5 3 2" xfId="38085" xr:uid="{00000000-0005-0000-0000-0000C5940000}"/>
    <cellStyle name="Salida 3 3 5 4" xfId="38086" xr:uid="{00000000-0005-0000-0000-0000C6940000}"/>
    <cellStyle name="Salida 3 3 5 4 2" xfId="38087" xr:uid="{00000000-0005-0000-0000-0000C7940000}"/>
    <cellStyle name="Salida 3 3 5 5" xfId="38088" xr:uid="{00000000-0005-0000-0000-0000C8940000}"/>
    <cellStyle name="Salida 3 3 5 5 2" xfId="38089" xr:uid="{00000000-0005-0000-0000-0000C9940000}"/>
    <cellStyle name="Salida 3 3 5 6" xfId="38090" xr:uid="{00000000-0005-0000-0000-0000CA940000}"/>
    <cellStyle name="Salida 3 3 5 6 2" xfId="38091" xr:uid="{00000000-0005-0000-0000-0000CB940000}"/>
    <cellStyle name="Salida 3 3 5 7" xfId="38092" xr:uid="{00000000-0005-0000-0000-0000CC940000}"/>
    <cellStyle name="Salida 3 3 5 7 2" xfId="38093" xr:uid="{00000000-0005-0000-0000-0000CD940000}"/>
    <cellStyle name="Salida 3 3 5 8" xfId="38094" xr:uid="{00000000-0005-0000-0000-0000CE940000}"/>
    <cellStyle name="Salida 3 3 5 8 2" xfId="38095" xr:uid="{00000000-0005-0000-0000-0000CF940000}"/>
    <cellStyle name="Salida 3 3 5 9" xfId="38096" xr:uid="{00000000-0005-0000-0000-0000D0940000}"/>
    <cellStyle name="Salida 3 3 5 9 2" xfId="38097" xr:uid="{00000000-0005-0000-0000-0000D1940000}"/>
    <cellStyle name="Salida 3 3 6" xfId="38098" xr:uid="{00000000-0005-0000-0000-0000D2940000}"/>
    <cellStyle name="Salida 3 3 6 2" xfId="38099" xr:uid="{00000000-0005-0000-0000-0000D3940000}"/>
    <cellStyle name="Salida 3 3 7" xfId="38100" xr:uid="{00000000-0005-0000-0000-0000D4940000}"/>
    <cellStyle name="Salida 3 3 7 2" xfId="38101" xr:uid="{00000000-0005-0000-0000-0000D5940000}"/>
    <cellStyle name="Salida 3 3 8" xfId="38102" xr:uid="{00000000-0005-0000-0000-0000D6940000}"/>
    <cellStyle name="Salida 3 3 8 2" xfId="38103" xr:uid="{00000000-0005-0000-0000-0000D7940000}"/>
    <cellStyle name="Salida 3 3 9" xfId="38104" xr:uid="{00000000-0005-0000-0000-0000D8940000}"/>
    <cellStyle name="Salida 3 3 9 2" xfId="38105" xr:uid="{00000000-0005-0000-0000-0000D9940000}"/>
    <cellStyle name="Salida 3 4" xfId="38106" xr:uid="{00000000-0005-0000-0000-0000DA940000}"/>
    <cellStyle name="Salida 3 4 10" xfId="38107" xr:uid="{00000000-0005-0000-0000-0000DB940000}"/>
    <cellStyle name="Salida 3 4 10 2" xfId="38108" xr:uid="{00000000-0005-0000-0000-0000DC940000}"/>
    <cellStyle name="Salida 3 4 11" xfId="38109" xr:uid="{00000000-0005-0000-0000-0000DD940000}"/>
    <cellStyle name="Salida 3 4 11 2" xfId="38110" xr:uid="{00000000-0005-0000-0000-0000DE940000}"/>
    <cellStyle name="Salida 3 4 12" xfId="38111" xr:uid="{00000000-0005-0000-0000-0000DF940000}"/>
    <cellStyle name="Salida 3 4 12 2" xfId="38112" xr:uid="{00000000-0005-0000-0000-0000E0940000}"/>
    <cellStyle name="Salida 3 4 13" xfId="38113" xr:uid="{00000000-0005-0000-0000-0000E1940000}"/>
    <cellStyle name="Salida 3 4 2" xfId="38114" xr:uid="{00000000-0005-0000-0000-0000E2940000}"/>
    <cellStyle name="Salida 3 4 2 10" xfId="38115" xr:uid="{00000000-0005-0000-0000-0000E3940000}"/>
    <cellStyle name="Salida 3 4 2 10 2" xfId="38116" xr:uid="{00000000-0005-0000-0000-0000E4940000}"/>
    <cellStyle name="Salida 3 4 2 11" xfId="38117" xr:uid="{00000000-0005-0000-0000-0000E5940000}"/>
    <cellStyle name="Salida 3 4 2 2" xfId="38118" xr:uid="{00000000-0005-0000-0000-0000E6940000}"/>
    <cellStyle name="Salida 3 4 2 2 2" xfId="38119" xr:uid="{00000000-0005-0000-0000-0000E7940000}"/>
    <cellStyle name="Salida 3 4 2 3" xfId="38120" xr:uid="{00000000-0005-0000-0000-0000E8940000}"/>
    <cellStyle name="Salida 3 4 2 3 2" xfId="38121" xr:uid="{00000000-0005-0000-0000-0000E9940000}"/>
    <cellStyle name="Salida 3 4 2 4" xfId="38122" xr:uid="{00000000-0005-0000-0000-0000EA940000}"/>
    <cellStyle name="Salida 3 4 2 4 2" xfId="38123" xr:uid="{00000000-0005-0000-0000-0000EB940000}"/>
    <cellStyle name="Salida 3 4 2 5" xfId="38124" xr:uid="{00000000-0005-0000-0000-0000EC940000}"/>
    <cellStyle name="Salida 3 4 2 5 2" xfId="38125" xr:uid="{00000000-0005-0000-0000-0000ED940000}"/>
    <cellStyle name="Salida 3 4 2 6" xfId="38126" xr:uid="{00000000-0005-0000-0000-0000EE940000}"/>
    <cellStyle name="Salida 3 4 2 6 2" xfId="38127" xr:uid="{00000000-0005-0000-0000-0000EF940000}"/>
    <cellStyle name="Salida 3 4 2 7" xfId="38128" xr:uid="{00000000-0005-0000-0000-0000F0940000}"/>
    <cellStyle name="Salida 3 4 2 7 2" xfId="38129" xr:uid="{00000000-0005-0000-0000-0000F1940000}"/>
    <cellStyle name="Salida 3 4 2 8" xfId="38130" xr:uid="{00000000-0005-0000-0000-0000F2940000}"/>
    <cellStyle name="Salida 3 4 2 8 2" xfId="38131" xr:uid="{00000000-0005-0000-0000-0000F3940000}"/>
    <cellStyle name="Salida 3 4 2 9" xfId="38132" xr:uid="{00000000-0005-0000-0000-0000F4940000}"/>
    <cellStyle name="Salida 3 4 2 9 2" xfId="38133" xr:uid="{00000000-0005-0000-0000-0000F5940000}"/>
    <cellStyle name="Salida 3 4 3" xfId="38134" xr:uid="{00000000-0005-0000-0000-0000F6940000}"/>
    <cellStyle name="Salida 3 4 3 10" xfId="38135" xr:uid="{00000000-0005-0000-0000-0000F7940000}"/>
    <cellStyle name="Salida 3 4 3 10 2" xfId="38136" xr:uid="{00000000-0005-0000-0000-0000F8940000}"/>
    <cellStyle name="Salida 3 4 3 11" xfId="38137" xr:uid="{00000000-0005-0000-0000-0000F9940000}"/>
    <cellStyle name="Salida 3 4 3 2" xfId="38138" xr:uid="{00000000-0005-0000-0000-0000FA940000}"/>
    <cellStyle name="Salida 3 4 3 2 2" xfId="38139" xr:uid="{00000000-0005-0000-0000-0000FB940000}"/>
    <cellStyle name="Salida 3 4 3 3" xfId="38140" xr:uid="{00000000-0005-0000-0000-0000FC940000}"/>
    <cellStyle name="Salida 3 4 3 3 2" xfId="38141" xr:uid="{00000000-0005-0000-0000-0000FD940000}"/>
    <cellStyle name="Salida 3 4 3 4" xfId="38142" xr:uid="{00000000-0005-0000-0000-0000FE940000}"/>
    <cellStyle name="Salida 3 4 3 4 2" xfId="38143" xr:uid="{00000000-0005-0000-0000-0000FF940000}"/>
    <cellStyle name="Salida 3 4 3 5" xfId="38144" xr:uid="{00000000-0005-0000-0000-000000950000}"/>
    <cellStyle name="Salida 3 4 3 5 2" xfId="38145" xr:uid="{00000000-0005-0000-0000-000001950000}"/>
    <cellStyle name="Salida 3 4 3 6" xfId="38146" xr:uid="{00000000-0005-0000-0000-000002950000}"/>
    <cellStyle name="Salida 3 4 3 6 2" xfId="38147" xr:uid="{00000000-0005-0000-0000-000003950000}"/>
    <cellStyle name="Salida 3 4 3 7" xfId="38148" xr:uid="{00000000-0005-0000-0000-000004950000}"/>
    <cellStyle name="Salida 3 4 3 7 2" xfId="38149" xr:uid="{00000000-0005-0000-0000-000005950000}"/>
    <cellStyle name="Salida 3 4 3 8" xfId="38150" xr:uid="{00000000-0005-0000-0000-000006950000}"/>
    <cellStyle name="Salida 3 4 3 8 2" xfId="38151" xr:uid="{00000000-0005-0000-0000-000007950000}"/>
    <cellStyle name="Salida 3 4 3 9" xfId="38152" xr:uid="{00000000-0005-0000-0000-000008950000}"/>
    <cellStyle name="Salida 3 4 3 9 2" xfId="38153" xr:uid="{00000000-0005-0000-0000-000009950000}"/>
    <cellStyle name="Salida 3 4 4" xfId="38154" xr:uid="{00000000-0005-0000-0000-00000A950000}"/>
    <cellStyle name="Salida 3 4 4 2" xfId="38155" xr:uid="{00000000-0005-0000-0000-00000B950000}"/>
    <cellStyle name="Salida 3 4 5" xfId="38156" xr:uid="{00000000-0005-0000-0000-00000C950000}"/>
    <cellStyle name="Salida 3 4 5 2" xfId="38157" xr:uid="{00000000-0005-0000-0000-00000D950000}"/>
    <cellStyle name="Salida 3 4 6" xfId="38158" xr:uid="{00000000-0005-0000-0000-00000E950000}"/>
    <cellStyle name="Salida 3 4 6 2" xfId="38159" xr:uid="{00000000-0005-0000-0000-00000F950000}"/>
    <cellStyle name="Salida 3 4 7" xfId="38160" xr:uid="{00000000-0005-0000-0000-000010950000}"/>
    <cellStyle name="Salida 3 4 7 2" xfId="38161" xr:uid="{00000000-0005-0000-0000-000011950000}"/>
    <cellStyle name="Salida 3 4 8" xfId="38162" xr:uid="{00000000-0005-0000-0000-000012950000}"/>
    <cellStyle name="Salida 3 4 8 2" xfId="38163" xr:uid="{00000000-0005-0000-0000-000013950000}"/>
    <cellStyle name="Salida 3 4 9" xfId="38164" xr:uid="{00000000-0005-0000-0000-000014950000}"/>
    <cellStyle name="Salida 3 4 9 2" xfId="38165" xr:uid="{00000000-0005-0000-0000-000015950000}"/>
    <cellStyle name="Salida 3 5" xfId="38166" xr:uid="{00000000-0005-0000-0000-000016950000}"/>
    <cellStyle name="Salida 3 5 10" xfId="38167" xr:uid="{00000000-0005-0000-0000-000017950000}"/>
    <cellStyle name="Salida 3 5 10 2" xfId="38168" xr:uid="{00000000-0005-0000-0000-000018950000}"/>
    <cellStyle name="Salida 3 5 11" xfId="38169" xr:uid="{00000000-0005-0000-0000-000019950000}"/>
    <cellStyle name="Salida 3 5 11 2" xfId="38170" xr:uid="{00000000-0005-0000-0000-00001A950000}"/>
    <cellStyle name="Salida 3 5 12" xfId="38171" xr:uid="{00000000-0005-0000-0000-00001B950000}"/>
    <cellStyle name="Salida 3 5 12 2" xfId="38172" xr:uid="{00000000-0005-0000-0000-00001C950000}"/>
    <cellStyle name="Salida 3 5 13" xfId="38173" xr:uid="{00000000-0005-0000-0000-00001D950000}"/>
    <cellStyle name="Salida 3 5 2" xfId="38174" xr:uid="{00000000-0005-0000-0000-00001E950000}"/>
    <cellStyle name="Salida 3 5 2 10" xfId="38175" xr:uid="{00000000-0005-0000-0000-00001F950000}"/>
    <cellStyle name="Salida 3 5 2 10 2" xfId="38176" xr:uid="{00000000-0005-0000-0000-000020950000}"/>
    <cellStyle name="Salida 3 5 2 11" xfId="38177" xr:uid="{00000000-0005-0000-0000-000021950000}"/>
    <cellStyle name="Salida 3 5 2 2" xfId="38178" xr:uid="{00000000-0005-0000-0000-000022950000}"/>
    <cellStyle name="Salida 3 5 2 2 2" xfId="38179" xr:uid="{00000000-0005-0000-0000-000023950000}"/>
    <cellStyle name="Salida 3 5 2 3" xfId="38180" xr:uid="{00000000-0005-0000-0000-000024950000}"/>
    <cellStyle name="Salida 3 5 2 3 2" xfId="38181" xr:uid="{00000000-0005-0000-0000-000025950000}"/>
    <cellStyle name="Salida 3 5 2 4" xfId="38182" xr:uid="{00000000-0005-0000-0000-000026950000}"/>
    <cellStyle name="Salida 3 5 2 4 2" xfId="38183" xr:uid="{00000000-0005-0000-0000-000027950000}"/>
    <cellStyle name="Salida 3 5 2 5" xfId="38184" xr:uid="{00000000-0005-0000-0000-000028950000}"/>
    <cellStyle name="Salida 3 5 2 5 2" xfId="38185" xr:uid="{00000000-0005-0000-0000-000029950000}"/>
    <cellStyle name="Salida 3 5 2 6" xfId="38186" xr:uid="{00000000-0005-0000-0000-00002A950000}"/>
    <cellStyle name="Salida 3 5 2 6 2" xfId="38187" xr:uid="{00000000-0005-0000-0000-00002B950000}"/>
    <cellStyle name="Salida 3 5 2 7" xfId="38188" xr:uid="{00000000-0005-0000-0000-00002C950000}"/>
    <cellStyle name="Salida 3 5 2 7 2" xfId="38189" xr:uid="{00000000-0005-0000-0000-00002D950000}"/>
    <cellStyle name="Salida 3 5 2 8" xfId="38190" xr:uid="{00000000-0005-0000-0000-00002E950000}"/>
    <cellStyle name="Salida 3 5 2 8 2" xfId="38191" xr:uid="{00000000-0005-0000-0000-00002F950000}"/>
    <cellStyle name="Salida 3 5 2 9" xfId="38192" xr:uid="{00000000-0005-0000-0000-000030950000}"/>
    <cellStyle name="Salida 3 5 2 9 2" xfId="38193" xr:uid="{00000000-0005-0000-0000-000031950000}"/>
    <cellStyle name="Salida 3 5 3" xfId="38194" xr:uid="{00000000-0005-0000-0000-000032950000}"/>
    <cellStyle name="Salida 3 5 3 10" xfId="38195" xr:uid="{00000000-0005-0000-0000-000033950000}"/>
    <cellStyle name="Salida 3 5 3 10 2" xfId="38196" xr:uid="{00000000-0005-0000-0000-000034950000}"/>
    <cellStyle name="Salida 3 5 3 11" xfId="38197" xr:uid="{00000000-0005-0000-0000-000035950000}"/>
    <cellStyle name="Salida 3 5 3 2" xfId="38198" xr:uid="{00000000-0005-0000-0000-000036950000}"/>
    <cellStyle name="Salida 3 5 3 2 2" xfId="38199" xr:uid="{00000000-0005-0000-0000-000037950000}"/>
    <cellStyle name="Salida 3 5 3 3" xfId="38200" xr:uid="{00000000-0005-0000-0000-000038950000}"/>
    <cellStyle name="Salida 3 5 3 3 2" xfId="38201" xr:uid="{00000000-0005-0000-0000-000039950000}"/>
    <cellStyle name="Salida 3 5 3 4" xfId="38202" xr:uid="{00000000-0005-0000-0000-00003A950000}"/>
    <cellStyle name="Salida 3 5 3 4 2" xfId="38203" xr:uid="{00000000-0005-0000-0000-00003B950000}"/>
    <cellStyle name="Salida 3 5 3 5" xfId="38204" xr:uid="{00000000-0005-0000-0000-00003C950000}"/>
    <cellStyle name="Salida 3 5 3 5 2" xfId="38205" xr:uid="{00000000-0005-0000-0000-00003D950000}"/>
    <cellStyle name="Salida 3 5 3 6" xfId="38206" xr:uid="{00000000-0005-0000-0000-00003E950000}"/>
    <cellStyle name="Salida 3 5 3 6 2" xfId="38207" xr:uid="{00000000-0005-0000-0000-00003F950000}"/>
    <cellStyle name="Salida 3 5 3 7" xfId="38208" xr:uid="{00000000-0005-0000-0000-000040950000}"/>
    <cellStyle name="Salida 3 5 3 7 2" xfId="38209" xr:uid="{00000000-0005-0000-0000-000041950000}"/>
    <cellStyle name="Salida 3 5 3 8" xfId="38210" xr:uid="{00000000-0005-0000-0000-000042950000}"/>
    <cellStyle name="Salida 3 5 3 8 2" xfId="38211" xr:uid="{00000000-0005-0000-0000-000043950000}"/>
    <cellStyle name="Salida 3 5 3 9" xfId="38212" xr:uid="{00000000-0005-0000-0000-000044950000}"/>
    <cellStyle name="Salida 3 5 3 9 2" xfId="38213" xr:uid="{00000000-0005-0000-0000-000045950000}"/>
    <cellStyle name="Salida 3 5 4" xfId="38214" xr:uid="{00000000-0005-0000-0000-000046950000}"/>
    <cellStyle name="Salida 3 5 4 2" xfId="38215" xr:uid="{00000000-0005-0000-0000-000047950000}"/>
    <cellStyle name="Salida 3 5 5" xfId="38216" xr:uid="{00000000-0005-0000-0000-000048950000}"/>
    <cellStyle name="Salida 3 5 5 2" xfId="38217" xr:uid="{00000000-0005-0000-0000-000049950000}"/>
    <cellStyle name="Salida 3 5 6" xfId="38218" xr:uid="{00000000-0005-0000-0000-00004A950000}"/>
    <cellStyle name="Salida 3 5 6 2" xfId="38219" xr:uid="{00000000-0005-0000-0000-00004B950000}"/>
    <cellStyle name="Salida 3 5 7" xfId="38220" xr:uid="{00000000-0005-0000-0000-00004C950000}"/>
    <cellStyle name="Salida 3 5 7 2" xfId="38221" xr:uid="{00000000-0005-0000-0000-00004D950000}"/>
    <cellStyle name="Salida 3 5 8" xfId="38222" xr:uid="{00000000-0005-0000-0000-00004E950000}"/>
    <cellStyle name="Salida 3 5 8 2" xfId="38223" xr:uid="{00000000-0005-0000-0000-00004F950000}"/>
    <cellStyle name="Salida 3 5 9" xfId="38224" xr:uid="{00000000-0005-0000-0000-000050950000}"/>
    <cellStyle name="Salida 3 5 9 2" xfId="38225" xr:uid="{00000000-0005-0000-0000-000051950000}"/>
    <cellStyle name="Salida 3 6" xfId="38226" xr:uid="{00000000-0005-0000-0000-000052950000}"/>
    <cellStyle name="Salida 3 6 2" xfId="38227" xr:uid="{00000000-0005-0000-0000-000053950000}"/>
    <cellStyle name="Salida 3 7" xfId="38228" xr:uid="{00000000-0005-0000-0000-000054950000}"/>
    <cellStyle name="Salida 3 7 2" xfId="38229" xr:uid="{00000000-0005-0000-0000-000055950000}"/>
    <cellStyle name="Salida 3 8" xfId="38230" xr:uid="{00000000-0005-0000-0000-000056950000}"/>
    <cellStyle name="Salida 3 8 2" xfId="38231" xr:uid="{00000000-0005-0000-0000-000057950000}"/>
    <cellStyle name="Salida 3 9" xfId="38232" xr:uid="{00000000-0005-0000-0000-000058950000}"/>
    <cellStyle name="Salida 3 9 2" xfId="38233" xr:uid="{00000000-0005-0000-0000-000059950000}"/>
    <cellStyle name="Salida 4" xfId="38234" xr:uid="{00000000-0005-0000-0000-00005A950000}"/>
    <cellStyle name="Salida 4 10" xfId="38235" xr:uid="{00000000-0005-0000-0000-00005B950000}"/>
    <cellStyle name="Salida 4 10 2" xfId="38236" xr:uid="{00000000-0005-0000-0000-00005C950000}"/>
    <cellStyle name="Salida 4 11" xfId="38237" xr:uid="{00000000-0005-0000-0000-00005D950000}"/>
    <cellStyle name="Salida 4 11 2" xfId="38238" xr:uid="{00000000-0005-0000-0000-00005E950000}"/>
    <cellStyle name="Salida 4 12" xfId="38239" xr:uid="{00000000-0005-0000-0000-00005F950000}"/>
    <cellStyle name="Salida 4 12 2" xfId="38240" xr:uid="{00000000-0005-0000-0000-000060950000}"/>
    <cellStyle name="Salida 4 13" xfId="38241" xr:uid="{00000000-0005-0000-0000-000061950000}"/>
    <cellStyle name="Salida 4 13 2" xfId="38242" xr:uid="{00000000-0005-0000-0000-000062950000}"/>
    <cellStyle name="Salida 4 14" xfId="38243" xr:uid="{00000000-0005-0000-0000-000063950000}"/>
    <cellStyle name="Salida 4 14 2" xfId="38244" xr:uid="{00000000-0005-0000-0000-000064950000}"/>
    <cellStyle name="Salida 4 15" xfId="38245" xr:uid="{00000000-0005-0000-0000-000065950000}"/>
    <cellStyle name="Salida 4 15 2" xfId="38246" xr:uid="{00000000-0005-0000-0000-000066950000}"/>
    <cellStyle name="Salida 4 16" xfId="38247" xr:uid="{00000000-0005-0000-0000-000067950000}"/>
    <cellStyle name="Salida 4 17" xfId="38248" xr:uid="{00000000-0005-0000-0000-000068950000}"/>
    <cellStyle name="Salida 4 18" xfId="38249" xr:uid="{00000000-0005-0000-0000-000069950000}"/>
    <cellStyle name="Salida 4 2" xfId="38250" xr:uid="{00000000-0005-0000-0000-00006A950000}"/>
    <cellStyle name="Salida 4 2 10" xfId="38251" xr:uid="{00000000-0005-0000-0000-00006B950000}"/>
    <cellStyle name="Salida 4 2 10 2" xfId="38252" xr:uid="{00000000-0005-0000-0000-00006C950000}"/>
    <cellStyle name="Salida 4 2 11" xfId="38253" xr:uid="{00000000-0005-0000-0000-00006D950000}"/>
    <cellStyle name="Salida 4 2 11 2" xfId="38254" xr:uid="{00000000-0005-0000-0000-00006E950000}"/>
    <cellStyle name="Salida 4 2 12" xfId="38255" xr:uid="{00000000-0005-0000-0000-00006F950000}"/>
    <cellStyle name="Salida 4 2 12 2" xfId="38256" xr:uid="{00000000-0005-0000-0000-000070950000}"/>
    <cellStyle name="Salida 4 2 13" xfId="38257" xr:uid="{00000000-0005-0000-0000-000071950000}"/>
    <cellStyle name="Salida 4 2 13 2" xfId="38258" xr:uid="{00000000-0005-0000-0000-000072950000}"/>
    <cellStyle name="Salida 4 2 14" xfId="38259" xr:uid="{00000000-0005-0000-0000-000073950000}"/>
    <cellStyle name="Salida 4 2 14 2" xfId="38260" xr:uid="{00000000-0005-0000-0000-000074950000}"/>
    <cellStyle name="Salida 4 2 15" xfId="38261" xr:uid="{00000000-0005-0000-0000-000075950000}"/>
    <cellStyle name="Salida 4 2 16" xfId="38262" xr:uid="{00000000-0005-0000-0000-000076950000}"/>
    <cellStyle name="Salida 4 2 2" xfId="38263" xr:uid="{00000000-0005-0000-0000-000077950000}"/>
    <cellStyle name="Salida 4 2 2 10" xfId="38264" xr:uid="{00000000-0005-0000-0000-000078950000}"/>
    <cellStyle name="Salida 4 2 2 10 2" xfId="38265" xr:uid="{00000000-0005-0000-0000-000079950000}"/>
    <cellStyle name="Salida 4 2 2 11" xfId="38266" xr:uid="{00000000-0005-0000-0000-00007A950000}"/>
    <cellStyle name="Salida 4 2 2 11 2" xfId="38267" xr:uid="{00000000-0005-0000-0000-00007B950000}"/>
    <cellStyle name="Salida 4 2 2 12" xfId="38268" xr:uid="{00000000-0005-0000-0000-00007C950000}"/>
    <cellStyle name="Salida 4 2 2 12 2" xfId="38269" xr:uid="{00000000-0005-0000-0000-00007D950000}"/>
    <cellStyle name="Salida 4 2 2 13" xfId="38270" xr:uid="{00000000-0005-0000-0000-00007E950000}"/>
    <cellStyle name="Salida 4 2 2 2" xfId="38271" xr:uid="{00000000-0005-0000-0000-00007F950000}"/>
    <cellStyle name="Salida 4 2 2 2 10" xfId="38272" xr:uid="{00000000-0005-0000-0000-000080950000}"/>
    <cellStyle name="Salida 4 2 2 2 10 2" xfId="38273" xr:uid="{00000000-0005-0000-0000-000081950000}"/>
    <cellStyle name="Salida 4 2 2 2 11" xfId="38274" xr:uid="{00000000-0005-0000-0000-000082950000}"/>
    <cellStyle name="Salida 4 2 2 2 2" xfId="38275" xr:uid="{00000000-0005-0000-0000-000083950000}"/>
    <cellStyle name="Salida 4 2 2 2 2 2" xfId="38276" xr:uid="{00000000-0005-0000-0000-000084950000}"/>
    <cellStyle name="Salida 4 2 2 2 3" xfId="38277" xr:uid="{00000000-0005-0000-0000-000085950000}"/>
    <cellStyle name="Salida 4 2 2 2 3 2" xfId="38278" xr:uid="{00000000-0005-0000-0000-000086950000}"/>
    <cellStyle name="Salida 4 2 2 2 4" xfId="38279" xr:uid="{00000000-0005-0000-0000-000087950000}"/>
    <cellStyle name="Salida 4 2 2 2 4 2" xfId="38280" xr:uid="{00000000-0005-0000-0000-000088950000}"/>
    <cellStyle name="Salida 4 2 2 2 5" xfId="38281" xr:uid="{00000000-0005-0000-0000-000089950000}"/>
    <cellStyle name="Salida 4 2 2 2 5 2" xfId="38282" xr:uid="{00000000-0005-0000-0000-00008A950000}"/>
    <cellStyle name="Salida 4 2 2 2 6" xfId="38283" xr:uid="{00000000-0005-0000-0000-00008B950000}"/>
    <cellStyle name="Salida 4 2 2 2 6 2" xfId="38284" xr:uid="{00000000-0005-0000-0000-00008C950000}"/>
    <cellStyle name="Salida 4 2 2 2 7" xfId="38285" xr:uid="{00000000-0005-0000-0000-00008D950000}"/>
    <cellStyle name="Salida 4 2 2 2 7 2" xfId="38286" xr:uid="{00000000-0005-0000-0000-00008E950000}"/>
    <cellStyle name="Salida 4 2 2 2 8" xfId="38287" xr:uid="{00000000-0005-0000-0000-00008F950000}"/>
    <cellStyle name="Salida 4 2 2 2 8 2" xfId="38288" xr:uid="{00000000-0005-0000-0000-000090950000}"/>
    <cellStyle name="Salida 4 2 2 2 9" xfId="38289" xr:uid="{00000000-0005-0000-0000-000091950000}"/>
    <cellStyle name="Salida 4 2 2 2 9 2" xfId="38290" xr:uid="{00000000-0005-0000-0000-000092950000}"/>
    <cellStyle name="Salida 4 2 2 3" xfId="38291" xr:uid="{00000000-0005-0000-0000-000093950000}"/>
    <cellStyle name="Salida 4 2 2 3 10" xfId="38292" xr:uid="{00000000-0005-0000-0000-000094950000}"/>
    <cellStyle name="Salida 4 2 2 3 10 2" xfId="38293" xr:uid="{00000000-0005-0000-0000-000095950000}"/>
    <cellStyle name="Salida 4 2 2 3 11" xfId="38294" xr:uid="{00000000-0005-0000-0000-000096950000}"/>
    <cellStyle name="Salida 4 2 2 3 2" xfId="38295" xr:uid="{00000000-0005-0000-0000-000097950000}"/>
    <cellStyle name="Salida 4 2 2 3 2 2" xfId="38296" xr:uid="{00000000-0005-0000-0000-000098950000}"/>
    <cellStyle name="Salida 4 2 2 3 3" xfId="38297" xr:uid="{00000000-0005-0000-0000-000099950000}"/>
    <cellStyle name="Salida 4 2 2 3 3 2" xfId="38298" xr:uid="{00000000-0005-0000-0000-00009A950000}"/>
    <cellStyle name="Salida 4 2 2 3 4" xfId="38299" xr:uid="{00000000-0005-0000-0000-00009B950000}"/>
    <cellStyle name="Salida 4 2 2 3 4 2" xfId="38300" xr:uid="{00000000-0005-0000-0000-00009C950000}"/>
    <cellStyle name="Salida 4 2 2 3 5" xfId="38301" xr:uid="{00000000-0005-0000-0000-00009D950000}"/>
    <cellStyle name="Salida 4 2 2 3 5 2" xfId="38302" xr:uid="{00000000-0005-0000-0000-00009E950000}"/>
    <cellStyle name="Salida 4 2 2 3 6" xfId="38303" xr:uid="{00000000-0005-0000-0000-00009F950000}"/>
    <cellStyle name="Salida 4 2 2 3 6 2" xfId="38304" xr:uid="{00000000-0005-0000-0000-0000A0950000}"/>
    <cellStyle name="Salida 4 2 2 3 7" xfId="38305" xr:uid="{00000000-0005-0000-0000-0000A1950000}"/>
    <cellStyle name="Salida 4 2 2 3 7 2" xfId="38306" xr:uid="{00000000-0005-0000-0000-0000A2950000}"/>
    <cellStyle name="Salida 4 2 2 3 8" xfId="38307" xr:uid="{00000000-0005-0000-0000-0000A3950000}"/>
    <cellStyle name="Salida 4 2 2 3 8 2" xfId="38308" xr:uid="{00000000-0005-0000-0000-0000A4950000}"/>
    <cellStyle name="Salida 4 2 2 3 9" xfId="38309" xr:uid="{00000000-0005-0000-0000-0000A5950000}"/>
    <cellStyle name="Salida 4 2 2 3 9 2" xfId="38310" xr:uid="{00000000-0005-0000-0000-0000A6950000}"/>
    <cellStyle name="Salida 4 2 2 4" xfId="38311" xr:uid="{00000000-0005-0000-0000-0000A7950000}"/>
    <cellStyle name="Salida 4 2 2 4 2" xfId="38312" xr:uid="{00000000-0005-0000-0000-0000A8950000}"/>
    <cellStyle name="Salida 4 2 2 5" xfId="38313" xr:uid="{00000000-0005-0000-0000-0000A9950000}"/>
    <cellStyle name="Salida 4 2 2 5 2" xfId="38314" xr:uid="{00000000-0005-0000-0000-0000AA950000}"/>
    <cellStyle name="Salida 4 2 2 6" xfId="38315" xr:uid="{00000000-0005-0000-0000-0000AB950000}"/>
    <cellStyle name="Salida 4 2 2 6 2" xfId="38316" xr:uid="{00000000-0005-0000-0000-0000AC950000}"/>
    <cellStyle name="Salida 4 2 2 7" xfId="38317" xr:uid="{00000000-0005-0000-0000-0000AD950000}"/>
    <cellStyle name="Salida 4 2 2 7 2" xfId="38318" xr:uid="{00000000-0005-0000-0000-0000AE950000}"/>
    <cellStyle name="Salida 4 2 2 8" xfId="38319" xr:uid="{00000000-0005-0000-0000-0000AF950000}"/>
    <cellStyle name="Salida 4 2 2 8 2" xfId="38320" xr:uid="{00000000-0005-0000-0000-0000B0950000}"/>
    <cellStyle name="Salida 4 2 2 9" xfId="38321" xr:uid="{00000000-0005-0000-0000-0000B1950000}"/>
    <cellStyle name="Salida 4 2 2 9 2" xfId="38322" xr:uid="{00000000-0005-0000-0000-0000B2950000}"/>
    <cellStyle name="Salida 4 2 3" xfId="38323" xr:uid="{00000000-0005-0000-0000-0000B3950000}"/>
    <cellStyle name="Salida 4 2 3 10" xfId="38324" xr:uid="{00000000-0005-0000-0000-0000B4950000}"/>
    <cellStyle name="Salida 4 2 3 10 2" xfId="38325" xr:uid="{00000000-0005-0000-0000-0000B5950000}"/>
    <cellStyle name="Salida 4 2 3 11" xfId="38326" xr:uid="{00000000-0005-0000-0000-0000B6950000}"/>
    <cellStyle name="Salida 4 2 3 11 2" xfId="38327" xr:uid="{00000000-0005-0000-0000-0000B7950000}"/>
    <cellStyle name="Salida 4 2 3 12" xfId="38328" xr:uid="{00000000-0005-0000-0000-0000B8950000}"/>
    <cellStyle name="Salida 4 2 3 12 2" xfId="38329" xr:uid="{00000000-0005-0000-0000-0000B9950000}"/>
    <cellStyle name="Salida 4 2 3 13" xfId="38330" xr:uid="{00000000-0005-0000-0000-0000BA950000}"/>
    <cellStyle name="Salida 4 2 3 2" xfId="38331" xr:uid="{00000000-0005-0000-0000-0000BB950000}"/>
    <cellStyle name="Salida 4 2 3 2 10" xfId="38332" xr:uid="{00000000-0005-0000-0000-0000BC950000}"/>
    <cellStyle name="Salida 4 2 3 2 10 2" xfId="38333" xr:uid="{00000000-0005-0000-0000-0000BD950000}"/>
    <cellStyle name="Salida 4 2 3 2 11" xfId="38334" xr:uid="{00000000-0005-0000-0000-0000BE950000}"/>
    <cellStyle name="Salida 4 2 3 2 2" xfId="38335" xr:uid="{00000000-0005-0000-0000-0000BF950000}"/>
    <cellStyle name="Salida 4 2 3 2 2 2" xfId="38336" xr:uid="{00000000-0005-0000-0000-0000C0950000}"/>
    <cellStyle name="Salida 4 2 3 2 3" xfId="38337" xr:uid="{00000000-0005-0000-0000-0000C1950000}"/>
    <cellStyle name="Salida 4 2 3 2 3 2" xfId="38338" xr:uid="{00000000-0005-0000-0000-0000C2950000}"/>
    <cellStyle name="Salida 4 2 3 2 4" xfId="38339" xr:uid="{00000000-0005-0000-0000-0000C3950000}"/>
    <cellStyle name="Salida 4 2 3 2 4 2" xfId="38340" xr:uid="{00000000-0005-0000-0000-0000C4950000}"/>
    <cellStyle name="Salida 4 2 3 2 5" xfId="38341" xr:uid="{00000000-0005-0000-0000-0000C5950000}"/>
    <cellStyle name="Salida 4 2 3 2 5 2" xfId="38342" xr:uid="{00000000-0005-0000-0000-0000C6950000}"/>
    <cellStyle name="Salida 4 2 3 2 6" xfId="38343" xr:uid="{00000000-0005-0000-0000-0000C7950000}"/>
    <cellStyle name="Salida 4 2 3 2 6 2" xfId="38344" xr:uid="{00000000-0005-0000-0000-0000C8950000}"/>
    <cellStyle name="Salida 4 2 3 2 7" xfId="38345" xr:uid="{00000000-0005-0000-0000-0000C9950000}"/>
    <cellStyle name="Salida 4 2 3 2 7 2" xfId="38346" xr:uid="{00000000-0005-0000-0000-0000CA950000}"/>
    <cellStyle name="Salida 4 2 3 2 8" xfId="38347" xr:uid="{00000000-0005-0000-0000-0000CB950000}"/>
    <cellStyle name="Salida 4 2 3 2 8 2" xfId="38348" xr:uid="{00000000-0005-0000-0000-0000CC950000}"/>
    <cellStyle name="Salida 4 2 3 2 9" xfId="38349" xr:uid="{00000000-0005-0000-0000-0000CD950000}"/>
    <cellStyle name="Salida 4 2 3 2 9 2" xfId="38350" xr:uid="{00000000-0005-0000-0000-0000CE950000}"/>
    <cellStyle name="Salida 4 2 3 3" xfId="38351" xr:uid="{00000000-0005-0000-0000-0000CF950000}"/>
    <cellStyle name="Salida 4 2 3 3 10" xfId="38352" xr:uid="{00000000-0005-0000-0000-0000D0950000}"/>
    <cellStyle name="Salida 4 2 3 3 10 2" xfId="38353" xr:uid="{00000000-0005-0000-0000-0000D1950000}"/>
    <cellStyle name="Salida 4 2 3 3 11" xfId="38354" xr:uid="{00000000-0005-0000-0000-0000D2950000}"/>
    <cellStyle name="Salida 4 2 3 3 2" xfId="38355" xr:uid="{00000000-0005-0000-0000-0000D3950000}"/>
    <cellStyle name="Salida 4 2 3 3 2 2" xfId="38356" xr:uid="{00000000-0005-0000-0000-0000D4950000}"/>
    <cellStyle name="Salida 4 2 3 3 3" xfId="38357" xr:uid="{00000000-0005-0000-0000-0000D5950000}"/>
    <cellStyle name="Salida 4 2 3 3 3 2" xfId="38358" xr:uid="{00000000-0005-0000-0000-0000D6950000}"/>
    <cellStyle name="Salida 4 2 3 3 4" xfId="38359" xr:uid="{00000000-0005-0000-0000-0000D7950000}"/>
    <cellStyle name="Salida 4 2 3 3 4 2" xfId="38360" xr:uid="{00000000-0005-0000-0000-0000D8950000}"/>
    <cellStyle name="Salida 4 2 3 3 5" xfId="38361" xr:uid="{00000000-0005-0000-0000-0000D9950000}"/>
    <cellStyle name="Salida 4 2 3 3 5 2" xfId="38362" xr:uid="{00000000-0005-0000-0000-0000DA950000}"/>
    <cellStyle name="Salida 4 2 3 3 6" xfId="38363" xr:uid="{00000000-0005-0000-0000-0000DB950000}"/>
    <cellStyle name="Salida 4 2 3 3 6 2" xfId="38364" xr:uid="{00000000-0005-0000-0000-0000DC950000}"/>
    <cellStyle name="Salida 4 2 3 3 7" xfId="38365" xr:uid="{00000000-0005-0000-0000-0000DD950000}"/>
    <cellStyle name="Salida 4 2 3 3 7 2" xfId="38366" xr:uid="{00000000-0005-0000-0000-0000DE950000}"/>
    <cellStyle name="Salida 4 2 3 3 8" xfId="38367" xr:uid="{00000000-0005-0000-0000-0000DF950000}"/>
    <cellStyle name="Salida 4 2 3 3 8 2" xfId="38368" xr:uid="{00000000-0005-0000-0000-0000E0950000}"/>
    <cellStyle name="Salida 4 2 3 3 9" xfId="38369" xr:uid="{00000000-0005-0000-0000-0000E1950000}"/>
    <cellStyle name="Salida 4 2 3 3 9 2" xfId="38370" xr:uid="{00000000-0005-0000-0000-0000E2950000}"/>
    <cellStyle name="Salida 4 2 3 4" xfId="38371" xr:uid="{00000000-0005-0000-0000-0000E3950000}"/>
    <cellStyle name="Salida 4 2 3 4 2" xfId="38372" xr:uid="{00000000-0005-0000-0000-0000E4950000}"/>
    <cellStyle name="Salida 4 2 3 5" xfId="38373" xr:uid="{00000000-0005-0000-0000-0000E5950000}"/>
    <cellStyle name="Salida 4 2 3 5 2" xfId="38374" xr:uid="{00000000-0005-0000-0000-0000E6950000}"/>
    <cellStyle name="Salida 4 2 3 6" xfId="38375" xr:uid="{00000000-0005-0000-0000-0000E7950000}"/>
    <cellStyle name="Salida 4 2 3 6 2" xfId="38376" xr:uid="{00000000-0005-0000-0000-0000E8950000}"/>
    <cellStyle name="Salida 4 2 3 7" xfId="38377" xr:uid="{00000000-0005-0000-0000-0000E9950000}"/>
    <cellStyle name="Salida 4 2 3 7 2" xfId="38378" xr:uid="{00000000-0005-0000-0000-0000EA950000}"/>
    <cellStyle name="Salida 4 2 3 8" xfId="38379" xr:uid="{00000000-0005-0000-0000-0000EB950000}"/>
    <cellStyle name="Salida 4 2 3 8 2" xfId="38380" xr:uid="{00000000-0005-0000-0000-0000EC950000}"/>
    <cellStyle name="Salida 4 2 3 9" xfId="38381" xr:uid="{00000000-0005-0000-0000-0000ED950000}"/>
    <cellStyle name="Salida 4 2 3 9 2" xfId="38382" xr:uid="{00000000-0005-0000-0000-0000EE950000}"/>
    <cellStyle name="Salida 4 2 4" xfId="38383" xr:uid="{00000000-0005-0000-0000-0000EF950000}"/>
    <cellStyle name="Salida 4 2 4 10" xfId="38384" xr:uid="{00000000-0005-0000-0000-0000F0950000}"/>
    <cellStyle name="Salida 4 2 4 10 2" xfId="38385" xr:uid="{00000000-0005-0000-0000-0000F1950000}"/>
    <cellStyle name="Salida 4 2 4 11" xfId="38386" xr:uid="{00000000-0005-0000-0000-0000F2950000}"/>
    <cellStyle name="Salida 4 2 4 2" xfId="38387" xr:uid="{00000000-0005-0000-0000-0000F3950000}"/>
    <cellStyle name="Salida 4 2 4 2 2" xfId="38388" xr:uid="{00000000-0005-0000-0000-0000F4950000}"/>
    <cellStyle name="Salida 4 2 4 3" xfId="38389" xr:uid="{00000000-0005-0000-0000-0000F5950000}"/>
    <cellStyle name="Salida 4 2 4 3 2" xfId="38390" xr:uid="{00000000-0005-0000-0000-0000F6950000}"/>
    <cellStyle name="Salida 4 2 4 4" xfId="38391" xr:uid="{00000000-0005-0000-0000-0000F7950000}"/>
    <cellStyle name="Salida 4 2 4 4 2" xfId="38392" xr:uid="{00000000-0005-0000-0000-0000F8950000}"/>
    <cellStyle name="Salida 4 2 4 5" xfId="38393" xr:uid="{00000000-0005-0000-0000-0000F9950000}"/>
    <cellStyle name="Salida 4 2 4 5 2" xfId="38394" xr:uid="{00000000-0005-0000-0000-0000FA950000}"/>
    <cellStyle name="Salida 4 2 4 6" xfId="38395" xr:uid="{00000000-0005-0000-0000-0000FB950000}"/>
    <cellStyle name="Salida 4 2 4 6 2" xfId="38396" xr:uid="{00000000-0005-0000-0000-0000FC950000}"/>
    <cellStyle name="Salida 4 2 4 7" xfId="38397" xr:uid="{00000000-0005-0000-0000-0000FD950000}"/>
    <cellStyle name="Salida 4 2 4 7 2" xfId="38398" xr:uid="{00000000-0005-0000-0000-0000FE950000}"/>
    <cellStyle name="Salida 4 2 4 8" xfId="38399" xr:uid="{00000000-0005-0000-0000-0000FF950000}"/>
    <cellStyle name="Salida 4 2 4 8 2" xfId="38400" xr:uid="{00000000-0005-0000-0000-000000960000}"/>
    <cellStyle name="Salida 4 2 4 9" xfId="38401" xr:uid="{00000000-0005-0000-0000-000001960000}"/>
    <cellStyle name="Salida 4 2 4 9 2" xfId="38402" xr:uid="{00000000-0005-0000-0000-000002960000}"/>
    <cellStyle name="Salida 4 2 5" xfId="38403" xr:uid="{00000000-0005-0000-0000-000003960000}"/>
    <cellStyle name="Salida 4 2 5 10" xfId="38404" xr:uid="{00000000-0005-0000-0000-000004960000}"/>
    <cellStyle name="Salida 4 2 5 10 2" xfId="38405" xr:uid="{00000000-0005-0000-0000-000005960000}"/>
    <cellStyle name="Salida 4 2 5 11" xfId="38406" xr:uid="{00000000-0005-0000-0000-000006960000}"/>
    <cellStyle name="Salida 4 2 5 2" xfId="38407" xr:uid="{00000000-0005-0000-0000-000007960000}"/>
    <cellStyle name="Salida 4 2 5 2 2" xfId="38408" xr:uid="{00000000-0005-0000-0000-000008960000}"/>
    <cellStyle name="Salida 4 2 5 3" xfId="38409" xr:uid="{00000000-0005-0000-0000-000009960000}"/>
    <cellStyle name="Salida 4 2 5 3 2" xfId="38410" xr:uid="{00000000-0005-0000-0000-00000A960000}"/>
    <cellStyle name="Salida 4 2 5 4" xfId="38411" xr:uid="{00000000-0005-0000-0000-00000B960000}"/>
    <cellStyle name="Salida 4 2 5 4 2" xfId="38412" xr:uid="{00000000-0005-0000-0000-00000C960000}"/>
    <cellStyle name="Salida 4 2 5 5" xfId="38413" xr:uid="{00000000-0005-0000-0000-00000D960000}"/>
    <cellStyle name="Salida 4 2 5 5 2" xfId="38414" xr:uid="{00000000-0005-0000-0000-00000E960000}"/>
    <cellStyle name="Salida 4 2 5 6" xfId="38415" xr:uid="{00000000-0005-0000-0000-00000F960000}"/>
    <cellStyle name="Salida 4 2 5 6 2" xfId="38416" xr:uid="{00000000-0005-0000-0000-000010960000}"/>
    <cellStyle name="Salida 4 2 5 7" xfId="38417" xr:uid="{00000000-0005-0000-0000-000011960000}"/>
    <cellStyle name="Salida 4 2 5 7 2" xfId="38418" xr:uid="{00000000-0005-0000-0000-000012960000}"/>
    <cellStyle name="Salida 4 2 5 8" xfId="38419" xr:uid="{00000000-0005-0000-0000-000013960000}"/>
    <cellStyle name="Salida 4 2 5 8 2" xfId="38420" xr:uid="{00000000-0005-0000-0000-000014960000}"/>
    <cellStyle name="Salida 4 2 5 9" xfId="38421" xr:uid="{00000000-0005-0000-0000-000015960000}"/>
    <cellStyle name="Salida 4 2 5 9 2" xfId="38422" xr:uid="{00000000-0005-0000-0000-000016960000}"/>
    <cellStyle name="Salida 4 2 6" xfId="38423" xr:uid="{00000000-0005-0000-0000-000017960000}"/>
    <cellStyle name="Salida 4 2 6 2" xfId="38424" xr:uid="{00000000-0005-0000-0000-000018960000}"/>
    <cellStyle name="Salida 4 2 7" xfId="38425" xr:uid="{00000000-0005-0000-0000-000019960000}"/>
    <cellStyle name="Salida 4 2 7 2" xfId="38426" xr:uid="{00000000-0005-0000-0000-00001A960000}"/>
    <cellStyle name="Salida 4 2 8" xfId="38427" xr:uid="{00000000-0005-0000-0000-00001B960000}"/>
    <cellStyle name="Salida 4 2 8 2" xfId="38428" xr:uid="{00000000-0005-0000-0000-00001C960000}"/>
    <cellStyle name="Salida 4 2 9" xfId="38429" xr:uid="{00000000-0005-0000-0000-00001D960000}"/>
    <cellStyle name="Salida 4 2 9 2" xfId="38430" xr:uid="{00000000-0005-0000-0000-00001E960000}"/>
    <cellStyle name="Salida 4 3" xfId="38431" xr:uid="{00000000-0005-0000-0000-00001F960000}"/>
    <cellStyle name="Salida 4 3 10" xfId="38432" xr:uid="{00000000-0005-0000-0000-000020960000}"/>
    <cellStyle name="Salida 4 3 10 2" xfId="38433" xr:uid="{00000000-0005-0000-0000-000021960000}"/>
    <cellStyle name="Salida 4 3 11" xfId="38434" xr:uid="{00000000-0005-0000-0000-000022960000}"/>
    <cellStyle name="Salida 4 3 11 2" xfId="38435" xr:uid="{00000000-0005-0000-0000-000023960000}"/>
    <cellStyle name="Salida 4 3 12" xfId="38436" xr:uid="{00000000-0005-0000-0000-000024960000}"/>
    <cellStyle name="Salida 4 3 12 2" xfId="38437" xr:uid="{00000000-0005-0000-0000-000025960000}"/>
    <cellStyle name="Salida 4 3 13" xfId="38438" xr:uid="{00000000-0005-0000-0000-000026960000}"/>
    <cellStyle name="Salida 4 3 2" xfId="38439" xr:uid="{00000000-0005-0000-0000-000027960000}"/>
    <cellStyle name="Salida 4 3 2 10" xfId="38440" xr:uid="{00000000-0005-0000-0000-000028960000}"/>
    <cellStyle name="Salida 4 3 2 10 2" xfId="38441" xr:uid="{00000000-0005-0000-0000-000029960000}"/>
    <cellStyle name="Salida 4 3 2 11" xfId="38442" xr:uid="{00000000-0005-0000-0000-00002A960000}"/>
    <cellStyle name="Salida 4 3 2 2" xfId="38443" xr:uid="{00000000-0005-0000-0000-00002B960000}"/>
    <cellStyle name="Salida 4 3 2 2 2" xfId="38444" xr:uid="{00000000-0005-0000-0000-00002C960000}"/>
    <cellStyle name="Salida 4 3 2 3" xfId="38445" xr:uid="{00000000-0005-0000-0000-00002D960000}"/>
    <cellStyle name="Salida 4 3 2 3 2" xfId="38446" xr:uid="{00000000-0005-0000-0000-00002E960000}"/>
    <cellStyle name="Salida 4 3 2 4" xfId="38447" xr:uid="{00000000-0005-0000-0000-00002F960000}"/>
    <cellStyle name="Salida 4 3 2 4 2" xfId="38448" xr:uid="{00000000-0005-0000-0000-000030960000}"/>
    <cellStyle name="Salida 4 3 2 5" xfId="38449" xr:uid="{00000000-0005-0000-0000-000031960000}"/>
    <cellStyle name="Salida 4 3 2 5 2" xfId="38450" xr:uid="{00000000-0005-0000-0000-000032960000}"/>
    <cellStyle name="Salida 4 3 2 6" xfId="38451" xr:uid="{00000000-0005-0000-0000-000033960000}"/>
    <cellStyle name="Salida 4 3 2 6 2" xfId="38452" xr:uid="{00000000-0005-0000-0000-000034960000}"/>
    <cellStyle name="Salida 4 3 2 7" xfId="38453" xr:uid="{00000000-0005-0000-0000-000035960000}"/>
    <cellStyle name="Salida 4 3 2 7 2" xfId="38454" xr:uid="{00000000-0005-0000-0000-000036960000}"/>
    <cellStyle name="Salida 4 3 2 8" xfId="38455" xr:uid="{00000000-0005-0000-0000-000037960000}"/>
    <cellStyle name="Salida 4 3 2 8 2" xfId="38456" xr:uid="{00000000-0005-0000-0000-000038960000}"/>
    <cellStyle name="Salida 4 3 2 9" xfId="38457" xr:uid="{00000000-0005-0000-0000-000039960000}"/>
    <cellStyle name="Salida 4 3 2 9 2" xfId="38458" xr:uid="{00000000-0005-0000-0000-00003A960000}"/>
    <cellStyle name="Salida 4 3 3" xfId="38459" xr:uid="{00000000-0005-0000-0000-00003B960000}"/>
    <cellStyle name="Salida 4 3 3 10" xfId="38460" xr:uid="{00000000-0005-0000-0000-00003C960000}"/>
    <cellStyle name="Salida 4 3 3 10 2" xfId="38461" xr:uid="{00000000-0005-0000-0000-00003D960000}"/>
    <cellStyle name="Salida 4 3 3 11" xfId="38462" xr:uid="{00000000-0005-0000-0000-00003E960000}"/>
    <cellStyle name="Salida 4 3 3 2" xfId="38463" xr:uid="{00000000-0005-0000-0000-00003F960000}"/>
    <cellStyle name="Salida 4 3 3 2 2" xfId="38464" xr:uid="{00000000-0005-0000-0000-000040960000}"/>
    <cellStyle name="Salida 4 3 3 3" xfId="38465" xr:uid="{00000000-0005-0000-0000-000041960000}"/>
    <cellStyle name="Salida 4 3 3 3 2" xfId="38466" xr:uid="{00000000-0005-0000-0000-000042960000}"/>
    <cellStyle name="Salida 4 3 3 4" xfId="38467" xr:uid="{00000000-0005-0000-0000-000043960000}"/>
    <cellStyle name="Salida 4 3 3 4 2" xfId="38468" xr:uid="{00000000-0005-0000-0000-000044960000}"/>
    <cellStyle name="Salida 4 3 3 5" xfId="38469" xr:uid="{00000000-0005-0000-0000-000045960000}"/>
    <cellStyle name="Salida 4 3 3 5 2" xfId="38470" xr:uid="{00000000-0005-0000-0000-000046960000}"/>
    <cellStyle name="Salida 4 3 3 6" xfId="38471" xr:uid="{00000000-0005-0000-0000-000047960000}"/>
    <cellStyle name="Salida 4 3 3 6 2" xfId="38472" xr:uid="{00000000-0005-0000-0000-000048960000}"/>
    <cellStyle name="Salida 4 3 3 7" xfId="38473" xr:uid="{00000000-0005-0000-0000-000049960000}"/>
    <cellStyle name="Salida 4 3 3 7 2" xfId="38474" xr:uid="{00000000-0005-0000-0000-00004A960000}"/>
    <cellStyle name="Salida 4 3 3 8" xfId="38475" xr:uid="{00000000-0005-0000-0000-00004B960000}"/>
    <cellStyle name="Salida 4 3 3 8 2" xfId="38476" xr:uid="{00000000-0005-0000-0000-00004C960000}"/>
    <cellStyle name="Salida 4 3 3 9" xfId="38477" xr:uid="{00000000-0005-0000-0000-00004D960000}"/>
    <cellStyle name="Salida 4 3 3 9 2" xfId="38478" xr:uid="{00000000-0005-0000-0000-00004E960000}"/>
    <cellStyle name="Salida 4 3 4" xfId="38479" xr:uid="{00000000-0005-0000-0000-00004F960000}"/>
    <cellStyle name="Salida 4 3 4 2" xfId="38480" xr:uid="{00000000-0005-0000-0000-000050960000}"/>
    <cellStyle name="Salida 4 3 5" xfId="38481" xr:uid="{00000000-0005-0000-0000-000051960000}"/>
    <cellStyle name="Salida 4 3 5 2" xfId="38482" xr:uid="{00000000-0005-0000-0000-000052960000}"/>
    <cellStyle name="Salida 4 3 6" xfId="38483" xr:uid="{00000000-0005-0000-0000-000053960000}"/>
    <cellStyle name="Salida 4 3 6 2" xfId="38484" xr:uid="{00000000-0005-0000-0000-000054960000}"/>
    <cellStyle name="Salida 4 3 7" xfId="38485" xr:uid="{00000000-0005-0000-0000-000055960000}"/>
    <cellStyle name="Salida 4 3 7 2" xfId="38486" xr:uid="{00000000-0005-0000-0000-000056960000}"/>
    <cellStyle name="Salida 4 3 8" xfId="38487" xr:uid="{00000000-0005-0000-0000-000057960000}"/>
    <cellStyle name="Salida 4 3 8 2" xfId="38488" xr:uid="{00000000-0005-0000-0000-000058960000}"/>
    <cellStyle name="Salida 4 3 9" xfId="38489" xr:uid="{00000000-0005-0000-0000-000059960000}"/>
    <cellStyle name="Salida 4 3 9 2" xfId="38490" xr:uid="{00000000-0005-0000-0000-00005A960000}"/>
    <cellStyle name="Salida 4 4" xfId="38491" xr:uid="{00000000-0005-0000-0000-00005B960000}"/>
    <cellStyle name="Salida 4 4 10" xfId="38492" xr:uid="{00000000-0005-0000-0000-00005C960000}"/>
    <cellStyle name="Salida 4 4 10 2" xfId="38493" xr:uid="{00000000-0005-0000-0000-00005D960000}"/>
    <cellStyle name="Salida 4 4 11" xfId="38494" xr:uid="{00000000-0005-0000-0000-00005E960000}"/>
    <cellStyle name="Salida 4 4 11 2" xfId="38495" xr:uid="{00000000-0005-0000-0000-00005F960000}"/>
    <cellStyle name="Salida 4 4 12" xfId="38496" xr:uid="{00000000-0005-0000-0000-000060960000}"/>
    <cellStyle name="Salida 4 4 12 2" xfId="38497" xr:uid="{00000000-0005-0000-0000-000061960000}"/>
    <cellStyle name="Salida 4 4 13" xfId="38498" xr:uid="{00000000-0005-0000-0000-000062960000}"/>
    <cellStyle name="Salida 4 4 2" xfId="38499" xr:uid="{00000000-0005-0000-0000-000063960000}"/>
    <cellStyle name="Salida 4 4 2 10" xfId="38500" xr:uid="{00000000-0005-0000-0000-000064960000}"/>
    <cellStyle name="Salida 4 4 2 10 2" xfId="38501" xr:uid="{00000000-0005-0000-0000-000065960000}"/>
    <cellStyle name="Salida 4 4 2 11" xfId="38502" xr:uid="{00000000-0005-0000-0000-000066960000}"/>
    <cellStyle name="Salida 4 4 2 2" xfId="38503" xr:uid="{00000000-0005-0000-0000-000067960000}"/>
    <cellStyle name="Salida 4 4 2 2 2" xfId="38504" xr:uid="{00000000-0005-0000-0000-000068960000}"/>
    <cellStyle name="Salida 4 4 2 3" xfId="38505" xr:uid="{00000000-0005-0000-0000-000069960000}"/>
    <cellStyle name="Salida 4 4 2 3 2" xfId="38506" xr:uid="{00000000-0005-0000-0000-00006A960000}"/>
    <cellStyle name="Salida 4 4 2 4" xfId="38507" xr:uid="{00000000-0005-0000-0000-00006B960000}"/>
    <cellStyle name="Salida 4 4 2 4 2" xfId="38508" xr:uid="{00000000-0005-0000-0000-00006C960000}"/>
    <cellStyle name="Salida 4 4 2 5" xfId="38509" xr:uid="{00000000-0005-0000-0000-00006D960000}"/>
    <cellStyle name="Salida 4 4 2 5 2" xfId="38510" xr:uid="{00000000-0005-0000-0000-00006E960000}"/>
    <cellStyle name="Salida 4 4 2 6" xfId="38511" xr:uid="{00000000-0005-0000-0000-00006F960000}"/>
    <cellStyle name="Salida 4 4 2 6 2" xfId="38512" xr:uid="{00000000-0005-0000-0000-000070960000}"/>
    <cellStyle name="Salida 4 4 2 7" xfId="38513" xr:uid="{00000000-0005-0000-0000-000071960000}"/>
    <cellStyle name="Salida 4 4 2 7 2" xfId="38514" xr:uid="{00000000-0005-0000-0000-000072960000}"/>
    <cellStyle name="Salida 4 4 2 8" xfId="38515" xr:uid="{00000000-0005-0000-0000-000073960000}"/>
    <cellStyle name="Salida 4 4 2 8 2" xfId="38516" xr:uid="{00000000-0005-0000-0000-000074960000}"/>
    <cellStyle name="Salida 4 4 2 9" xfId="38517" xr:uid="{00000000-0005-0000-0000-000075960000}"/>
    <cellStyle name="Salida 4 4 2 9 2" xfId="38518" xr:uid="{00000000-0005-0000-0000-000076960000}"/>
    <cellStyle name="Salida 4 4 3" xfId="38519" xr:uid="{00000000-0005-0000-0000-000077960000}"/>
    <cellStyle name="Salida 4 4 3 10" xfId="38520" xr:uid="{00000000-0005-0000-0000-000078960000}"/>
    <cellStyle name="Salida 4 4 3 10 2" xfId="38521" xr:uid="{00000000-0005-0000-0000-000079960000}"/>
    <cellStyle name="Salida 4 4 3 11" xfId="38522" xr:uid="{00000000-0005-0000-0000-00007A960000}"/>
    <cellStyle name="Salida 4 4 3 2" xfId="38523" xr:uid="{00000000-0005-0000-0000-00007B960000}"/>
    <cellStyle name="Salida 4 4 3 2 2" xfId="38524" xr:uid="{00000000-0005-0000-0000-00007C960000}"/>
    <cellStyle name="Salida 4 4 3 3" xfId="38525" xr:uid="{00000000-0005-0000-0000-00007D960000}"/>
    <cellStyle name="Salida 4 4 3 3 2" xfId="38526" xr:uid="{00000000-0005-0000-0000-00007E960000}"/>
    <cellStyle name="Salida 4 4 3 4" xfId="38527" xr:uid="{00000000-0005-0000-0000-00007F960000}"/>
    <cellStyle name="Salida 4 4 3 4 2" xfId="38528" xr:uid="{00000000-0005-0000-0000-000080960000}"/>
    <cellStyle name="Salida 4 4 3 5" xfId="38529" xr:uid="{00000000-0005-0000-0000-000081960000}"/>
    <cellStyle name="Salida 4 4 3 5 2" xfId="38530" xr:uid="{00000000-0005-0000-0000-000082960000}"/>
    <cellStyle name="Salida 4 4 3 6" xfId="38531" xr:uid="{00000000-0005-0000-0000-000083960000}"/>
    <cellStyle name="Salida 4 4 3 6 2" xfId="38532" xr:uid="{00000000-0005-0000-0000-000084960000}"/>
    <cellStyle name="Salida 4 4 3 7" xfId="38533" xr:uid="{00000000-0005-0000-0000-000085960000}"/>
    <cellStyle name="Salida 4 4 3 7 2" xfId="38534" xr:uid="{00000000-0005-0000-0000-000086960000}"/>
    <cellStyle name="Salida 4 4 3 8" xfId="38535" xr:uid="{00000000-0005-0000-0000-000087960000}"/>
    <cellStyle name="Salida 4 4 3 8 2" xfId="38536" xr:uid="{00000000-0005-0000-0000-000088960000}"/>
    <cellStyle name="Salida 4 4 3 9" xfId="38537" xr:uid="{00000000-0005-0000-0000-000089960000}"/>
    <cellStyle name="Salida 4 4 3 9 2" xfId="38538" xr:uid="{00000000-0005-0000-0000-00008A960000}"/>
    <cellStyle name="Salida 4 4 4" xfId="38539" xr:uid="{00000000-0005-0000-0000-00008B960000}"/>
    <cellStyle name="Salida 4 4 4 2" xfId="38540" xr:uid="{00000000-0005-0000-0000-00008C960000}"/>
    <cellStyle name="Salida 4 4 5" xfId="38541" xr:uid="{00000000-0005-0000-0000-00008D960000}"/>
    <cellStyle name="Salida 4 4 5 2" xfId="38542" xr:uid="{00000000-0005-0000-0000-00008E960000}"/>
    <cellStyle name="Salida 4 4 6" xfId="38543" xr:uid="{00000000-0005-0000-0000-00008F960000}"/>
    <cellStyle name="Salida 4 4 6 2" xfId="38544" xr:uid="{00000000-0005-0000-0000-000090960000}"/>
    <cellStyle name="Salida 4 4 7" xfId="38545" xr:uid="{00000000-0005-0000-0000-000091960000}"/>
    <cellStyle name="Salida 4 4 7 2" xfId="38546" xr:uid="{00000000-0005-0000-0000-000092960000}"/>
    <cellStyle name="Salida 4 4 8" xfId="38547" xr:uid="{00000000-0005-0000-0000-000093960000}"/>
    <cellStyle name="Salida 4 4 8 2" xfId="38548" xr:uid="{00000000-0005-0000-0000-000094960000}"/>
    <cellStyle name="Salida 4 4 9" xfId="38549" xr:uid="{00000000-0005-0000-0000-000095960000}"/>
    <cellStyle name="Salida 4 4 9 2" xfId="38550" xr:uid="{00000000-0005-0000-0000-000096960000}"/>
    <cellStyle name="Salida 4 5" xfId="38551" xr:uid="{00000000-0005-0000-0000-000097960000}"/>
    <cellStyle name="Salida 4 5 10" xfId="38552" xr:uid="{00000000-0005-0000-0000-000098960000}"/>
    <cellStyle name="Salida 4 5 10 2" xfId="38553" xr:uid="{00000000-0005-0000-0000-000099960000}"/>
    <cellStyle name="Salida 4 5 11" xfId="38554" xr:uid="{00000000-0005-0000-0000-00009A960000}"/>
    <cellStyle name="Salida 4 5 2" xfId="38555" xr:uid="{00000000-0005-0000-0000-00009B960000}"/>
    <cellStyle name="Salida 4 5 2 2" xfId="38556" xr:uid="{00000000-0005-0000-0000-00009C960000}"/>
    <cellStyle name="Salida 4 5 3" xfId="38557" xr:uid="{00000000-0005-0000-0000-00009D960000}"/>
    <cellStyle name="Salida 4 5 3 2" xfId="38558" xr:uid="{00000000-0005-0000-0000-00009E960000}"/>
    <cellStyle name="Salida 4 5 4" xfId="38559" xr:uid="{00000000-0005-0000-0000-00009F960000}"/>
    <cellStyle name="Salida 4 5 4 2" xfId="38560" xr:uid="{00000000-0005-0000-0000-0000A0960000}"/>
    <cellStyle name="Salida 4 5 5" xfId="38561" xr:uid="{00000000-0005-0000-0000-0000A1960000}"/>
    <cellStyle name="Salida 4 5 5 2" xfId="38562" xr:uid="{00000000-0005-0000-0000-0000A2960000}"/>
    <cellStyle name="Salida 4 5 6" xfId="38563" xr:uid="{00000000-0005-0000-0000-0000A3960000}"/>
    <cellStyle name="Salida 4 5 6 2" xfId="38564" xr:uid="{00000000-0005-0000-0000-0000A4960000}"/>
    <cellStyle name="Salida 4 5 7" xfId="38565" xr:uid="{00000000-0005-0000-0000-0000A5960000}"/>
    <cellStyle name="Salida 4 5 7 2" xfId="38566" xr:uid="{00000000-0005-0000-0000-0000A6960000}"/>
    <cellStyle name="Salida 4 5 8" xfId="38567" xr:uid="{00000000-0005-0000-0000-0000A7960000}"/>
    <cellStyle name="Salida 4 5 8 2" xfId="38568" xr:uid="{00000000-0005-0000-0000-0000A8960000}"/>
    <cellStyle name="Salida 4 5 9" xfId="38569" xr:uid="{00000000-0005-0000-0000-0000A9960000}"/>
    <cellStyle name="Salida 4 5 9 2" xfId="38570" xr:uid="{00000000-0005-0000-0000-0000AA960000}"/>
    <cellStyle name="Salida 4 6" xfId="38571" xr:uid="{00000000-0005-0000-0000-0000AB960000}"/>
    <cellStyle name="Salida 4 6 10" xfId="38572" xr:uid="{00000000-0005-0000-0000-0000AC960000}"/>
    <cellStyle name="Salida 4 6 10 2" xfId="38573" xr:uid="{00000000-0005-0000-0000-0000AD960000}"/>
    <cellStyle name="Salida 4 6 11" xfId="38574" xr:uid="{00000000-0005-0000-0000-0000AE960000}"/>
    <cellStyle name="Salida 4 6 2" xfId="38575" xr:uid="{00000000-0005-0000-0000-0000AF960000}"/>
    <cellStyle name="Salida 4 6 2 2" xfId="38576" xr:uid="{00000000-0005-0000-0000-0000B0960000}"/>
    <cellStyle name="Salida 4 6 3" xfId="38577" xr:uid="{00000000-0005-0000-0000-0000B1960000}"/>
    <cellStyle name="Salida 4 6 3 2" xfId="38578" xr:uid="{00000000-0005-0000-0000-0000B2960000}"/>
    <cellStyle name="Salida 4 6 4" xfId="38579" xr:uid="{00000000-0005-0000-0000-0000B3960000}"/>
    <cellStyle name="Salida 4 6 4 2" xfId="38580" xr:uid="{00000000-0005-0000-0000-0000B4960000}"/>
    <cellStyle name="Salida 4 6 5" xfId="38581" xr:uid="{00000000-0005-0000-0000-0000B5960000}"/>
    <cellStyle name="Salida 4 6 5 2" xfId="38582" xr:uid="{00000000-0005-0000-0000-0000B6960000}"/>
    <cellStyle name="Salida 4 6 6" xfId="38583" xr:uid="{00000000-0005-0000-0000-0000B7960000}"/>
    <cellStyle name="Salida 4 6 6 2" xfId="38584" xr:uid="{00000000-0005-0000-0000-0000B8960000}"/>
    <cellStyle name="Salida 4 6 7" xfId="38585" xr:uid="{00000000-0005-0000-0000-0000B9960000}"/>
    <cellStyle name="Salida 4 6 7 2" xfId="38586" xr:uid="{00000000-0005-0000-0000-0000BA960000}"/>
    <cellStyle name="Salida 4 6 8" xfId="38587" xr:uid="{00000000-0005-0000-0000-0000BB960000}"/>
    <cellStyle name="Salida 4 6 8 2" xfId="38588" xr:uid="{00000000-0005-0000-0000-0000BC960000}"/>
    <cellStyle name="Salida 4 6 9" xfId="38589" xr:uid="{00000000-0005-0000-0000-0000BD960000}"/>
    <cellStyle name="Salida 4 6 9 2" xfId="38590" xr:uid="{00000000-0005-0000-0000-0000BE960000}"/>
    <cellStyle name="Salida 4 7" xfId="38591" xr:uid="{00000000-0005-0000-0000-0000BF960000}"/>
    <cellStyle name="Salida 4 7 2" xfId="38592" xr:uid="{00000000-0005-0000-0000-0000C0960000}"/>
    <cellStyle name="Salida 4 8" xfId="38593" xr:uid="{00000000-0005-0000-0000-0000C1960000}"/>
    <cellStyle name="Salida 4 8 2" xfId="38594" xr:uid="{00000000-0005-0000-0000-0000C2960000}"/>
    <cellStyle name="Salida 4 9" xfId="38595" xr:uid="{00000000-0005-0000-0000-0000C3960000}"/>
    <cellStyle name="Salida 4 9 2" xfId="38596" xr:uid="{00000000-0005-0000-0000-0000C4960000}"/>
    <cellStyle name="Salida 5" xfId="38597" xr:uid="{00000000-0005-0000-0000-0000C5960000}"/>
    <cellStyle name="Salida 5 10" xfId="38598" xr:uid="{00000000-0005-0000-0000-0000C6960000}"/>
    <cellStyle name="Salida 5 10 2" xfId="38599" xr:uid="{00000000-0005-0000-0000-0000C7960000}"/>
    <cellStyle name="Salida 5 11" xfId="38600" xr:uid="{00000000-0005-0000-0000-0000C8960000}"/>
    <cellStyle name="Salida 5 11 2" xfId="38601" xr:uid="{00000000-0005-0000-0000-0000C9960000}"/>
    <cellStyle name="Salida 5 12" xfId="38602" xr:uid="{00000000-0005-0000-0000-0000CA960000}"/>
    <cellStyle name="Salida 5 12 2" xfId="38603" xr:uid="{00000000-0005-0000-0000-0000CB960000}"/>
    <cellStyle name="Salida 5 13" xfId="38604" xr:uid="{00000000-0005-0000-0000-0000CC960000}"/>
    <cellStyle name="Salida 5 2" xfId="38605" xr:uid="{00000000-0005-0000-0000-0000CD960000}"/>
    <cellStyle name="Salida 5 2 10" xfId="38606" xr:uid="{00000000-0005-0000-0000-0000CE960000}"/>
    <cellStyle name="Salida 5 2 10 2" xfId="38607" xr:uid="{00000000-0005-0000-0000-0000CF960000}"/>
    <cellStyle name="Salida 5 2 11" xfId="38608" xr:uid="{00000000-0005-0000-0000-0000D0960000}"/>
    <cellStyle name="Salida 5 2 2" xfId="38609" xr:uid="{00000000-0005-0000-0000-0000D1960000}"/>
    <cellStyle name="Salida 5 2 2 2" xfId="38610" xr:uid="{00000000-0005-0000-0000-0000D2960000}"/>
    <cellStyle name="Salida 5 2 3" xfId="38611" xr:uid="{00000000-0005-0000-0000-0000D3960000}"/>
    <cellStyle name="Salida 5 2 3 2" xfId="38612" xr:uid="{00000000-0005-0000-0000-0000D4960000}"/>
    <cellStyle name="Salida 5 2 4" xfId="38613" xr:uid="{00000000-0005-0000-0000-0000D5960000}"/>
    <cellStyle name="Salida 5 2 4 2" xfId="38614" xr:uid="{00000000-0005-0000-0000-0000D6960000}"/>
    <cellStyle name="Salida 5 2 5" xfId="38615" xr:uid="{00000000-0005-0000-0000-0000D7960000}"/>
    <cellStyle name="Salida 5 2 5 2" xfId="38616" xr:uid="{00000000-0005-0000-0000-0000D8960000}"/>
    <cellStyle name="Salida 5 2 6" xfId="38617" xr:uid="{00000000-0005-0000-0000-0000D9960000}"/>
    <cellStyle name="Salida 5 2 6 2" xfId="38618" xr:uid="{00000000-0005-0000-0000-0000DA960000}"/>
    <cellStyle name="Salida 5 2 7" xfId="38619" xr:uid="{00000000-0005-0000-0000-0000DB960000}"/>
    <cellStyle name="Salida 5 2 7 2" xfId="38620" xr:uid="{00000000-0005-0000-0000-0000DC960000}"/>
    <cellStyle name="Salida 5 2 8" xfId="38621" xr:uid="{00000000-0005-0000-0000-0000DD960000}"/>
    <cellStyle name="Salida 5 2 8 2" xfId="38622" xr:uid="{00000000-0005-0000-0000-0000DE960000}"/>
    <cellStyle name="Salida 5 2 9" xfId="38623" xr:uid="{00000000-0005-0000-0000-0000DF960000}"/>
    <cellStyle name="Salida 5 2 9 2" xfId="38624" xr:uid="{00000000-0005-0000-0000-0000E0960000}"/>
    <cellStyle name="Salida 5 3" xfId="38625" xr:uid="{00000000-0005-0000-0000-0000E1960000}"/>
    <cellStyle name="Salida 5 3 10" xfId="38626" xr:uid="{00000000-0005-0000-0000-0000E2960000}"/>
    <cellStyle name="Salida 5 3 10 2" xfId="38627" xr:uid="{00000000-0005-0000-0000-0000E3960000}"/>
    <cellStyle name="Salida 5 3 11" xfId="38628" xr:uid="{00000000-0005-0000-0000-0000E4960000}"/>
    <cellStyle name="Salida 5 3 2" xfId="38629" xr:uid="{00000000-0005-0000-0000-0000E5960000}"/>
    <cellStyle name="Salida 5 3 2 2" xfId="38630" xr:uid="{00000000-0005-0000-0000-0000E6960000}"/>
    <cellStyle name="Salida 5 3 3" xfId="38631" xr:uid="{00000000-0005-0000-0000-0000E7960000}"/>
    <cellStyle name="Salida 5 3 3 2" xfId="38632" xr:uid="{00000000-0005-0000-0000-0000E8960000}"/>
    <cellStyle name="Salida 5 3 4" xfId="38633" xr:uid="{00000000-0005-0000-0000-0000E9960000}"/>
    <cellStyle name="Salida 5 3 4 2" xfId="38634" xr:uid="{00000000-0005-0000-0000-0000EA960000}"/>
    <cellStyle name="Salida 5 3 5" xfId="38635" xr:uid="{00000000-0005-0000-0000-0000EB960000}"/>
    <cellStyle name="Salida 5 3 5 2" xfId="38636" xr:uid="{00000000-0005-0000-0000-0000EC960000}"/>
    <cellStyle name="Salida 5 3 6" xfId="38637" xr:uid="{00000000-0005-0000-0000-0000ED960000}"/>
    <cellStyle name="Salida 5 3 6 2" xfId="38638" xr:uid="{00000000-0005-0000-0000-0000EE960000}"/>
    <cellStyle name="Salida 5 3 7" xfId="38639" xr:uid="{00000000-0005-0000-0000-0000EF960000}"/>
    <cellStyle name="Salida 5 3 7 2" xfId="38640" xr:uid="{00000000-0005-0000-0000-0000F0960000}"/>
    <cellStyle name="Salida 5 3 8" xfId="38641" xr:uid="{00000000-0005-0000-0000-0000F1960000}"/>
    <cellStyle name="Salida 5 3 8 2" xfId="38642" xr:uid="{00000000-0005-0000-0000-0000F2960000}"/>
    <cellStyle name="Salida 5 3 9" xfId="38643" xr:uid="{00000000-0005-0000-0000-0000F3960000}"/>
    <cellStyle name="Salida 5 3 9 2" xfId="38644" xr:uid="{00000000-0005-0000-0000-0000F4960000}"/>
    <cellStyle name="Salida 5 4" xfId="38645" xr:uid="{00000000-0005-0000-0000-0000F5960000}"/>
    <cellStyle name="Salida 5 4 2" xfId="38646" xr:uid="{00000000-0005-0000-0000-0000F6960000}"/>
    <cellStyle name="Salida 5 5" xfId="38647" xr:uid="{00000000-0005-0000-0000-0000F7960000}"/>
    <cellStyle name="Salida 5 5 2" xfId="38648" xr:uid="{00000000-0005-0000-0000-0000F8960000}"/>
    <cellStyle name="Salida 5 6" xfId="38649" xr:uid="{00000000-0005-0000-0000-0000F9960000}"/>
    <cellStyle name="Salida 5 6 2" xfId="38650" xr:uid="{00000000-0005-0000-0000-0000FA960000}"/>
    <cellStyle name="Salida 5 7" xfId="38651" xr:uid="{00000000-0005-0000-0000-0000FB960000}"/>
    <cellStyle name="Salida 5 7 2" xfId="38652" xr:uid="{00000000-0005-0000-0000-0000FC960000}"/>
    <cellStyle name="Salida 5 8" xfId="38653" xr:uid="{00000000-0005-0000-0000-0000FD960000}"/>
    <cellStyle name="Salida 5 8 2" xfId="38654" xr:uid="{00000000-0005-0000-0000-0000FE960000}"/>
    <cellStyle name="Salida 5 9" xfId="38655" xr:uid="{00000000-0005-0000-0000-0000FF960000}"/>
    <cellStyle name="Salida 5 9 2" xfId="38656" xr:uid="{00000000-0005-0000-0000-000000970000}"/>
    <cellStyle name="Salida 6" xfId="38657" xr:uid="{00000000-0005-0000-0000-000001970000}"/>
    <cellStyle name="Salida 6 10" xfId="38658" xr:uid="{00000000-0005-0000-0000-000002970000}"/>
    <cellStyle name="Salida 6 10 2" xfId="38659" xr:uid="{00000000-0005-0000-0000-000003970000}"/>
    <cellStyle name="Salida 6 11" xfId="38660" xr:uid="{00000000-0005-0000-0000-000004970000}"/>
    <cellStyle name="Salida 6 11 2" xfId="38661" xr:uid="{00000000-0005-0000-0000-000005970000}"/>
    <cellStyle name="Salida 6 12" xfId="38662" xr:uid="{00000000-0005-0000-0000-000006970000}"/>
    <cellStyle name="Salida 6 12 2" xfId="38663" xr:uid="{00000000-0005-0000-0000-000007970000}"/>
    <cellStyle name="Salida 6 13" xfId="38664" xr:uid="{00000000-0005-0000-0000-000008970000}"/>
    <cellStyle name="Salida 6 2" xfId="38665" xr:uid="{00000000-0005-0000-0000-000009970000}"/>
    <cellStyle name="Salida 6 2 10" xfId="38666" xr:uid="{00000000-0005-0000-0000-00000A970000}"/>
    <cellStyle name="Salida 6 2 10 2" xfId="38667" xr:uid="{00000000-0005-0000-0000-00000B970000}"/>
    <cellStyle name="Salida 6 2 11" xfId="38668" xr:uid="{00000000-0005-0000-0000-00000C970000}"/>
    <cellStyle name="Salida 6 2 2" xfId="38669" xr:uid="{00000000-0005-0000-0000-00000D970000}"/>
    <cellStyle name="Salida 6 2 2 2" xfId="38670" xr:uid="{00000000-0005-0000-0000-00000E970000}"/>
    <cellStyle name="Salida 6 2 3" xfId="38671" xr:uid="{00000000-0005-0000-0000-00000F970000}"/>
    <cellStyle name="Salida 6 2 3 2" xfId="38672" xr:uid="{00000000-0005-0000-0000-000010970000}"/>
    <cellStyle name="Salida 6 2 4" xfId="38673" xr:uid="{00000000-0005-0000-0000-000011970000}"/>
    <cellStyle name="Salida 6 2 4 2" xfId="38674" xr:uid="{00000000-0005-0000-0000-000012970000}"/>
    <cellStyle name="Salida 6 2 5" xfId="38675" xr:uid="{00000000-0005-0000-0000-000013970000}"/>
    <cellStyle name="Salida 6 2 5 2" xfId="38676" xr:uid="{00000000-0005-0000-0000-000014970000}"/>
    <cellStyle name="Salida 6 2 6" xfId="38677" xr:uid="{00000000-0005-0000-0000-000015970000}"/>
    <cellStyle name="Salida 6 2 6 2" xfId="38678" xr:uid="{00000000-0005-0000-0000-000016970000}"/>
    <cellStyle name="Salida 6 2 7" xfId="38679" xr:uid="{00000000-0005-0000-0000-000017970000}"/>
    <cellStyle name="Salida 6 2 7 2" xfId="38680" xr:uid="{00000000-0005-0000-0000-000018970000}"/>
    <cellStyle name="Salida 6 2 8" xfId="38681" xr:uid="{00000000-0005-0000-0000-000019970000}"/>
    <cellStyle name="Salida 6 2 8 2" xfId="38682" xr:uid="{00000000-0005-0000-0000-00001A970000}"/>
    <cellStyle name="Salida 6 2 9" xfId="38683" xr:uid="{00000000-0005-0000-0000-00001B970000}"/>
    <cellStyle name="Salida 6 2 9 2" xfId="38684" xr:uid="{00000000-0005-0000-0000-00001C970000}"/>
    <cellStyle name="Salida 6 3" xfId="38685" xr:uid="{00000000-0005-0000-0000-00001D970000}"/>
    <cellStyle name="Salida 6 3 10" xfId="38686" xr:uid="{00000000-0005-0000-0000-00001E970000}"/>
    <cellStyle name="Salida 6 3 10 2" xfId="38687" xr:uid="{00000000-0005-0000-0000-00001F970000}"/>
    <cellStyle name="Salida 6 3 11" xfId="38688" xr:uid="{00000000-0005-0000-0000-000020970000}"/>
    <cellStyle name="Salida 6 3 2" xfId="38689" xr:uid="{00000000-0005-0000-0000-000021970000}"/>
    <cellStyle name="Salida 6 3 2 2" xfId="38690" xr:uid="{00000000-0005-0000-0000-000022970000}"/>
    <cellStyle name="Salida 6 3 3" xfId="38691" xr:uid="{00000000-0005-0000-0000-000023970000}"/>
    <cellStyle name="Salida 6 3 3 2" xfId="38692" xr:uid="{00000000-0005-0000-0000-000024970000}"/>
    <cellStyle name="Salida 6 3 4" xfId="38693" xr:uid="{00000000-0005-0000-0000-000025970000}"/>
    <cellStyle name="Salida 6 3 4 2" xfId="38694" xr:uid="{00000000-0005-0000-0000-000026970000}"/>
    <cellStyle name="Salida 6 3 5" xfId="38695" xr:uid="{00000000-0005-0000-0000-000027970000}"/>
    <cellStyle name="Salida 6 3 5 2" xfId="38696" xr:uid="{00000000-0005-0000-0000-000028970000}"/>
    <cellStyle name="Salida 6 3 6" xfId="38697" xr:uid="{00000000-0005-0000-0000-000029970000}"/>
    <cellStyle name="Salida 6 3 6 2" xfId="38698" xr:uid="{00000000-0005-0000-0000-00002A970000}"/>
    <cellStyle name="Salida 6 3 7" xfId="38699" xr:uid="{00000000-0005-0000-0000-00002B970000}"/>
    <cellStyle name="Salida 6 3 7 2" xfId="38700" xr:uid="{00000000-0005-0000-0000-00002C970000}"/>
    <cellStyle name="Salida 6 3 8" xfId="38701" xr:uid="{00000000-0005-0000-0000-00002D970000}"/>
    <cellStyle name="Salida 6 3 8 2" xfId="38702" xr:uid="{00000000-0005-0000-0000-00002E970000}"/>
    <cellStyle name="Salida 6 3 9" xfId="38703" xr:uid="{00000000-0005-0000-0000-00002F970000}"/>
    <cellStyle name="Salida 6 3 9 2" xfId="38704" xr:uid="{00000000-0005-0000-0000-000030970000}"/>
    <cellStyle name="Salida 6 4" xfId="38705" xr:uid="{00000000-0005-0000-0000-000031970000}"/>
    <cellStyle name="Salida 6 4 2" xfId="38706" xr:uid="{00000000-0005-0000-0000-000032970000}"/>
    <cellStyle name="Salida 6 5" xfId="38707" xr:uid="{00000000-0005-0000-0000-000033970000}"/>
    <cellStyle name="Salida 6 5 2" xfId="38708" xr:uid="{00000000-0005-0000-0000-000034970000}"/>
    <cellStyle name="Salida 6 6" xfId="38709" xr:uid="{00000000-0005-0000-0000-000035970000}"/>
    <cellStyle name="Salida 6 6 2" xfId="38710" xr:uid="{00000000-0005-0000-0000-000036970000}"/>
    <cellStyle name="Salida 6 7" xfId="38711" xr:uid="{00000000-0005-0000-0000-000037970000}"/>
    <cellStyle name="Salida 6 7 2" xfId="38712" xr:uid="{00000000-0005-0000-0000-000038970000}"/>
    <cellStyle name="Salida 6 8" xfId="38713" xr:uid="{00000000-0005-0000-0000-000039970000}"/>
    <cellStyle name="Salida 6 8 2" xfId="38714" xr:uid="{00000000-0005-0000-0000-00003A970000}"/>
    <cellStyle name="Salida 6 9" xfId="38715" xr:uid="{00000000-0005-0000-0000-00003B970000}"/>
    <cellStyle name="Salida 6 9 2" xfId="38716" xr:uid="{00000000-0005-0000-0000-00003C970000}"/>
    <cellStyle name="Salida 7" xfId="38717" xr:uid="{00000000-0005-0000-0000-00003D970000}"/>
    <cellStyle name="Salida 7 10" xfId="38718" xr:uid="{00000000-0005-0000-0000-00003E970000}"/>
    <cellStyle name="Salida 7 10 2" xfId="38719" xr:uid="{00000000-0005-0000-0000-00003F970000}"/>
    <cellStyle name="Salida 7 11" xfId="38720" xr:uid="{00000000-0005-0000-0000-000040970000}"/>
    <cellStyle name="Salida 7 11 2" xfId="38721" xr:uid="{00000000-0005-0000-0000-000041970000}"/>
    <cellStyle name="Salida 7 12" xfId="38722" xr:uid="{00000000-0005-0000-0000-000042970000}"/>
    <cellStyle name="Salida 7 12 2" xfId="38723" xr:uid="{00000000-0005-0000-0000-000043970000}"/>
    <cellStyle name="Salida 7 13" xfId="38724" xr:uid="{00000000-0005-0000-0000-000044970000}"/>
    <cellStyle name="Salida 7 2" xfId="38725" xr:uid="{00000000-0005-0000-0000-000045970000}"/>
    <cellStyle name="Salida 7 2 10" xfId="38726" xr:uid="{00000000-0005-0000-0000-000046970000}"/>
    <cellStyle name="Salida 7 2 10 2" xfId="38727" xr:uid="{00000000-0005-0000-0000-000047970000}"/>
    <cellStyle name="Salida 7 2 11" xfId="38728" xr:uid="{00000000-0005-0000-0000-000048970000}"/>
    <cellStyle name="Salida 7 2 2" xfId="38729" xr:uid="{00000000-0005-0000-0000-000049970000}"/>
    <cellStyle name="Salida 7 2 2 2" xfId="38730" xr:uid="{00000000-0005-0000-0000-00004A970000}"/>
    <cellStyle name="Salida 7 2 3" xfId="38731" xr:uid="{00000000-0005-0000-0000-00004B970000}"/>
    <cellStyle name="Salida 7 2 3 2" xfId="38732" xr:uid="{00000000-0005-0000-0000-00004C970000}"/>
    <cellStyle name="Salida 7 2 4" xfId="38733" xr:uid="{00000000-0005-0000-0000-00004D970000}"/>
    <cellStyle name="Salida 7 2 4 2" xfId="38734" xr:uid="{00000000-0005-0000-0000-00004E970000}"/>
    <cellStyle name="Salida 7 2 5" xfId="38735" xr:uid="{00000000-0005-0000-0000-00004F970000}"/>
    <cellStyle name="Salida 7 2 5 2" xfId="38736" xr:uid="{00000000-0005-0000-0000-000050970000}"/>
    <cellStyle name="Salida 7 2 6" xfId="38737" xr:uid="{00000000-0005-0000-0000-000051970000}"/>
    <cellStyle name="Salida 7 2 6 2" xfId="38738" xr:uid="{00000000-0005-0000-0000-000052970000}"/>
    <cellStyle name="Salida 7 2 7" xfId="38739" xr:uid="{00000000-0005-0000-0000-000053970000}"/>
    <cellStyle name="Salida 7 2 7 2" xfId="38740" xr:uid="{00000000-0005-0000-0000-000054970000}"/>
    <cellStyle name="Salida 7 2 8" xfId="38741" xr:uid="{00000000-0005-0000-0000-000055970000}"/>
    <cellStyle name="Salida 7 2 8 2" xfId="38742" xr:uid="{00000000-0005-0000-0000-000056970000}"/>
    <cellStyle name="Salida 7 2 9" xfId="38743" xr:uid="{00000000-0005-0000-0000-000057970000}"/>
    <cellStyle name="Salida 7 2 9 2" xfId="38744" xr:uid="{00000000-0005-0000-0000-000058970000}"/>
    <cellStyle name="Salida 7 3" xfId="38745" xr:uid="{00000000-0005-0000-0000-000059970000}"/>
    <cellStyle name="Salida 7 3 10" xfId="38746" xr:uid="{00000000-0005-0000-0000-00005A970000}"/>
    <cellStyle name="Salida 7 3 10 2" xfId="38747" xr:uid="{00000000-0005-0000-0000-00005B970000}"/>
    <cellStyle name="Salida 7 3 11" xfId="38748" xr:uid="{00000000-0005-0000-0000-00005C970000}"/>
    <cellStyle name="Salida 7 3 2" xfId="38749" xr:uid="{00000000-0005-0000-0000-00005D970000}"/>
    <cellStyle name="Salida 7 3 2 2" xfId="38750" xr:uid="{00000000-0005-0000-0000-00005E970000}"/>
    <cellStyle name="Salida 7 3 3" xfId="38751" xr:uid="{00000000-0005-0000-0000-00005F970000}"/>
    <cellStyle name="Salida 7 3 3 2" xfId="38752" xr:uid="{00000000-0005-0000-0000-000060970000}"/>
    <cellStyle name="Salida 7 3 4" xfId="38753" xr:uid="{00000000-0005-0000-0000-000061970000}"/>
    <cellStyle name="Salida 7 3 4 2" xfId="38754" xr:uid="{00000000-0005-0000-0000-000062970000}"/>
    <cellStyle name="Salida 7 3 5" xfId="38755" xr:uid="{00000000-0005-0000-0000-000063970000}"/>
    <cellStyle name="Salida 7 3 5 2" xfId="38756" xr:uid="{00000000-0005-0000-0000-000064970000}"/>
    <cellStyle name="Salida 7 3 6" xfId="38757" xr:uid="{00000000-0005-0000-0000-000065970000}"/>
    <cellStyle name="Salida 7 3 6 2" xfId="38758" xr:uid="{00000000-0005-0000-0000-000066970000}"/>
    <cellStyle name="Salida 7 3 7" xfId="38759" xr:uid="{00000000-0005-0000-0000-000067970000}"/>
    <cellStyle name="Salida 7 3 7 2" xfId="38760" xr:uid="{00000000-0005-0000-0000-000068970000}"/>
    <cellStyle name="Salida 7 3 8" xfId="38761" xr:uid="{00000000-0005-0000-0000-000069970000}"/>
    <cellStyle name="Salida 7 3 8 2" xfId="38762" xr:uid="{00000000-0005-0000-0000-00006A970000}"/>
    <cellStyle name="Salida 7 3 9" xfId="38763" xr:uid="{00000000-0005-0000-0000-00006B970000}"/>
    <cellStyle name="Salida 7 3 9 2" xfId="38764" xr:uid="{00000000-0005-0000-0000-00006C970000}"/>
    <cellStyle name="Salida 7 4" xfId="38765" xr:uid="{00000000-0005-0000-0000-00006D970000}"/>
    <cellStyle name="Salida 7 4 2" xfId="38766" xr:uid="{00000000-0005-0000-0000-00006E970000}"/>
    <cellStyle name="Salida 7 5" xfId="38767" xr:uid="{00000000-0005-0000-0000-00006F970000}"/>
    <cellStyle name="Salida 7 5 2" xfId="38768" xr:uid="{00000000-0005-0000-0000-000070970000}"/>
    <cellStyle name="Salida 7 6" xfId="38769" xr:uid="{00000000-0005-0000-0000-000071970000}"/>
    <cellStyle name="Salida 7 6 2" xfId="38770" xr:uid="{00000000-0005-0000-0000-000072970000}"/>
    <cellStyle name="Salida 7 7" xfId="38771" xr:uid="{00000000-0005-0000-0000-000073970000}"/>
    <cellStyle name="Salida 7 7 2" xfId="38772" xr:uid="{00000000-0005-0000-0000-000074970000}"/>
    <cellStyle name="Salida 7 8" xfId="38773" xr:uid="{00000000-0005-0000-0000-000075970000}"/>
    <cellStyle name="Salida 7 8 2" xfId="38774" xr:uid="{00000000-0005-0000-0000-000076970000}"/>
    <cellStyle name="Salida 7 9" xfId="38775" xr:uid="{00000000-0005-0000-0000-000077970000}"/>
    <cellStyle name="Salida 7 9 2" xfId="38776" xr:uid="{00000000-0005-0000-0000-000078970000}"/>
    <cellStyle name="Salida 8" xfId="38777" xr:uid="{00000000-0005-0000-0000-000079970000}"/>
    <cellStyle name="Texto de advertencia 2" xfId="38778" xr:uid="{00000000-0005-0000-0000-00007A970000}"/>
    <cellStyle name="Texto de advertencia 2 2" xfId="38779" xr:uid="{00000000-0005-0000-0000-00007B970000}"/>
    <cellStyle name="Texto de advertencia 2 3" xfId="38780" xr:uid="{00000000-0005-0000-0000-00007C970000}"/>
    <cellStyle name="Texto de advertencia 2 4" xfId="38781" xr:uid="{00000000-0005-0000-0000-00007D970000}"/>
    <cellStyle name="Texto de advertencia 3" xfId="38782" xr:uid="{00000000-0005-0000-0000-00007E970000}"/>
    <cellStyle name="Texto de advertencia 4" xfId="38783" xr:uid="{00000000-0005-0000-0000-00007F970000}"/>
    <cellStyle name="Texto de advertencia 5" xfId="38784" xr:uid="{00000000-0005-0000-0000-000080970000}"/>
    <cellStyle name="Texto de advertencia 6" xfId="38785" xr:uid="{00000000-0005-0000-0000-000081970000}"/>
    <cellStyle name="Texto de advertencia 7" xfId="38786" xr:uid="{00000000-0005-0000-0000-000082970000}"/>
    <cellStyle name="Texto explicativo 2" xfId="38787" xr:uid="{00000000-0005-0000-0000-000083970000}"/>
    <cellStyle name="Texto explicativo 2 2" xfId="38788" xr:uid="{00000000-0005-0000-0000-000084970000}"/>
    <cellStyle name="Texto explicativo 2 3" xfId="38789" xr:uid="{00000000-0005-0000-0000-000085970000}"/>
    <cellStyle name="Texto explicativo 2 4" xfId="38790" xr:uid="{00000000-0005-0000-0000-000086970000}"/>
    <cellStyle name="Texto explicativo 3" xfId="38791" xr:uid="{00000000-0005-0000-0000-000087970000}"/>
    <cellStyle name="Texto explicativo 4" xfId="38792" xr:uid="{00000000-0005-0000-0000-000088970000}"/>
    <cellStyle name="Texto explicativo 5" xfId="38793" xr:uid="{00000000-0005-0000-0000-000089970000}"/>
    <cellStyle name="Texto explicativo 6" xfId="38794" xr:uid="{00000000-0005-0000-0000-00008A970000}"/>
    <cellStyle name="Texto explicativo 7" xfId="38795" xr:uid="{00000000-0005-0000-0000-00008B970000}"/>
    <cellStyle name="Título 1 2" xfId="38796" xr:uid="{00000000-0005-0000-0000-00008C970000}"/>
    <cellStyle name="Título 1 2 2" xfId="38797" xr:uid="{00000000-0005-0000-0000-00008D970000}"/>
    <cellStyle name="Título 1 2 3" xfId="38798" xr:uid="{00000000-0005-0000-0000-00008E970000}"/>
    <cellStyle name="Título 1 2 4" xfId="38799" xr:uid="{00000000-0005-0000-0000-00008F970000}"/>
    <cellStyle name="Título 1 3" xfId="38800" xr:uid="{00000000-0005-0000-0000-000090970000}"/>
    <cellStyle name="Título 1 4" xfId="38801" xr:uid="{00000000-0005-0000-0000-000091970000}"/>
    <cellStyle name="Título 1 5" xfId="38802" xr:uid="{00000000-0005-0000-0000-000092970000}"/>
    <cellStyle name="Título 1 6" xfId="38803" xr:uid="{00000000-0005-0000-0000-000093970000}"/>
    <cellStyle name="Título 1 7" xfId="38804" xr:uid="{00000000-0005-0000-0000-000094970000}"/>
    <cellStyle name="Título 2 2" xfId="38805" xr:uid="{00000000-0005-0000-0000-000095970000}"/>
    <cellStyle name="Título 2 2 2" xfId="38806" xr:uid="{00000000-0005-0000-0000-000096970000}"/>
    <cellStyle name="Título 2 2 3" xfId="38807" xr:uid="{00000000-0005-0000-0000-000097970000}"/>
    <cellStyle name="Título 2 2 4" xfId="38808" xr:uid="{00000000-0005-0000-0000-000098970000}"/>
    <cellStyle name="Título 2 3" xfId="38809" xr:uid="{00000000-0005-0000-0000-000099970000}"/>
    <cellStyle name="Título 2 4" xfId="38810" xr:uid="{00000000-0005-0000-0000-00009A970000}"/>
    <cellStyle name="Título 2 5" xfId="38811" xr:uid="{00000000-0005-0000-0000-00009B970000}"/>
    <cellStyle name="Título 2 6" xfId="38812" xr:uid="{00000000-0005-0000-0000-00009C970000}"/>
    <cellStyle name="Título 2 7" xfId="38813" xr:uid="{00000000-0005-0000-0000-00009D970000}"/>
    <cellStyle name="Título 3 2" xfId="38814" xr:uid="{00000000-0005-0000-0000-00009E970000}"/>
    <cellStyle name="Título 3 2 10" xfId="38815" xr:uid="{00000000-0005-0000-0000-00009F970000}"/>
    <cellStyle name="Título 3 2 10 2" xfId="38816" xr:uid="{00000000-0005-0000-0000-0000A0970000}"/>
    <cellStyle name="Título 3 2 11" xfId="38817" xr:uid="{00000000-0005-0000-0000-0000A1970000}"/>
    <cellStyle name="Título 3 2 11 2" xfId="38818" xr:uid="{00000000-0005-0000-0000-0000A2970000}"/>
    <cellStyle name="Título 3 2 12" xfId="38819" xr:uid="{00000000-0005-0000-0000-0000A3970000}"/>
    <cellStyle name="Título 3 2 12 2" xfId="38820" xr:uid="{00000000-0005-0000-0000-0000A4970000}"/>
    <cellStyle name="Título 3 2 13" xfId="38821" xr:uid="{00000000-0005-0000-0000-0000A5970000}"/>
    <cellStyle name="Título 3 2 13 2" xfId="38822" xr:uid="{00000000-0005-0000-0000-0000A6970000}"/>
    <cellStyle name="Título 3 2 14" xfId="38823" xr:uid="{00000000-0005-0000-0000-0000A7970000}"/>
    <cellStyle name="Título 3 2 14 2" xfId="38824" xr:uid="{00000000-0005-0000-0000-0000A8970000}"/>
    <cellStyle name="Título 3 2 15" xfId="38825" xr:uid="{00000000-0005-0000-0000-0000A9970000}"/>
    <cellStyle name="Título 3 2 15 2" xfId="38826" xr:uid="{00000000-0005-0000-0000-0000AA970000}"/>
    <cellStyle name="Título 3 2 16" xfId="38827" xr:uid="{00000000-0005-0000-0000-0000AB970000}"/>
    <cellStyle name="Título 3 2 17" xfId="38828" xr:uid="{00000000-0005-0000-0000-0000AC970000}"/>
    <cellStyle name="Título 3 2 18" xfId="38829" xr:uid="{00000000-0005-0000-0000-0000AD970000}"/>
    <cellStyle name="Título 3 2 2" xfId="38830" xr:uid="{00000000-0005-0000-0000-0000AE970000}"/>
    <cellStyle name="Título 3 2 2 10" xfId="38831" xr:uid="{00000000-0005-0000-0000-0000AF970000}"/>
    <cellStyle name="Título 3 2 2 10 2" xfId="38832" xr:uid="{00000000-0005-0000-0000-0000B0970000}"/>
    <cellStyle name="Título 3 2 2 11" xfId="38833" xr:uid="{00000000-0005-0000-0000-0000B1970000}"/>
    <cellStyle name="Título 3 2 2 11 2" xfId="38834" xr:uid="{00000000-0005-0000-0000-0000B2970000}"/>
    <cellStyle name="Título 3 2 2 12" xfId="38835" xr:uid="{00000000-0005-0000-0000-0000B3970000}"/>
    <cellStyle name="Título 3 2 2 12 2" xfId="38836" xr:uid="{00000000-0005-0000-0000-0000B4970000}"/>
    <cellStyle name="Título 3 2 2 13" xfId="38837" xr:uid="{00000000-0005-0000-0000-0000B5970000}"/>
    <cellStyle name="Título 3 2 2 14" xfId="38838" xr:uid="{00000000-0005-0000-0000-0000B6970000}"/>
    <cellStyle name="Título 3 2 2 15" xfId="38839" xr:uid="{00000000-0005-0000-0000-0000B7970000}"/>
    <cellStyle name="Título 3 2 2 2" xfId="38840" xr:uid="{00000000-0005-0000-0000-0000B8970000}"/>
    <cellStyle name="Título 3 2 2 2 2" xfId="38841" xr:uid="{00000000-0005-0000-0000-0000B9970000}"/>
    <cellStyle name="Título 3 2 2 2 2 2" xfId="38842" xr:uid="{00000000-0005-0000-0000-0000BA970000}"/>
    <cellStyle name="Título 3 2 2 2 2 2 2" xfId="38843" xr:uid="{00000000-0005-0000-0000-0000BB970000}"/>
    <cellStyle name="Título 3 2 2 2 2 3" xfId="38844" xr:uid="{00000000-0005-0000-0000-0000BC970000}"/>
    <cellStyle name="Título 3 2 2 2 3" xfId="38845" xr:uid="{00000000-0005-0000-0000-0000BD970000}"/>
    <cellStyle name="Título 3 2 2 2 3 2" xfId="38846" xr:uid="{00000000-0005-0000-0000-0000BE970000}"/>
    <cellStyle name="Título 3 2 2 2 4" xfId="38847" xr:uid="{00000000-0005-0000-0000-0000BF970000}"/>
    <cellStyle name="Título 3 2 2 3" xfId="38848" xr:uid="{00000000-0005-0000-0000-0000C0970000}"/>
    <cellStyle name="Título 3 2 2 3 2" xfId="38849" xr:uid="{00000000-0005-0000-0000-0000C1970000}"/>
    <cellStyle name="Título 3 2 2 4" xfId="38850" xr:uid="{00000000-0005-0000-0000-0000C2970000}"/>
    <cellStyle name="Título 3 2 2 4 2" xfId="38851" xr:uid="{00000000-0005-0000-0000-0000C3970000}"/>
    <cellStyle name="Título 3 2 2 5" xfId="38852" xr:uid="{00000000-0005-0000-0000-0000C4970000}"/>
    <cellStyle name="Título 3 2 2 5 2" xfId="38853" xr:uid="{00000000-0005-0000-0000-0000C5970000}"/>
    <cellStyle name="Título 3 2 2 6" xfId="38854" xr:uid="{00000000-0005-0000-0000-0000C6970000}"/>
    <cellStyle name="Título 3 2 2 6 2" xfId="38855" xr:uid="{00000000-0005-0000-0000-0000C7970000}"/>
    <cellStyle name="Título 3 2 2 7" xfId="38856" xr:uid="{00000000-0005-0000-0000-0000C8970000}"/>
    <cellStyle name="Título 3 2 2 7 2" xfId="38857" xr:uid="{00000000-0005-0000-0000-0000C9970000}"/>
    <cellStyle name="Título 3 2 2 8" xfId="38858" xr:uid="{00000000-0005-0000-0000-0000CA970000}"/>
    <cellStyle name="Título 3 2 2 8 2" xfId="38859" xr:uid="{00000000-0005-0000-0000-0000CB970000}"/>
    <cellStyle name="Título 3 2 2 9" xfId="38860" xr:uid="{00000000-0005-0000-0000-0000CC970000}"/>
    <cellStyle name="Título 3 2 2 9 2" xfId="38861" xr:uid="{00000000-0005-0000-0000-0000CD970000}"/>
    <cellStyle name="Título 3 2 3" xfId="38862" xr:uid="{00000000-0005-0000-0000-0000CE970000}"/>
    <cellStyle name="Título 3 2 3 10" xfId="38863" xr:uid="{00000000-0005-0000-0000-0000CF970000}"/>
    <cellStyle name="Título 3 2 3 10 2" xfId="38864" xr:uid="{00000000-0005-0000-0000-0000D0970000}"/>
    <cellStyle name="Título 3 2 3 11" xfId="38865" xr:uid="{00000000-0005-0000-0000-0000D1970000}"/>
    <cellStyle name="Título 3 2 3 11 2" xfId="38866" xr:uid="{00000000-0005-0000-0000-0000D2970000}"/>
    <cellStyle name="Título 3 2 3 12" xfId="38867" xr:uid="{00000000-0005-0000-0000-0000D3970000}"/>
    <cellStyle name="Título 3 2 3 13" xfId="38868" xr:uid="{00000000-0005-0000-0000-0000D4970000}"/>
    <cellStyle name="Título 3 2 3 14" xfId="38869" xr:uid="{00000000-0005-0000-0000-0000D5970000}"/>
    <cellStyle name="Título 3 2 3 2" xfId="38870" xr:uid="{00000000-0005-0000-0000-0000D6970000}"/>
    <cellStyle name="Título 3 2 3 2 2" xfId="38871" xr:uid="{00000000-0005-0000-0000-0000D7970000}"/>
    <cellStyle name="Título 3 2 3 2 2 2" xfId="38872" xr:uid="{00000000-0005-0000-0000-0000D8970000}"/>
    <cellStyle name="Título 3 2 3 2 2 2 2" xfId="38873" xr:uid="{00000000-0005-0000-0000-0000D9970000}"/>
    <cellStyle name="Título 3 2 3 2 2 3" xfId="38874" xr:uid="{00000000-0005-0000-0000-0000DA970000}"/>
    <cellStyle name="Título 3 2 3 2 3" xfId="38875" xr:uid="{00000000-0005-0000-0000-0000DB970000}"/>
    <cellStyle name="Título 3 2 3 2 3 2" xfId="38876" xr:uid="{00000000-0005-0000-0000-0000DC970000}"/>
    <cellStyle name="Título 3 2 3 2 4" xfId="38877" xr:uid="{00000000-0005-0000-0000-0000DD970000}"/>
    <cellStyle name="Título 3 2 3 3" xfId="38878" xr:uid="{00000000-0005-0000-0000-0000DE970000}"/>
    <cellStyle name="Título 3 2 3 3 2" xfId="38879" xr:uid="{00000000-0005-0000-0000-0000DF970000}"/>
    <cellStyle name="Título 3 2 3 4" xfId="38880" xr:uid="{00000000-0005-0000-0000-0000E0970000}"/>
    <cellStyle name="Título 3 2 3 4 2" xfId="38881" xr:uid="{00000000-0005-0000-0000-0000E1970000}"/>
    <cellStyle name="Título 3 2 3 5" xfId="38882" xr:uid="{00000000-0005-0000-0000-0000E2970000}"/>
    <cellStyle name="Título 3 2 3 5 2" xfId="38883" xr:uid="{00000000-0005-0000-0000-0000E3970000}"/>
    <cellStyle name="Título 3 2 3 6" xfId="38884" xr:uid="{00000000-0005-0000-0000-0000E4970000}"/>
    <cellStyle name="Título 3 2 3 6 2" xfId="38885" xr:uid="{00000000-0005-0000-0000-0000E5970000}"/>
    <cellStyle name="Título 3 2 3 7" xfId="38886" xr:uid="{00000000-0005-0000-0000-0000E6970000}"/>
    <cellStyle name="Título 3 2 3 7 2" xfId="38887" xr:uid="{00000000-0005-0000-0000-0000E7970000}"/>
    <cellStyle name="Título 3 2 3 8" xfId="38888" xr:uid="{00000000-0005-0000-0000-0000E8970000}"/>
    <cellStyle name="Título 3 2 3 8 2" xfId="38889" xr:uid="{00000000-0005-0000-0000-0000E9970000}"/>
    <cellStyle name="Título 3 2 3 9" xfId="38890" xr:uid="{00000000-0005-0000-0000-0000EA970000}"/>
    <cellStyle name="Título 3 2 3 9 2" xfId="38891" xr:uid="{00000000-0005-0000-0000-0000EB970000}"/>
    <cellStyle name="Título 3 2 4" xfId="38892" xr:uid="{00000000-0005-0000-0000-0000EC970000}"/>
    <cellStyle name="Título 3 2 4 2" xfId="38893" xr:uid="{00000000-0005-0000-0000-0000ED970000}"/>
    <cellStyle name="Título 3 2 4 2 2" xfId="38894" xr:uid="{00000000-0005-0000-0000-0000EE970000}"/>
    <cellStyle name="Título 3 2 4 2 2 2" xfId="38895" xr:uid="{00000000-0005-0000-0000-0000EF970000}"/>
    <cellStyle name="Título 3 2 4 2 3" xfId="38896" xr:uid="{00000000-0005-0000-0000-0000F0970000}"/>
    <cellStyle name="Título 3 2 4 3" xfId="38897" xr:uid="{00000000-0005-0000-0000-0000F1970000}"/>
    <cellStyle name="Título 3 2 4 3 2" xfId="38898" xr:uid="{00000000-0005-0000-0000-0000F2970000}"/>
    <cellStyle name="Título 3 2 4 4" xfId="38899" xr:uid="{00000000-0005-0000-0000-0000F3970000}"/>
    <cellStyle name="Título 3 2 5" xfId="38900" xr:uid="{00000000-0005-0000-0000-0000F4970000}"/>
    <cellStyle name="Título 3 2 5 2" xfId="38901" xr:uid="{00000000-0005-0000-0000-0000F5970000}"/>
    <cellStyle name="Título 3 2 5 2 2" xfId="38902" xr:uid="{00000000-0005-0000-0000-0000F6970000}"/>
    <cellStyle name="Título 3 2 5 2 2 2" xfId="38903" xr:uid="{00000000-0005-0000-0000-0000F7970000}"/>
    <cellStyle name="Título 3 2 5 2 3" xfId="38904" xr:uid="{00000000-0005-0000-0000-0000F8970000}"/>
    <cellStyle name="Título 3 2 5 3" xfId="38905" xr:uid="{00000000-0005-0000-0000-0000F9970000}"/>
    <cellStyle name="Título 3 2 5 3 2" xfId="38906" xr:uid="{00000000-0005-0000-0000-0000FA970000}"/>
    <cellStyle name="Título 3 2 5 4" xfId="38907" xr:uid="{00000000-0005-0000-0000-0000FB970000}"/>
    <cellStyle name="Título 3 2 6" xfId="38908" xr:uid="{00000000-0005-0000-0000-0000FC970000}"/>
    <cellStyle name="Título 3 2 6 2" xfId="38909" xr:uid="{00000000-0005-0000-0000-0000FD970000}"/>
    <cellStyle name="Título 3 2 7" xfId="38910" xr:uid="{00000000-0005-0000-0000-0000FE970000}"/>
    <cellStyle name="Título 3 2 7 2" xfId="38911" xr:uid="{00000000-0005-0000-0000-0000FF970000}"/>
    <cellStyle name="Título 3 2 8" xfId="38912" xr:uid="{00000000-0005-0000-0000-000000980000}"/>
    <cellStyle name="Título 3 2 8 2" xfId="38913" xr:uid="{00000000-0005-0000-0000-000001980000}"/>
    <cellStyle name="Título 3 2 9" xfId="38914" xr:uid="{00000000-0005-0000-0000-000002980000}"/>
    <cellStyle name="Título 3 2 9 2" xfId="38915" xr:uid="{00000000-0005-0000-0000-000003980000}"/>
    <cellStyle name="Título 3 3" xfId="38916" xr:uid="{00000000-0005-0000-0000-000004980000}"/>
    <cellStyle name="Título 3 3 10" xfId="38917" xr:uid="{00000000-0005-0000-0000-000005980000}"/>
    <cellStyle name="Título 3 3 10 2" xfId="38918" xr:uid="{00000000-0005-0000-0000-000006980000}"/>
    <cellStyle name="Título 3 3 11" xfId="38919" xr:uid="{00000000-0005-0000-0000-000007980000}"/>
    <cellStyle name="Título 3 3 11 2" xfId="38920" xr:uid="{00000000-0005-0000-0000-000008980000}"/>
    <cellStyle name="Título 3 3 12" xfId="38921" xr:uid="{00000000-0005-0000-0000-000009980000}"/>
    <cellStyle name="Título 3 3 13" xfId="38922" xr:uid="{00000000-0005-0000-0000-00000A980000}"/>
    <cellStyle name="Título 3 3 14" xfId="38923" xr:uid="{00000000-0005-0000-0000-00000B980000}"/>
    <cellStyle name="Título 3 3 2" xfId="38924" xr:uid="{00000000-0005-0000-0000-00000C980000}"/>
    <cellStyle name="Título 3 3 2 2" xfId="38925" xr:uid="{00000000-0005-0000-0000-00000D980000}"/>
    <cellStyle name="Título 3 3 2 2 2" xfId="38926" xr:uid="{00000000-0005-0000-0000-00000E980000}"/>
    <cellStyle name="Título 3 3 2 2 2 2" xfId="38927" xr:uid="{00000000-0005-0000-0000-00000F980000}"/>
    <cellStyle name="Título 3 3 2 2 3" xfId="38928" xr:uid="{00000000-0005-0000-0000-000010980000}"/>
    <cellStyle name="Título 3 3 2 3" xfId="38929" xr:uid="{00000000-0005-0000-0000-000011980000}"/>
    <cellStyle name="Título 3 3 2 3 2" xfId="38930" xr:uid="{00000000-0005-0000-0000-000012980000}"/>
    <cellStyle name="Título 3 3 2 4" xfId="38931" xr:uid="{00000000-0005-0000-0000-000013980000}"/>
    <cellStyle name="Título 3 3 3" xfId="38932" xr:uid="{00000000-0005-0000-0000-000014980000}"/>
    <cellStyle name="Título 3 3 3 2" xfId="38933" xr:uid="{00000000-0005-0000-0000-000015980000}"/>
    <cellStyle name="Título 3 3 4" xfId="38934" xr:uid="{00000000-0005-0000-0000-000016980000}"/>
    <cellStyle name="Título 3 3 4 2" xfId="38935" xr:uid="{00000000-0005-0000-0000-000017980000}"/>
    <cellStyle name="Título 3 3 5" xfId="38936" xr:uid="{00000000-0005-0000-0000-000018980000}"/>
    <cellStyle name="Título 3 3 5 2" xfId="38937" xr:uid="{00000000-0005-0000-0000-000019980000}"/>
    <cellStyle name="Título 3 3 6" xfId="38938" xr:uid="{00000000-0005-0000-0000-00001A980000}"/>
    <cellStyle name="Título 3 3 6 2" xfId="38939" xr:uid="{00000000-0005-0000-0000-00001B980000}"/>
    <cellStyle name="Título 3 3 7" xfId="38940" xr:uid="{00000000-0005-0000-0000-00001C980000}"/>
    <cellStyle name="Título 3 3 7 2" xfId="38941" xr:uid="{00000000-0005-0000-0000-00001D980000}"/>
    <cellStyle name="Título 3 3 8" xfId="38942" xr:uid="{00000000-0005-0000-0000-00001E980000}"/>
    <cellStyle name="Título 3 3 8 2" xfId="38943" xr:uid="{00000000-0005-0000-0000-00001F980000}"/>
    <cellStyle name="Título 3 3 9" xfId="38944" xr:uid="{00000000-0005-0000-0000-000020980000}"/>
    <cellStyle name="Título 3 3 9 2" xfId="38945" xr:uid="{00000000-0005-0000-0000-000021980000}"/>
    <cellStyle name="Título 3 4" xfId="38946" xr:uid="{00000000-0005-0000-0000-000022980000}"/>
    <cellStyle name="Título 3 4 2" xfId="38947" xr:uid="{00000000-0005-0000-0000-000023980000}"/>
    <cellStyle name="Título 3 4 2 2" xfId="38948" xr:uid="{00000000-0005-0000-0000-000024980000}"/>
    <cellStyle name="Título 3 4 2 2 2" xfId="38949" xr:uid="{00000000-0005-0000-0000-000025980000}"/>
    <cellStyle name="Título 3 4 2 3" xfId="38950" xr:uid="{00000000-0005-0000-0000-000026980000}"/>
    <cellStyle name="Título 3 4 3" xfId="38951" xr:uid="{00000000-0005-0000-0000-000027980000}"/>
    <cellStyle name="Título 3 4 3 2" xfId="38952" xr:uid="{00000000-0005-0000-0000-000028980000}"/>
    <cellStyle name="Título 3 4 4" xfId="38953" xr:uid="{00000000-0005-0000-0000-000029980000}"/>
    <cellStyle name="Título 3 5" xfId="38954" xr:uid="{00000000-0005-0000-0000-00002A980000}"/>
    <cellStyle name="Título 3 5 2" xfId="38955" xr:uid="{00000000-0005-0000-0000-00002B980000}"/>
    <cellStyle name="Título 3 5 2 2" xfId="38956" xr:uid="{00000000-0005-0000-0000-00002C980000}"/>
    <cellStyle name="Título 3 5 3" xfId="38957" xr:uid="{00000000-0005-0000-0000-00002D980000}"/>
    <cellStyle name="Título 3 6" xfId="38958" xr:uid="{00000000-0005-0000-0000-00002E980000}"/>
    <cellStyle name="Título 3 6 2" xfId="38959" xr:uid="{00000000-0005-0000-0000-00002F980000}"/>
    <cellStyle name="Título 3 7" xfId="38960" xr:uid="{00000000-0005-0000-0000-000030980000}"/>
    <cellStyle name="Título 4" xfId="38961" xr:uid="{00000000-0005-0000-0000-000031980000}"/>
    <cellStyle name="Título 4 2" xfId="38962" xr:uid="{00000000-0005-0000-0000-000032980000}"/>
    <cellStyle name="Título 4 3" xfId="38963" xr:uid="{00000000-0005-0000-0000-000033980000}"/>
    <cellStyle name="Título 4 4" xfId="38964" xr:uid="{00000000-0005-0000-0000-000034980000}"/>
    <cellStyle name="Título 5" xfId="38965" xr:uid="{00000000-0005-0000-0000-000035980000}"/>
    <cellStyle name="Título 6" xfId="38966" xr:uid="{00000000-0005-0000-0000-000036980000}"/>
    <cellStyle name="Título 7" xfId="38967" xr:uid="{00000000-0005-0000-0000-000037980000}"/>
    <cellStyle name="Título 8" xfId="38968" xr:uid="{00000000-0005-0000-0000-000038980000}"/>
    <cellStyle name="Título 9" xfId="38969" xr:uid="{00000000-0005-0000-0000-000039980000}"/>
    <cellStyle name="Total 2" xfId="38970" xr:uid="{00000000-0005-0000-0000-00003A980000}"/>
    <cellStyle name="Total 2 10" xfId="38971" xr:uid="{00000000-0005-0000-0000-00003B980000}"/>
    <cellStyle name="Total 2 10 2" xfId="38972" xr:uid="{00000000-0005-0000-0000-00003C980000}"/>
    <cellStyle name="Total 2 11" xfId="38973" xr:uid="{00000000-0005-0000-0000-00003D980000}"/>
    <cellStyle name="Total 2 11 2" xfId="38974" xr:uid="{00000000-0005-0000-0000-00003E980000}"/>
    <cellStyle name="Total 2 12" xfId="38975" xr:uid="{00000000-0005-0000-0000-00003F980000}"/>
    <cellStyle name="Total 2 12 2" xfId="38976" xr:uid="{00000000-0005-0000-0000-000040980000}"/>
    <cellStyle name="Total 2 13" xfId="38977" xr:uid="{00000000-0005-0000-0000-000041980000}"/>
    <cellStyle name="Total 2 13 2" xfId="38978" xr:uid="{00000000-0005-0000-0000-000042980000}"/>
    <cellStyle name="Total 2 14" xfId="38979" xr:uid="{00000000-0005-0000-0000-000043980000}"/>
    <cellStyle name="Total 2 14 2" xfId="38980" xr:uid="{00000000-0005-0000-0000-000044980000}"/>
    <cellStyle name="Total 2 15" xfId="38981" xr:uid="{00000000-0005-0000-0000-000045980000}"/>
    <cellStyle name="Total 2 15 2" xfId="38982" xr:uid="{00000000-0005-0000-0000-000046980000}"/>
    <cellStyle name="Total 2 16" xfId="38983" xr:uid="{00000000-0005-0000-0000-000047980000}"/>
    <cellStyle name="Total 2 16 2" xfId="38984" xr:uid="{00000000-0005-0000-0000-000048980000}"/>
    <cellStyle name="Total 2 17" xfId="38985" xr:uid="{00000000-0005-0000-0000-000049980000}"/>
    <cellStyle name="Total 2 17 2" xfId="38986" xr:uid="{00000000-0005-0000-0000-00004A980000}"/>
    <cellStyle name="Total 2 18" xfId="38987" xr:uid="{00000000-0005-0000-0000-00004B980000}"/>
    <cellStyle name="Total 2 18 2" xfId="38988" xr:uid="{00000000-0005-0000-0000-00004C980000}"/>
    <cellStyle name="Total 2 19" xfId="38989" xr:uid="{00000000-0005-0000-0000-00004D980000}"/>
    <cellStyle name="Total 2 2" xfId="38990" xr:uid="{00000000-0005-0000-0000-00004E980000}"/>
    <cellStyle name="Total 2 2 10" xfId="38991" xr:uid="{00000000-0005-0000-0000-00004F980000}"/>
    <cellStyle name="Total 2 2 10 2" xfId="38992" xr:uid="{00000000-0005-0000-0000-000050980000}"/>
    <cellStyle name="Total 2 2 11" xfId="38993" xr:uid="{00000000-0005-0000-0000-000051980000}"/>
    <cellStyle name="Total 2 2 11 2" xfId="38994" xr:uid="{00000000-0005-0000-0000-000052980000}"/>
    <cellStyle name="Total 2 2 12" xfId="38995" xr:uid="{00000000-0005-0000-0000-000053980000}"/>
    <cellStyle name="Total 2 2 12 2" xfId="38996" xr:uid="{00000000-0005-0000-0000-000054980000}"/>
    <cellStyle name="Total 2 2 13" xfId="38997" xr:uid="{00000000-0005-0000-0000-000055980000}"/>
    <cellStyle name="Total 2 2 13 2" xfId="38998" xr:uid="{00000000-0005-0000-0000-000056980000}"/>
    <cellStyle name="Total 2 2 14" xfId="38999" xr:uid="{00000000-0005-0000-0000-000057980000}"/>
    <cellStyle name="Total 2 2 14 2" xfId="39000" xr:uid="{00000000-0005-0000-0000-000058980000}"/>
    <cellStyle name="Total 2 2 15" xfId="39001" xr:uid="{00000000-0005-0000-0000-000059980000}"/>
    <cellStyle name="Total 2 2 15 2" xfId="39002" xr:uid="{00000000-0005-0000-0000-00005A980000}"/>
    <cellStyle name="Total 2 2 16" xfId="39003" xr:uid="{00000000-0005-0000-0000-00005B980000}"/>
    <cellStyle name="Total 2 2 17" xfId="39004" xr:uid="{00000000-0005-0000-0000-00005C980000}"/>
    <cellStyle name="Total 2 2 18" xfId="39005" xr:uid="{00000000-0005-0000-0000-00005D980000}"/>
    <cellStyle name="Total 2 2 2" xfId="39006" xr:uid="{00000000-0005-0000-0000-00005E980000}"/>
    <cellStyle name="Total 2 2 2 10" xfId="39007" xr:uid="{00000000-0005-0000-0000-00005F980000}"/>
    <cellStyle name="Total 2 2 2 10 2" xfId="39008" xr:uid="{00000000-0005-0000-0000-000060980000}"/>
    <cellStyle name="Total 2 2 2 11" xfId="39009" xr:uid="{00000000-0005-0000-0000-000061980000}"/>
    <cellStyle name="Total 2 2 2 11 2" xfId="39010" xr:uid="{00000000-0005-0000-0000-000062980000}"/>
    <cellStyle name="Total 2 2 2 12" xfId="39011" xr:uid="{00000000-0005-0000-0000-000063980000}"/>
    <cellStyle name="Total 2 2 2 12 2" xfId="39012" xr:uid="{00000000-0005-0000-0000-000064980000}"/>
    <cellStyle name="Total 2 2 2 13" xfId="39013" xr:uid="{00000000-0005-0000-0000-000065980000}"/>
    <cellStyle name="Total 2 2 2 13 2" xfId="39014" xr:uid="{00000000-0005-0000-0000-000066980000}"/>
    <cellStyle name="Total 2 2 2 14" xfId="39015" xr:uid="{00000000-0005-0000-0000-000067980000}"/>
    <cellStyle name="Total 2 2 2 14 2" xfId="39016" xr:uid="{00000000-0005-0000-0000-000068980000}"/>
    <cellStyle name="Total 2 2 2 15" xfId="39017" xr:uid="{00000000-0005-0000-0000-000069980000}"/>
    <cellStyle name="Total 2 2 2 16" xfId="39018" xr:uid="{00000000-0005-0000-0000-00006A980000}"/>
    <cellStyle name="Total 2 2 2 2" xfId="39019" xr:uid="{00000000-0005-0000-0000-00006B980000}"/>
    <cellStyle name="Total 2 2 2 2 10" xfId="39020" xr:uid="{00000000-0005-0000-0000-00006C980000}"/>
    <cellStyle name="Total 2 2 2 2 10 2" xfId="39021" xr:uid="{00000000-0005-0000-0000-00006D980000}"/>
    <cellStyle name="Total 2 2 2 2 11" xfId="39022" xr:uid="{00000000-0005-0000-0000-00006E980000}"/>
    <cellStyle name="Total 2 2 2 2 11 2" xfId="39023" xr:uid="{00000000-0005-0000-0000-00006F980000}"/>
    <cellStyle name="Total 2 2 2 2 12" xfId="39024" xr:uid="{00000000-0005-0000-0000-000070980000}"/>
    <cellStyle name="Total 2 2 2 2 12 2" xfId="39025" xr:uid="{00000000-0005-0000-0000-000071980000}"/>
    <cellStyle name="Total 2 2 2 2 13" xfId="39026" xr:uid="{00000000-0005-0000-0000-000072980000}"/>
    <cellStyle name="Total 2 2 2 2 2" xfId="39027" xr:uid="{00000000-0005-0000-0000-000073980000}"/>
    <cellStyle name="Total 2 2 2 2 2 10" xfId="39028" xr:uid="{00000000-0005-0000-0000-000074980000}"/>
    <cellStyle name="Total 2 2 2 2 2 10 2" xfId="39029" xr:uid="{00000000-0005-0000-0000-000075980000}"/>
    <cellStyle name="Total 2 2 2 2 2 11" xfId="39030" xr:uid="{00000000-0005-0000-0000-000076980000}"/>
    <cellStyle name="Total 2 2 2 2 2 2" xfId="39031" xr:uid="{00000000-0005-0000-0000-000077980000}"/>
    <cellStyle name="Total 2 2 2 2 2 2 2" xfId="39032" xr:uid="{00000000-0005-0000-0000-000078980000}"/>
    <cellStyle name="Total 2 2 2 2 2 3" xfId="39033" xr:uid="{00000000-0005-0000-0000-000079980000}"/>
    <cellStyle name="Total 2 2 2 2 2 3 2" xfId="39034" xr:uid="{00000000-0005-0000-0000-00007A980000}"/>
    <cellStyle name="Total 2 2 2 2 2 4" xfId="39035" xr:uid="{00000000-0005-0000-0000-00007B980000}"/>
    <cellStyle name="Total 2 2 2 2 2 4 2" xfId="39036" xr:uid="{00000000-0005-0000-0000-00007C980000}"/>
    <cellStyle name="Total 2 2 2 2 2 5" xfId="39037" xr:uid="{00000000-0005-0000-0000-00007D980000}"/>
    <cellStyle name="Total 2 2 2 2 2 5 2" xfId="39038" xr:uid="{00000000-0005-0000-0000-00007E980000}"/>
    <cellStyle name="Total 2 2 2 2 2 6" xfId="39039" xr:uid="{00000000-0005-0000-0000-00007F980000}"/>
    <cellStyle name="Total 2 2 2 2 2 6 2" xfId="39040" xr:uid="{00000000-0005-0000-0000-000080980000}"/>
    <cellStyle name="Total 2 2 2 2 2 7" xfId="39041" xr:uid="{00000000-0005-0000-0000-000081980000}"/>
    <cellStyle name="Total 2 2 2 2 2 7 2" xfId="39042" xr:uid="{00000000-0005-0000-0000-000082980000}"/>
    <cellStyle name="Total 2 2 2 2 2 8" xfId="39043" xr:uid="{00000000-0005-0000-0000-000083980000}"/>
    <cellStyle name="Total 2 2 2 2 2 8 2" xfId="39044" xr:uid="{00000000-0005-0000-0000-000084980000}"/>
    <cellStyle name="Total 2 2 2 2 2 9" xfId="39045" xr:uid="{00000000-0005-0000-0000-000085980000}"/>
    <cellStyle name="Total 2 2 2 2 2 9 2" xfId="39046" xr:uid="{00000000-0005-0000-0000-000086980000}"/>
    <cellStyle name="Total 2 2 2 2 3" xfId="39047" xr:uid="{00000000-0005-0000-0000-000087980000}"/>
    <cellStyle name="Total 2 2 2 2 3 10" xfId="39048" xr:uid="{00000000-0005-0000-0000-000088980000}"/>
    <cellStyle name="Total 2 2 2 2 3 10 2" xfId="39049" xr:uid="{00000000-0005-0000-0000-000089980000}"/>
    <cellStyle name="Total 2 2 2 2 3 11" xfId="39050" xr:uid="{00000000-0005-0000-0000-00008A980000}"/>
    <cellStyle name="Total 2 2 2 2 3 2" xfId="39051" xr:uid="{00000000-0005-0000-0000-00008B980000}"/>
    <cellStyle name="Total 2 2 2 2 3 2 2" xfId="39052" xr:uid="{00000000-0005-0000-0000-00008C980000}"/>
    <cellStyle name="Total 2 2 2 2 3 3" xfId="39053" xr:uid="{00000000-0005-0000-0000-00008D980000}"/>
    <cellStyle name="Total 2 2 2 2 3 3 2" xfId="39054" xr:uid="{00000000-0005-0000-0000-00008E980000}"/>
    <cellStyle name="Total 2 2 2 2 3 4" xfId="39055" xr:uid="{00000000-0005-0000-0000-00008F980000}"/>
    <cellStyle name="Total 2 2 2 2 3 4 2" xfId="39056" xr:uid="{00000000-0005-0000-0000-000090980000}"/>
    <cellStyle name="Total 2 2 2 2 3 5" xfId="39057" xr:uid="{00000000-0005-0000-0000-000091980000}"/>
    <cellStyle name="Total 2 2 2 2 3 5 2" xfId="39058" xr:uid="{00000000-0005-0000-0000-000092980000}"/>
    <cellStyle name="Total 2 2 2 2 3 6" xfId="39059" xr:uid="{00000000-0005-0000-0000-000093980000}"/>
    <cellStyle name="Total 2 2 2 2 3 6 2" xfId="39060" xr:uid="{00000000-0005-0000-0000-000094980000}"/>
    <cellStyle name="Total 2 2 2 2 3 7" xfId="39061" xr:uid="{00000000-0005-0000-0000-000095980000}"/>
    <cellStyle name="Total 2 2 2 2 3 7 2" xfId="39062" xr:uid="{00000000-0005-0000-0000-000096980000}"/>
    <cellStyle name="Total 2 2 2 2 3 8" xfId="39063" xr:uid="{00000000-0005-0000-0000-000097980000}"/>
    <cellStyle name="Total 2 2 2 2 3 8 2" xfId="39064" xr:uid="{00000000-0005-0000-0000-000098980000}"/>
    <cellStyle name="Total 2 2 2 2 3 9" xfId="39065" xr:uid="{00000000-0005-0000-0000-000099980000}"/>
    <cellStyle name="Total 2 2 2 2 3 9 2" xfId="39066" xr:uid="{00000000-0005-0000-0000-00009A980000}"/>
    <cellStyle name="Total 2 2 2 2 4" xfId="39067" xr:uid="{00000000-0005-0000-0000-00009B980000}"/>
    <cellStyle name="Total 2 2 2 2 4 2" xfId="39068" xr:uid="{00000000-0005-0000-0000-00009C980000}"/>
    <cellStyle name="Total 2 2 2 2 5" xfId="39069" xr:uid="{00000000-0005-0000-0000-00009D980000}"/>
    <cellStyle name="Total 2 2 2 2 5 2" xfId="39070" xr:uid="{00000000-0005-0000-0000-00009E980000}"/>
    <cellStyle name="Total 2 2 2 2 6" xfId="39071" xr:uid="{00000000-0005-0000-0000-00009F980000}"/>
    <cellStyle name="Total 2 2 2 2 6 2" xfId="39072" xr:uid="{00000000-0005-0000-0000-0000A0980000}"/>
    <cellStyle name="Total 2 2 2 2 7" xfId="39073" xr:uid="{00000000-0005-0000-0000-0000A1980000}"/>
    <cellStyle name="Total 2 2 2 2 7 2" xfId="39074" xr:uid="{00000000-0005-0000-0000-0000A2980000}"/>
    <cellStyle name="Total 2 2 2 2 8" xfId="39075" xr:uid="{00000000-0005-0000-0000-0000A3980000}"/>
    <cellStyle name="Total 2 2 2 2 8 2" xfId="39076" xr:uid="{00000000-0005-0000-0000-0000A4980000}"/>
    <cellStyle name="Total 2 2 2 2 9" xfId="39077" xr:uid="{00000000-0005-0000-0000-0000A5980000}"/>
    <cellStyle name="Total 2 2 2 2 9 2" xfId="39078" xr:uid="{00000000-0005-0000-0000-0000A6980000}"/>
    <cellStyle name="Total 2 2 2 3" xfId="39079" xr:uid="{00000000-0005-0000-0000-0000A7980000}"/>
    <cellStyle name="Total 2 2 2 3 10" xfId="39080" xr:uid="{00000000-0005-0000-0000-0000A8980000}"/>
    <cellStyle name="Total 2 2 2 3 10 2" xfId="39081" xr:uid="{00000000-0005-0000-0000-0000A9980000}"/>
    <cellStyle name="Total 2 2 2 3 11" xfId="39082" xr:uid="{00000000-0005-0000-0000-0000AA980000}"/>
    <cellStyle name="Total 2 2 2 3 11 2" xfId="39083" xr:uid="{00000000-0005-0000-0000-0000AB980000}"/>
    <cellStyle name="Total 2 2 2 3 12" xfId="39084" xr:uid="{00000000-0005-0000-0000-0000AC980000}"/>
    <cellStyle name="Total 2 2 2 3 12 2" xfId="39085" xr:uid="{00000000-0005-0000-0000-0000AD980000}"/>
    <cellStyle name="Total 2 2 2 3 13" xfId="39086" xr:uid="{00000000-0005-0000-0000-0000AE980000}"/>
    <cellStyle name="Total 2 2 2 3 2" xfId="39087" xr:uid="{00000000-0005-0000-0000-0000AF980000}"/>
    <cellStyle name="Total 2 2 2 3 2 10" xfId="39088" xr:uid="{00000000-0005-0000-0000-0000B0980000}"/>
    <cellStyle name="Total 2 2 2 3 2 10 2" xfId="39089" xr:uid="{00000000-0005-0000-0000-0000B1980000}"/>
    <cellStyle name="Total 2 2 2 3 2 11" xfId="39090" xr:uid="{00000000-0005-0000-0000-0000B2980000}"/>
    <cellStyle name="Total 2 2 2 3 2 2" xfId="39091" xr:uid="{00000000-0005-0000-0000-0000B3980000}"/>
    <cellStyle name="Total 2 2 2 3 2 2 2" xfId="39092" xr:uid="{00000000-0005-0000-0000-0000B4980000}"/>
    <cellStyle name="Total 2 2 2 3 2 3" xfId="39093" xr:uid="{00000000-0005-0000-0000-0000B5980000}"/>
    <cellStyle name="Total 2 2 2 3 2 3 2" xfId="39094" xr:uid="{00000000-0005-0000-0000-0000B6980000}"/>
    <cellStyle name="Total 2 2 2 3 2 4" xfId="39095" xr:uid="{00000000-0005-0000-0000-0000B7980000}"/>
    <cellStyle name="Total 2 2 2 3 2 4 2" xfId="39096" xr:uid="{00000000-0005-0000-0000-0000B8980000}"/>
    <cellStyle name="Total 2 2 2 3 2 5" xfId="39097" xr:uid="{00000000-0005-0000-0000-0000B9980000}"/>
    <cellStyle name="Total 2 2 2 3 2 5 2" xfId="39098" xr:uid="{00000000-0005-0000-0000-0000BA980000}"/>
    <cellStyle name="Total 2 2 2 3 2 6" xfId="39099" xr:uid="{00000000-0005-0000-0000-0000BB980000}"/>
    <cellStyle name="Total 2 2 2 3 2 6 2" xfId="39100" xr:uid="{00000000-0005-0000-0000-0000BC980000}"/>
    <cellStyle name="Total 2 2 2 3 2 7" xfId="39101" xr:uid="{00000000-0005-0000-0000-0000BD980000}"/>
    <cellStyle name="Total 2 2 2 3 2 7 2" xfId="39102" xr:uid="{00000000-0005-0000-0000-0000BE980000}"/>
    <cellStyle name="Total 2 2 2 3 2 8" xfId="39103" xr:uid="{00000000-0005-0000-0000-0000BF980000}"/>
    <cellStyle name="Total 2 2 2 3 2 8 2" xfId="39104" xr:uid="{00000000-0005-0000-0000-0000C0980000}"/>
    <cellStyle name="Total 2 2 2 3 2 9" xfId="39105" xr:uid="{00000000-0005-0000-0000-0000C1980000}"/>
    <cellStyle name="Total 2 2 2 3 2 9 2" xfId="39106" xr:uid="{00000000-0005-0000-0000-0000C2980000}"/>
    <cellStyle name="Total 2 2 2 3 3" xfId="39107" xr:uid="{00000000-0005-0000-0000-0000C3980000}"/>
    <cellStyle name="Total 2 2 2 3 3 10" xfId="39108" xr:uid="{00000000-0005-0000-0000-0000C4980000}"/>
    <cellStyle name="Total 2 2 2 3 3 10 2" xfId="39109" xr:uid="{00000000-0005-0000-0000-0000C5980000}"/>
    <cellStyle name="Total 2 2 2 3 3 11" xfId="39110" xr:uid="{00000000-0005-0000-0000-0000C6980000}"/>
    <cellStyle name="Total 2 2 2 3 3 2" xfId="39111" xr:uid="{00000000-0005-0000-0000-0000C7980000}"/>
    <cellStyle name="Total 2 2 2 3 3 2 2" xfId="39112" xr:uid="{00000000-0005-0000-0000-0000C8980000}"/>
    <cellStyle name="Total 2 2 2 3 3 3" xfId="39113" xr:uid="{00000000-0005-0000-0000-0000C9980000}"/>
    <cellStyle name="Total 2 2 2 3 3 3 2" xfId="39114" xr:uid="{00000000-0005-0000-0000-0000CA980000}"/>
    <cellStyle name="Total 2 2 2 3 3 4" xfId="39115" xr:uid="{00000000-0005-0000-0000-0000CB980000}"/>
    <cellStyle name="Total 2 2 2 3 3 4 2" xfId="39116" xr:uid="{00000000-0005-0000-0000-0000CC980000}"/>
    <cellStyle name="Total 2 2 2 3 3 5" xfId="39117" xr:uid="{00000000-0005-0000-0000-0000CD980000}"/>
    <cellStyle name="Total 2 2 2 3 3 5 2" xfId="39118" xr:uid="{00000000-0005-0000-0000-0000CE980000}"/>
    <cellStyle name="Total 2 2 2 3 3 6" xfId="39119" xr:uid="{00000000-0005-0000-0000-0000CF980000}"/>
    <cellStyle name="Total 2 2 2 3 3 6 2" xfId="39120" xr:uid="{00000000-0005-0000-0000-0000D0980000}"/>
    <cellStyle name="Total 2 2 2 3 3 7" xfId="39121" xr:uid="{00000000-0005-0000-0000-0000D1980000}"/>
    <cellStyle name="Total 2 2 2 3 3 7 2" xfId="39122" xr:uid="{00000000-0005-0000-0000-0000D2980000}"/>
    <cellStyle name="Total 2 2 2 3 3 8" xfId="39123" xr:uid="{00000000-0005-0000-0000-0000D3980000}"/>
    <cellStyle name="Total 2 2 2 3 3 8 2" xfId="39124" xr:uid="{00000000-0005-0000-0000-0000D4980000}"/>
    <cellStyle name="Total 2 2 2 3 3 9" xfId="39125" xr:uid="{00000000-0005-0000-0000-0000D5980000}"/>
    <cellStyle name="Total 2 2 2 3 3 9 2" xfId="39126" xr:uid="{00000000-0005-0000-0000-0000D6980000}"/>
    <cellStyle name="Total 2 2 2 3 4" xfId="39127" xr:uid="{00000000-0005-0000-0000-0000D7980000}"/>
    <cellStyle name="Total 2 2 2 3 4 2" xfId="39128" xr:uid="{00000000-0005-0000-0000-0000D8980000}"/>
    <cellStyle name="Total 2 2 2 3 5" xfId="39129" xr:uid="{00000000-0005-0000-0000-0000D9980000}"/>
    <cellStyle name="Total 2 2 2 3 5 2" xfId="39130" xr:uid="{00000000-0005-0000-0000-0000DA980000}"/>
    <cellStyle name="Total 2 2 2 3 6" xfId="39131" xr:uid="{00000000-0005-0000-0000-0000DB980000}"/>
    <cellStyle name="Total 2 2 2 3 6 2" xfId="39132" xr:uid="{00000000-0005-0000-0000-0000DC980000}"/>
    <cellStyle name="Total 2 2 2 3 7" xfId="39133" xr:uid="{00000000-0005-0000-0000-0000DD980000}"/>
    <cellStyle name="Total 2 2 2 3 7 2" xfId="39134" xr:uid="{00000000-0005-0000-0000-0000DE980000}"/>
    <cellStyle name="Total 2 2 2 3 8" xfId="39135" xr:uid="{00000000-0005-0000-0000-0000DF980000}"/>
    <cellStyle name="Total 2 2 2 3 8 2" xfId="39136" xr:uid="{00000000-0005-0000-0000-0000E0980000}"/>
    <cellStyle name="Total 2 2 2 3 9" xfId="39137" xr:uid="{00000000-0005-0000-0000-0000E1980000}"/>
    <cellStyle name="Total 2 2 2 3 9 2" xfId="39138" xr:uid="{00000000-0005-0000-0000-0000E2980000}"/>
    <cellStyle name="Total 2 2 2 4" xfId="39139" xr:uid="{00000000-0005-0000-0000-0000E3980000}"/>
    <cellStyle name="Total 2 2 2 4 10" xfId="39140" xr:uid="{00000000-0005-0000-0000-0000E4980000}"/>
    <cellStyle name="Total 2 2 2 4 10 2" xfId="39141" xr:uid="{00000000-0005-0000-0000-0000E5980000}"/>
    <cellStyle name="Total 2 2 2 4 11" xfId="39142" xr:uid="{00000000-0005-0000-0000-0000E6980000}"/>
    <cellStyle name="Total 2 2 2 4 2" xfId="39143" xr:uid="{00000000-0005-0000-0000-0000E7980000}"/>
    <cellStyle name="Total 2 2 2 4 2 2" xfId="39144" xr:uid="{00000000-0005-0000-0000-0000E8980000}"/>
    <cellStyle name="Total 2 2 2 4 3" xfId="39145" xr:uid="{00000000-0005-0000-0000-0000E9980000}"/>
    <cellStyle name="Total 2 2 2 4 3 2" xfId="39146" xr:uid="{00000000-0005-0000-0000-0000EA980000}"/>
    <cellStyle name="Total 2 2 2 4 4" xfId="39147" xr:uid="{00000000-0005-0000-0000-0000EB980000}"/>
    <cellStyle name="Total 2 2 2 4 4 2" xfId="39148" xr:uid="{00000000-0005-0000-0000-0000EC980000}"/>
    <cellStyle name="Total 2 2 2 4 5" xfId="39149" xr:uid="{00000000-0005-0000-0000-0000ED980000}"/>
    <cellStyle name="Total 2 2 2 4 5 2" xfId="39150" xr:uid="{00000000-0005-0000-0000-0000EE980000}"/>
    <cellStyle name="Total 2 2 2 4 6" xfId="39151" xr:uid="{00000000-0005-0000-0000-0000EF980000}"/>
    <cellStyle name="Total 2 2 2 4 6 2" xfId="39152" xr:uid="{00000000-0005-0000-0000-0000F0980000}"/>
    <cellStyle name="Total 2 2 2 4 7" xfId="39153" xr:uid="{00000000-0005-0000-0000-0000F1980000}"/>
    <cellStyle name="Total 2 2 2 4 7 2" xfId="39154" xr:uid="{00000000-0005-0000-0000-0000F2980000}"/>
    <cellStyle name="Total 2 2 2 4 8" xfId="39155" xr:uid="{00000000-0005-0000-0000-0000F3980000}"/>
    <cellStyle name="Total 2 2 2 4 8 2" xfId="39156" xr:uid="{00000000-0005-0000-0000-0000F4980000}"/>
    <cellStyle name="Total 2 2 2 4 9" xfId="39157" xr:uid="{00000000-0005-0000-0000-0000F5980000}"/>
    <cellStyle name="Total 2 2 2 4 9 2" xfId="39158" xr:uid="{00000000-0005-0000-0000-0000F6980000}"/>
    <cellStyle name="Total 2 2 2 5" xfId="39159" xr:uid="{00000000-0005-0000-0000-0000F7980000}"/>
    <cellStyle name="Total 2 2 2 5 10" xfId="39160" xr:uid="{00000000-0005-0000-0000-0000F8980000}"/>
    <cellStyle name="Total 2 2 2 5 10 2" xfId="39161" xr:uid="{00000000-0005-0000-0000-0000F9980000}"/>
    <cellStyle name="Total 2 2 2 5 11" xfId="39162" xr:uid="{00000000-0005-0000-0000-0000FA980000}"/>
    <cellStyle name="Total 2 2 2 5 2" xfId="39163" xr:uid="{00000000-0005-0000-0000-0000FB980000}"/>
    <cellStyle name="Total 2 2 2 5 2 2" xfId="39164" xr:uid="{00000000-0005-0000-0000-0000FC980000}"/>
    <cellStyle name="Total 2 2 2 5 3" xfId="39165" xr:uid="{00000000-0005-0000-0000-0000FD980000}"/>
    <cellStyle name="Total 2 2 2 5 3 2" xfId="39166" xr:uid="{00000000-0005-0000-0000-0000FE980000}"/>
    <cellStyle name="Total 2 2 2 5 4" xfId="39167" xr:uid="{00000000-0005-0000-0000-0000FF980000}"/>
    <cellStyle name="Total 2 2 2 5 4 2" xfId="39168" xr:uid="{00000000-0005-0000-0000-000000990000}"/>
    <cellStyle name="Total 2 2 2 5 5" xfId="39169" xr:uid="{00000000-0005-0000-0000-000001990000}"/>
    <cellStyle name="Total 2 2 2 5 5 2" xfId="39170" xr:uid="{00000000-0005-0000-0000-000002990000}"/>
    <cellStyle name="Total 2 2 2 5 6" xfId="39171" xr:uid="{00000000-0005-0000-0000-000003990000}"/>
    <cellStyle name="Total 2 2 2 5 6 2" xfId="39172" xr:uid="{00000000-0005-0000-0000-000004990000}"/>
    <cellStyle name="Total 2 2 2 5 7" xfId="39173" xr:uid="{00000000-0005-0000-0000-000005990000}"/>
    <cellStyle name="Total 2 2 2 5 7 2" xfId="39174" xr:uid="{00000000-0005-0000-0000-000006990000}"/>
    <cellStyle name="Total 2 2 2 5 8" xfId="39175" xr:uid="{00000000-0005-0000-0000-000007990000}"/>
    <cellStyle name="Total 2 2 2 5 8 2" xfId="39176" xr:uid="{00000000-0005-0000-0000-000008990000}"/>
    <cellStyle name="Total 2 2 2 5 9" xfId="39177" xr:uid="{00000000-0005-0000-0000-000009990000}"/>
    <cellStyle name="Total 2 2 2 5 9 2" xfId="39178" xr:uid="{00000000-0005-0000-0000-00000A990000}"/>
    <cellStyle name="Total 2 2 2 6" xfId="39179" xr:uid="{00000000-0005-0000-0000-00000B990000}"/>
    <cellStyle name="Total 2 2 2 6 2" xfId="39180" xr:uid="{00000000-0005-0000-0000-00000C990000}"/>
    <cellStyle name="Total 2 2 2 7" xfId="39181" xr:uid="{00000000-0005-0000-0000-00000D990000}"/>
    <cellStyle name="Total 2 2 2 7 2" xfId="39182" xr:uid="{00000000-0005-0000-0000-00000E990000}"/>
    <cellStyle name="Total 2 2 2 8" xfId="39183" xr:uid="{00000000-0005-0000-0000-00000F990000}"/>
    <cellStyle name="Total 2 2 2 8 2" xfId="39184" xr:uid="{00000000-0005-0000-0000-000010990000}"/>
    <cellStyle name="Total 2 2 2 9" xfId="39185" xr:uid="{00000000-0005-0000-0000-000011990000}"/>
    <cellStyle name="Total 2 2 2 9 2" xfId="39186" xr:uid="{00000000-0005-0000-0000-000012990000}"/>
    <cellStyle name="Total 2 2 3" xfId="39187" xr:uid="{00000000-0005-0000-0000-000013990000}"/>
    <cellStyle name="Total 2 2 3 10" xfId="39188" xr:uid="{00000000-0005-0000-0000-000014990000}"/>
    <cellStyle name="Total 2 2 3 10 2" xfId="39189" xr:uid="{00000000-0005-0000-0000-000015990000}"/>
    <cellStyle name="Total 2 2 3 11" xfId="39190" xr:uid="{00000000-0005-0000-0000-000016990000}"/>
    <cellStyle name="Total 2 2 3 11 2" xfId="39191" xr:uid="{00000000-0005-0000-0000-000017990000}"/>
    <cellStyle name="Total 2 2 3 12" xfId="39192" xr:uid="{00000000-0005-0000-0000-000018990000}"/>
    <cellStyle name="Total 2 2 3 12 2" xfId="39193" xr:uid="{00000000-0005-0000-0000-000019990000}"/>
    <cellStyle name="Total 2 2 3 13" xfId="39194" xr:uid="{00000000-0005-0000-0000-00001A990000}"/>
    <cellStyle name="Total 2 2 3 13 2" xfId="39195" xr:uid="{00000000-0005-0000-0000-00001B990000}"/>
    <cellStyle name="Total 2 2 3 14" xfId="39196" xr:uid="{00000000-0005-0000-0000-00001C990000}"/>
    <cellStyle name="Total 2 2 3 14 2" xfId="39197" xr:uid="{00000000-0005-0000-0000-00001D990000}"/>
    <cellStyle name="Total 2 2 3 15" xfId="39198" xr:uid="{00000000-0005-0000-0000-00001E990000}"/>
    <cellStyle name="Total 2 2 3 2" xfId="39199" xr:uid="{00000000-0005-0000-0000-00001F990000}"/>
    <cellStyle name="Total 2 2 3 2 10" xfId="39200" xr:uid="{00000000-0005-0000-0000-000020990000}"/>
    <cellStyle name="Total 2 2 3 2 10 2" xfId="39201" xr:uid="{00000000-0005-0000-0000-000021990000}"/>
    <cellStyle name="Total 2 2 3 2 11" xfId="39202" xr:uid="{00000000-0005-0000-0000-000022990000}"/>
    <cellStyle name="Total 2 2 3 2 11 2" xfId="39203" xr:uid="{00000000-0005-0000-0000-000023990000}"/>
    <cellStyle name="Total 2 2 3 2 12" xfId="39204" xr:uid="{00000000-0005-0000-0000-000024990000}"/>
    <cellStyle name="Total 2 2 3 2 12 2" xfId="39205" xr:uid="{00000000-0005-0000-0000-000025990000}"/>
    <cellStyle name="Total 2 2 3 2 13" xfId="39206" xr:uid="{00000000-0005-0000-0000-000026990000}"/>
    <cellStyle name="Total 2 2 3 2 2" xfId="39207" xr:uid="{00000000-0005-0000-0000-000027990000}"/>
    <cellStyle name="Total 2 2 3 2 2 10" xfId="39208" xr:uid="{00000000-0005-0000-0000-000028990000}"/>
    <cellStyle name="Total 2 2 3 2 2 10 2" xfId="39209" xr:uid="{00000000-0005-0000-0000-000029990000}"/>
    <cellStyle name="Total 2 2 3 2 2 11" xfId="39210" xr:uid="{00000000-0005-0000-0000-00002A990000}"/>
    <cellStyle name="Total 2 2 3 2 2 2" xfId="39211" xr:uid="{00000000-0005-0000-0000-00002B990000}"/>
    <cellStyle name="Total 2 2 3 2 2 2 2" xfId="39212" xr:uid="{00000000-0005-0000-0000-00002C990000}"/>
    <cellStyle name="Total 2 2 3 2 2 3" xfId="39213" xr:uid="{00000000-0005-0000-0000-00002D990000}"/>
    <cellStyle name="Total 2 2 3 2 2 3 2" xfId="39214" xr:uid="{00000000-0005-0000-0000-00002E990000}"/>
    <cellStyle name="Total 2 2 3 2 2 4" xfId="39215" xr:uid="{00000000-0005-0000-0000-00002F990000}"/>
    <cellStyle name="Total 2 2 3 2 2 4 2" xfId="39216" xr:uid="{00000000-0005-0000-0000-000030990000}"/>
    <cellStyle name="Total 2 2 3 2 2 5" xfId="39217" xr:uid="{00000000-0005-0000-0000-000031990000}"/>
    <cellStyle name="Total 2 2 3 2 2 5 2" xfId="39218" xr:uid="{00000000-0005-0000-0000-000032990000}"/>
    <cellStyle name="Total 2 2 3 2 2 6" xfId="39219" xr:uid="{00000000-0005-0000-0000-000033990000}"/>
    <cellStyle name="Total 2 2 3 2 2 6 2" xfId="39220" xr:uid="{00000000-0005-0000-0000-000034990000}"/>
    <cellStyle name="Total 2 2 3 2 2 7" xfId="39221" xr:uid="{00000000-0005-0000-0000-000035990000}"/>
    <cellStyle name="Total 2 2 3 2 2 7 2" xfId="39222" xr:uid="{00000000-0005-0000-0000-000036990000}"/>
    <cellStyle name="Total 2 2 3 2 2 8" xfId="39223" xr:uid="{00000000-0005-0000-0000-000037990000}"/>
    <cellStyle name="Total 2 2 3 2 2 8 2" xfId="39224" xr:uid="{00000000-0005-0000-0000-000038990000}"/>
    <cellStyle name="Total 2 2 3 2 2 9" xfId="39225" xr:uid="{00000000-0005-0000-0000-000039990000}"/>
    <cellStyle name="Total 2 2 3 2 2 9 2" xfId="39226" xr:uid="{00000000-0005-0000-0000-00003A990000}"/>
    <cellStyle name="Total 2 2 3 2 3" xfId="39227" xr:uid="{00000000-0005-0000-0000-00003B990000}"/>
    <cellStyle name="Total 2 2 3 2 3 10" xfId="39228" xr:uid="{00000000-0005-0000-0000-00003C990000}"/>
    <cellStyle name="Total 2 2 3 2 3 10 2" xfId="39229" xr:uid="{00000000-0005-0000-0000-00003D990000}"/>
    <cellStyle name="Total 2 2 3 2 3 11" xfId="39230" xr:uid="{00000000-0005-0000-0000-00003E990000}"/>
    <cellStyle name="Total 2 2 3 2 3 2" xfId="39231" xr:uid="{00000000-0005-0000-0000-00003F990000}"/>
    <cellStyle name="Total 2 2 3 2 3 2 2" xfId="39232" xr:uid="{00000000-0005-0000-0000-000040990000}"/>
    <cellStyle name="Total 2 2 3 2 3 3" xfId="39233" xr:uid="{00000000-0005-0000-0000-000041990000}"/>
    <cellStyle name="Total 2 2 3 2 3 3 2" xfId="39234" xr:uid="{00000000-0005-0000-0000-000042990000}"/>
    <cellStyle name="Total 2 2 3 2 3 4" xfId="39235" xr:uid="{00000000-0005-0000-0000-000043990000}"/>
    <cellStyle name="Total 2 2 3 2 3 4 2" xfId="39236" xr:uid="{00000000-0005-0000-0000-000044990000}"/>
    <cellStyle name="Total 2 2 3 2 3 5" xfId="39237" xr:uid="{00000000-0005-0000-0000-000045990000}"/>
    <cellStyle name="Total 2 2 3 2 3 5 2" xfId="39238" xr:uid="{00000000-0005-0000-0000-000046990000}"/>
    <cellStyle name="Total 2 2 3 2 3 6" xfId="39239" xr:uid="{00000000-0005-0000-0000-000047990000}"/>
    <cellStyle name="Total 2 2 3 2 3 6 2" xfId="39240" xr:uid="{00000000-0005-0000-0000-000048990000}"/>
    <cellStyle name="Total 2 2 3 2 3 7" xfId="39241" xr:uid="{00000000-0005-0000-0000-000049990000}"/>
    <cellStyle name="Total 2 2 3 2 3 7 2" xfId="39242" xr:uid="{00000000-0005-0000-0000-00004A990000}"/>
    <cellStyle name="Total 2 2 3 2 3 8" xfId="39243" xr:uid="{00000000-0005-0000-0000-00004B990000}"/>
    <cellStyle name="Total 2 2 3 2 3 8 2" xfId="39244" xr:uid="{00000000-0005-0000-0000-00004C990000}"/>
    <cellStyle name="Total 2 2 3 2 3 9" xfId="39245" xr:uid="{00000000-0005-0000-0000-00004D990000}"/>
    <cellStyle name="Total 2 2 3 2 3 9 2" xfId="39246" xr:uid="{00000000-0005-0000-0000-00004E990000}"/>
    <cellStyle name="Total 2 2 3 2 4" xfId="39247" xr:uid="{00000000-0005-0000-0000-00004F990000}"/>
    <cellStyle name="Total 2 2 3 2 4 2" xfId="39248" xr:uid="{00000000-0005-0000-0000-000050990000}"/>
    <cellStyle name="Total 2 2 3 2 5" xfId="39249" xr:uid="{00000000-0005-0000-0000-000051990000}"/>
    <cellStyle name="Total 2 2 3 2 5 2" xfId="39250" xr:uid="{00000000-0005-0000-0000-000052990000}"/>
    <cellStyle name="Total 2 2 3 2 6" xfId="39251" xr:uid="{00000000-0005-0000-0000-000053990000}"/>
    <cellStyle name="Total 2 2 3 2 6 2" xfId="39252" xr:uid="{00000000-0005-0000-0000-000054990000}"/>
    <cellStyle name="Total 2 2 3 2 7" xfId="39253" xr:uid="{00000000-0005-0000-0000-000055990000}"/>
    <cellStyle name="Total 2 2 3 2 7 2" xfId="39254" xr:uid="{00000000-0005-0000-0000-000056990000}"/>
    <cellStyle name="Total 2 2 3 2 8" xfId="39255" xr:uid="{00000000-0005-0000-0000-000057990000}"/>
    <cellStyle name="Total 2 2 3 2 8 2" xfId="39256" xr:uid="{00000000-0005-0000-0000-000058990000}"/>
    <cellStyle name="Total 2 2 3 2 9" xfId="39257" xr:uid="{00000000-0005-0000-0000-000059990000}"/>
    <cellStyle name="Total 2 2 3 2 9 2" xfId="39258" xr:uid="{00000000-0005-0000-0000-00005A990000}"/>
    <cellStyle name="Total 2 2 3 3" xfId="39259" xr:uid="{00000000-0005-0000-0000-00005B990000}"/>
    <cellStyle name="Total 2 2 3 3 10" xfId="39260" xr:uid="{00000000-0005-0000-0000-00005C990000}"/>
    <cellStyle name="Total 2 2 3 3 10 2" xfId="39261" xr:uid="{00000000-0005-0000-0000-00005D990000}"/>
    <cellStyle name="Total 2 2 3 3 11" xfId="39262" xr:uid="{00000000-0005-0000-0000-00005E990000}"/>
    <cellStyle name="Total 2 2 3 3 11 2" xfId="39263" xr:uid="{00000000-0005-0000-0000-00005F990000}"/>
    <cellStyle name="Total 2 2 3 3 12" xfId="39264" xr:uid="{00000000-0005-0000-0000-000060990000}"/>
    <cellStyle name="Total 2 2 3 3 12 2" xfId="39265" xr:uid="{00000000-0005-0000-0000-000061990000}"/>
    <cellStyle name="Total 2 2 3 3 13" xfId="39266" xr:uid="{00000000-0005-0000-0000-000062990000}"/>
    <cellStyle name="Total 2 2 3 3 2" xfId="39267" xr:uid="{00000000-0005-0000-0000-000063990000}"/>
    <cellStyle name="Total 2 2 3 3 2 10" xfId="39268" xr:uid="{00000000-0005-0000-0000-000064990000}"/>
    <cellStyle name="Total 2 2 3 3 2 10 2" xfId="39269" xr:uid="{00000000-0005-0000-0000-000065990000}"/>
    <cellStyle name="Total 2 2 3 3 2 11" xfId="39270" xr:uid="{00000000-0005-0000-0000-000066990000}"/>
    <cellStyle name="Total 2 2 3 3 2 2" xfId="39271" xr:uid="{00000000-0005-0000-0000-000067990000}"/>
    <cellStyle name="Total 2 2 3 3 2 2 2" xfId="39272" xr:uid="{00000000-0005-0000-0000-000068990000}"/>
    <cellStyle name="Total 2 2 3 3 2 3" xfId="39273" xr:uid="{00000000-0005-0000-0000-000069990000}"/>
    <cellStyle name="Total 2 2 3 3 2 3 2" xfId="39274" xr:uid="{00000000-0005-0000-0000-00006A990000}"/>
    <cellStyle name="Total 2 2 3 3 2 4" xfId="39275" xr:uid="{00000000-0005-0000-0000-00006B990000}"/>
    <cellStyle name="Total 2 2 3 3 2 4 2" xfId="39276" xr:uid="{00000000-0005-0000-0000-00006C990000}"/>
    <cellStyle name="Total 2 2 3 3 2 5" xfId="39277" xr:uid="{00000000-0005-0000-0000-00006D990000}"/>
    <cellStyle name="Total 2 2 3 3 2 5 2" xfId="39278" xr:uid="{00000000-0005-0000-0000-00006E990000}"/>
    <cellStyle name="Total 2 2 3 3 2 6" xfId="39279" xr:uid="{00000000-0005-0000-0000-00006F990000}"/>
    <cellStyle name="Total 2 2 3 3 2 6 2" xfId="39280" xr:uid="{00000000-0005-0000-0000-000070990000}"/>
    <cellStyle name="Total 2 2 3 3 2 7" xfId="39281" xr:uid="{00000000-0005-0000-0000-000071990000}"/>
    <cellStyle name="Total 2 2 3 3 2 7 2" xfId="39282" xr:uid="{00000000-0005-0000-0000-000072990000}"/>
    <cellStyle name="Total 2 2 3 3 2 8" xfId="39283" xr:uid="{00000000-0005-0000-0000-000073990000}"/>
    <cellStyle name="Total 2 2 3 3 2 8 2" xfId="39284" xr:uid="{00000000-0005-0000-0000-000074990000}"/>
    <cellStyle name="Total 2 2 3 3 2 9" xfId="39285" xr:uid="{00000000-0005-0000-0000-000075990000}"/>
    <cellStyle name="Total 2 2 3 3 2 9 2" xfId="39286" xr:uid="{00000000-0005-0000-0000-000076990000}"/>
    <cellStyle name="Total 2 2 3 3 3" xfId="39287" xr:uid="{00000000-0005-0000-0000-000077990000}"/>
    <cellStyle name="Total 2 2 3 3 3 10" xfId="39288" xr:uid="{00000000-0005-0000-0000-000078990000}"/>
    <cellStyle name="Total 2 2 3 3 3 10 2" xfId="39289" xr:uid="{00000000-0005-0000-0000-000079990000}"/>
    <cellStyle name="Total 2 2 3 3 3 11" xfId="39290" xr:uid="{00000000-0005-0000-0000-00007A990000}"/>
    <cellStyle name="Total 2 2 3 3 3 2" xfId="39291" xr:uid="{00000000-0005-0000-0000-00007B990000}"/>
    <cellStyle name="Total 2 2 3 3 3 2 2" xfId="39292" xr:uid="{00000000-0005-0000-0000-00007C990000}"/>
    <cellStyle name="Total 2 2 3 3 3 3" xfId="39293" xr:uid="{00000000-0005-0000-0000-00007D990000}"/>
    <cellStyle name="Total 2 2 3 3 3 3 2" xfId="39294" xr:uid="{00000000-0005-0000-0000-00007E990000}"/>
    <cellStyle name="Total 2 2 3 3 3 4" xfId="39295" xr:uid="{00000000-0005-0000-0000-00007F990000}"/>
    <cellStyle name="Total 2 2 3 3 3 4 2" xfId="39296" xr:uid="{00000000-0005-0000-0000-000080990000}"/>
    <cellStyle name="Total 2 2 3 3 3 5" xfId="39297" xr:uid="{00000000-0005-0000-0000-000081990000}"/>
    <cellStyle name="Total 2 2 3 3 3 5 2" xfId="39298" xr:uid="{00000000-0005-0000-0000-000082990000}"/>
    <cellStyle name="Total 2 2 3 3 3 6" xfId="39299" xr:uid="{00000000-0005-0000-0000-000083990000}"/>
    <cellStyle name="Total 2 2 3 3 3 6 2" xfId="39300" xr:uid="{00000000-0005-0000-0000-000084990000}"/>
    <cellStyle name="Total 2 2 3 3 3 7" xfId="39301" xr:uid="{00000000-0005-0000-0000-000085990000}"/>
    <cellStyle name="Total 2 2 3 3 3 7 2" xfId="39302" xr:uid="{00000000-0005-0000-0000-000086990000}"/>
    <cellStyle name="Total 2 2 3 3 3 8" xfId="39303" xr:uid="{00000000-0005-0000-0000-000087990000}"/>
    <cellStyle name="Total 2 2 3 3 3 8 2" xfId="39304" xr:uid="{00000000-0005-0000-0000-000088990000}"/>
    <cellStyle name="Total 2 2 3 3 3 9" xfId="39305" xr:uid="{00000000-0005-0000-0000-000089990000}"/>
    <cellStyle name="Total 2 2 3 3 3 9 2" xfId="39306" xr:uid="{00000000-0005-0000-0000-00008A990000}"/>
    <cellStyle name="Total 2 2 3 3 4" xfId="39307" xr:uid="{00000000-0005-0000-0000-00008B990000}"/>
    <cellStyle name="Total 2 2 3 3 4 2" xfId="39308" xr:uid="{00000000-0005-0000-0000-00008C990000}"/>
    <cellStyle name="Total 2 2 3 3 5" xfId="39309" xr:uid="{00000000-0005-0000-0000-00008D990000}"/>
    <cellStyle name="Total 2 2 3 3 5 2" xfId="39310" xr:uid="{00000000-0005-0000-0000-00008E990000}"/>
    <cellStyle name="Total 2 2 3 3 6" xfId="39311" xr:uid="{00000000-0005-0000-0000-00008F990000}"/>
    <cellStyle name="Total 2 2 3 3 6 2" xfId="39312" xr:uid="{00000000-0005-0000-0000-000090990000}"/>
    <cellStyle name="Total 2 2 3 3 7" xfId="39313" xr:uid="{00000000-0005-0000-0000-000091990000}"/>
    <cellStyle name="Total 2 2 3 3 7 2" xfId="39314" xr:uid="{00000000-0005-0000-0000-000092990000}"/>
    <cellStyle name="Total 2 2 3 3 8" xfId="39315" xr:uid="{00000000-0005-0000-0000-000093990000}"/>
    <cellStyle name="Total 2 2 3 3 8 2" xfId="39316" xr:uid="{00000000-0005-0000-0000-000094990000}"/>
    <cellStyle name="Total 2 2 3 3 9" xfId="39317" xr:uid="{00000000-0005-0000-0000-000095990000}"/>
    <cellStyle name="Total 2 2 3 3 9 2" xfId="39318" xr:uid="{00000000-0005-0000-0000-000096990000}"/>
    <cellStyle name="Total 2 2 3 4" xfId="39319" xr:uid="{00000000-0005-0000-0000-000097990000}"/>
    <cellStyle name="Total 2 2 3 4 10" xfId="39320" xr:uid="{00000000-0005-0000-0000-000098990000}"/>
    <cellStyle name="Total 2 2 3 4 10 2" xfId="39321" xr:uid="{00000000-0005-0000-0000-000099990000}"/>
    <cellStyle name="Total 2 2 3 4 11" xfId="39322" xr:uid="{00000000-0005-0000-0000-00009A990000}"/>
    <cellStyle name="Total 2 2 3 4 2" xfId="39323" xr:uid="{00000000-0005-0000-0000-00009B990000}"/>
    <cellStyle name="Total 2 2 3 4 2 2" xfId="39324" xr:uid="{00000000-0005-0000-0000-00009C990000}"/>
    <cellStyle name="Total 2 2 3 4 3" xfId="39325" xr:uid="{00000000-0005-0000-0000-00009D990000}"/>
    <cellStyle name="Total 2 2 3 4 3 2" xfId="39326" xr:uid="{00000000-0005-0000-0000-00009E990000}"/>
    <cellStyle name="Total 2 2 3 4 4" xfId="39327" xr:uid="{00000000-0005-0000-0000-00009F990000}"/>
    <cellStyle name="Total 2 2 3 4 4 2" xfId="39328" xr:uid="{00000000-0005-0000-0000-0000A0990000}"/>
    <cellStyle name="Total 2 2 3 4 5" xfId="39329" xr:uid="{00000000-0005-0000-0000-0000A1990000}"/>
    <cellStyle name="Total 2 2 3 4 5 2" xfId="39330" xr:uid="{00000000-0005-0000-0000-0000A2990000}"/>
    <cellStyle name="Total 2 2 3 4 6" xfId="39331" xr:uid="{00000000-0005-0000-0000-0000A3990000}"/>
    <cellStyle name="Total 2 2 3 4 6 2" xfId="39332" xr:uid="{00000000-0005-0000-0000-0000A4990000}"/>
    <cellStyle name="Total 2 2 3 4 7" xfId="39333" xr:uid="{00000000-0005-0000-0000-0000A5990000}"/>
    <cellStyle name="Total 2 2 3 4 7 2" xfId="39334" xr:uid="{00000000-0005-0000-0000-0000A6990000}"/>
    <cellStyle name="Total 2 2 3 4 8" xfId="39335" xr:uid="{00000000-0005-0000-0000-0000A7990000}"/>
    <cellStyle name="Total 2 2 3 4 8 2" xfId="39336" xr:uid="{00000000-0005-0000-0000-0000A8990000}"/>
    <cellStyle name="Total 2 2 3 4 9" xfId="39337" xr:uid="{00000000-0005-0000-0000-0000A9990000}"/>
    <cellStyle name="Total 2 2 3 4 9 2" xfId="39338" xr:uid="{00000000-0005-0000-0000-0000AA990000}"/>
    <cellStyle name="Total 2 2 3 5" xfId="39339" xr:uid="{00000000-0005-0000-0000-0000AB990000}"/>
    <cellStyle name="Total 2 2 3 5 10" xfId="39340" xr:uid="{00000000-0005-0000-0000-0000AC990000}"/>
    <cellStyle name="Total 2 2 3 5 10 2" xfId="39341" xr:uid="{00000000-0005-0000-0000-0000AD990000}"/>
    <cellStyle name="Total 2 2 3 5 11" xfId="39342" xr:uid="{00000000-0005-0000-0000-0000AE990000}"/>
    <cellStyle name="Total 2 2 3 5 2" xfId="39343" xr:uid="{00000000-0005-0000-0000-0000AF990000}"/>
    <cellStyle name="Total 2 2 3 5 2 2" xfId="39344" xr:uid="{00000000-0005-0000-0000-0000B0990000}"/>
    <cellStyle name="Total 2 2 3 5 3" xfId="39345" xr:uid="{00000000-0005-0000-0000-0000B1990000}"/>
    <cellStyle name="Total 2 2 3 5 3 2" xfId="39346" xr:uid="{00000000-0005-0000-0000-0000B2990000}"/>
    <cellStyle name="Total 2 2 3 5 4" xfId="39347" xr:uid="{00000000-0005-0000-0000-0000B3990000}"/>
    <cellStyle name="Total 2 2 3 5 4 2" xfId="39348" xr:uid="{00000000-0005-0000-0000-0000B4990000}"/>
    <cellStyle name="Total 2 2 3 5 5" xfId="39349" xr:uid="{00000000-0005-0000-0000-0000B5990000}"/>
    <cellStyle name="Total 2 2 3 5 5 2" xfId="39350" xr:uid="{00000000-0005-0000-0000-0000B6990000}"/>
    <cellStyle name="Total 2 2 3 5 6" xfId="39351" xr:uid="{00000000-0005-0000-0000-0000B7990000}"/>
    <cellStyle name="Total 2 2 3 5 6 2" xfId="39352" xr:uid="{00000000-0005-0000-0000-0000B8990000}"/>
    <cellStyle name="Total 2 2 3 5 7" xfId="39353" xr:uid="{00000000-0005-0000-0000-0000B9990000}"/>
    <cellStyle name="Total 2 2 3 5 7 2" xfId="39354" xr:uid="{00000000-0005-0000-0000-0000BA990000}"/>
    <cellStyle name="Total 2 2 3 5 8" xfId="39355" xr:uid="{00000000-0005-0000-0000-0000BB990000}"/>
    <cellStyle name="Total 2 2 3 5 8 2" xfId="39356" xr:uid="{00000000-0005-0000-0000-0000BC990000}"/>
    <cellStyle name="Total 2 2 3 5 9" xfId="39357" xr:uid="{00000000-0005-0000-0000-0000BD990000}"/>
    <cellStyle name="Total 2 2 3 5 9 2" xfId="39358" xr:uid="{00000000-0005-0000-0000-0000BE990000}"/>
    <cellStyle name="Total 2 2 3 6" xfId="39359" xr:uid="{00000000-0005-0000-0000-0000BF990000}"/>
    <cellStyle name="Total 2 2 3 6 2" xfId="39360" xr:uid="{00000000-0005-0000-0000-0000C0990000}"/>
    <cellStyle name="Total 2 2 3 7" xfId="39361" xr:uid="{00000000-0005-0000-0000-0000C1990000}"/>
    <cellStyle name="Total 2 2 3 7 2" xfId="39362" xr:uid="{00000000-0005-0000-0000-0000C2990000}"/>
    <cellStyle name="Total 2 2 3 8" xfId="39363" xr:uid="{00000000-0005-0000-0000-0000C3990000}"/>
    <cellStyle name="Total 2 2 3 8 2" xfId="39364" xr:uid="{00000000-0005-0000-0000-0000C4990000}"/>
    <cellStyle name="Total 2 2 3 9" xfId="39365" xr:uid="{00000000-0005-0000-0000-0000C5990000}"/>
    <cellStyle name="Total 2 2 3 9 2" xfId="39366" xr:uid="{00000000-0005-0000-0000-0000C6990000}"/>
    <cellStyle name="Total 2 2 4" xfId="39367" xr:uid="{00000000-0005-0000-0000-0000C7990000}"/>
    <cellStyle name="Total 2 2 4 10" xfId="39368" xr:uid="{00000000-0005-0000-0000-0000C8990000}"/>
    <cellStyle name="Total 2 2 4 10 2" xfId="39369" xr:uid="{00000000-0005-0000-0000-0000C9990000}"/>
    <cellStyle name="Total 2 2 4 11" xfId="39370" xr:uid="{00000000-0005-0000-0000-0000CA990000}"/>
    <cellStyle name="Total 2 2 4 11 2" xfId="39371" xr:uid="{00000000-0005-0000-0000-0000CB990000}"/>
    <cellStyle name="Total 2 2 4 12" xfId="39372" xr:uid="{00000000-0005-0000-0000-0000CC990000}"/>
    <cellStyle name="Total 2 2 4 12 2" xfId="39373" xr:uid="{00000000-0005-0000-0000-0000CD990000}"/>
    <cellStyle name="Total 2 2 4 13" xfId="39374" xr:uid="{00000000-0005-0000-0000-0000CE990000}"/>
    <cellStyle name="Total 2 2 4 2" xfId="39375" xr:uid="{00000000-0005-0000-0000-0000CF990000}"/>
    <cellStyle name="Total 2 2 4 2 10" xfId="39376" xr:uid="{00000000-0005-0000-0000-0000D0990000}"/>
    <cellStyle name="Total 2 2 4 2 10 2" xfId="39377" xr:uid="{00000000-0005-0000-0000-0000D1990000}"/>
    <cellStyle name="Total 2 2 4 2 11" xfId="39378" xr:uid="{00000000-0005-0000-0000-0000D2990000}"/>
    <cellStyle name="Total 2 2 4 2 2" xfId="39379" xr:uid="{00000000-0005-0000-0000-0000D3990000}"/>
    <cellStyle name="Total 2 2 4 2 2 2" xfId="39380" xr:uid="{00000000-0005-0000-0000-0000D4990000}"/>
    <cellStyle name="Total 2 2 4 2 3" xfId="39381" xr:uid="{00000000-0005-0000-0000-0000D5990000}"/>
    <cellStyle name="Total 2 2 4 2 3 2" xfId="39382" xr:uid="{00000000-0005-0000-0000-0000D6990000}"/>
    <cellStyle name="Total 2 2 4 2 4" xfId="39383" xr:uid="{00000000-0005-0000-0000-0000D7990000}"/>
    <cellStyle name="Total 2 2 4 2 4 2" xfId="39384" xr:uid="{00000000-0005-0000-0000-0000D8990000}"/>
    <cellStyle name="Total 2 2 4 2 5" xfId="39385" xr:uid="{00000000-0005-0000-0000-0000D9990000}"/>
    <cellStyle name="Total 2 2 4 2 5 2" xfId="39386" xr:uid="{00000000-0005-0000-0000-0000DA990000}"/>
    <cellStyle name="Total 2 2 4 2 6" xfId="39387" xr:uid="{00000000-0005-0000-0000-0000DB990000}"/>
    <cellStyle name="Total 2 2 4 2 6 2" xfId="39388" xr:uid="{00000000-0005-0000-0000-0000DC990000}"/>
    <cellStyle name="Total 2 2 4 2 7" xfId="39389" xr:uid="{00000000-0005-0000-0000-0000DD990000}"/>
    <cellStyle name="Total 2 2 4 2 7 2" xfId="39390" xr:uid="{00000000-0005-0000-0000-0000DE990000}"/>
    <cellStyle name="Total 2 2 4 2 8" xfId="39391" xr:uid="{00000000-0005-0000-0000-0000DF990000}"/>
    <cellStyle name="Total 2 2 4 2 8 2" xfId="39392" xr:uid="{00000000-0005-0000-0000-0000E0990000}"/>
    <cellStyle name="Total 2 2 4 2 9" xfId="39393" xr:uid="{00000000-0005-0000-0000-0000E1990000}"/>
    <cellStyle name="Total 2 2 4 2 9 2" xfId="39394" xr:uid="{00000000-0005-0000-0000-0000E2990000}"/>
    <cellStyle name="Total 2 2 4 3" xfId="39395" xr:uid="{00000000-0005-0000-0000-0000E3990000}"/>
    <cellStyle name="Total 2 2 4 3 10" xfId="39396" xr:uid="{00000000-0005-0000-0000-0000E4990000}"/>
    <cellStyle name="Total 2 2 4 3 10 2" xfId="39397" xr:uid="{00000000-0005-0000-0000-0000E5990000}"/>
    <cellStyle name="Total 2 2 4 3 11" xfId="39398" xr:uid="{00000000-0005-0000-0000-0000E6990000}"/>
    <cellStyle name="Total 2 2 4 3 2" xfId="39399" xr:uid="{00000000-0005-0000-0000-0000E7990000}"/>
    <cellStyle name="Total 2 2 4 3 2 2" xfId="39400" xr:uid="{00000000-0005-0000-0000-0000E8990000}"/>
    <cellStyle name="Total 2 2 4 3 3" xfId="39401" xr:uid="{00000000-0005-0000-0000-0000E9990000}"/>
    <cellStyle name="Total 2 2 4 3 3 2" xfId="39402" xr:uid="{00000000-0005-0000-0000-0000EA990000}"/>
    <cellStyle name="Total 2 2 4 3 4" xfId="39403" xr:uid="{00000000-0005-0000-0000-0000EB990000}"/>
    <cellStyle name="Total 2 2 4 3 4 2" xfId="39404" xr:uid="{00000000-0005-0000-0000-0000EC990000}"/>
    <cellStyle name="Total 2 2 4 3 5" xfId="39405" xr:uid="{00000000-0005-0000-0000-0000ED990000}"/>
    <cellStyle name="Total 2 2 4 3 5 2" xfId="39406" xr:uid="{00000000-0005-0000-0000-0000EE990000}"/>
    <cellStyle name="Total 2 2 4 3 6" xfId="39407" xr:uid="{00000000-0005-0000-0000-0000EF990000}"/>
    <cellStyle name="Total 2 2 4 3 6 2" xfId="39408" xr:uid="{00000000-0005-0000-0000-0000F0990000}"/>
    <cellStyle name="Total 2 2 4 3 7" xfId="39409" xr:uid="{00000000-0005-0000-0000-0000F1990000}"/>
    <cellStyle name="Total 2 2 4 3 7 2" xfId="39410" xr:uid="{00000000-0005-0000-0000-0000F2990000}"/>
    <cellStyle name="Total 2 2 4 3 8" xfId="39411" xr:uid="{00000000-0005-0000-0000-0000F3990000}"/>
    <cellStyle name="Total 2 2 4 3 8 2" xfId="39412" xr:uid="{00000000-0005-0000-0000-0000F4990000}"/>
    <cellStyle name="Total 2 2 4 3 9" xfId="39413" xr:uid="{00000000-0005-0000-0000-0000F5990000}"/>
    <cellStyle name="Total 2 2 4 3 9 2" xfId="39414" xr:uid="{00000000-0005-0000-0000-0000F6990000}"/>
    <cellStyle name="Total 2 2 4 4" xfId="39415" xr:uid="{00000000-0005-0000-0000-0000F7990000}"/>
    <cellStyle name="Total 2 2 4 4 2" xfId="39416" xr:uid="{00000000-0005-0000-0000-0000F8990000}"/>
    <cellStyle name="Total 2 2 4 5" xfId="39417" xr:uid="{00000000-0005-0000-0000-0000F9990000}"/>
    <cellStyle name="Total 2 2 4 5 2" xfId="39418" xr:uid="{00000000-0005-0000-0000-0000FA990000}"/>
    <cellStyle name="Total 2 2 4 6" xfId="39419" xr:uid="{00000000-0005-0000-0000-0000FB990000}"/>
    <cellStyle name="Total 2 2 4 6 2" xfId="39420" xr:uid="{00000000-0005-0000-0000-0000FC990000}"/>
    <cellStyle name="Total 2 2 4 7" xfId="39421" xr:uid="{00000000-0005-0000-0000-0000FD990000}"/>
    <cellStyle name="Total 2 2 4 7 2" xfId="39422" xr:uid="{00000000-0005-0000-0000-0000FE990000}"/>
    <cellStyle name="Total 2 2 4 8" xfId="39423" xr:uid="{00000000-0005-0000-0000-0000FF990000}"/>
    <cellStyle name="Total 2 2 4 8 2" xfId="39424" xr:uid="{00000000-0005-0000-0000-0000009A0000}"/>
    <cellStyle name="Total 2 2 4 9" xfId="39425" xr:uid="{00000000-0005-0000-0000-0000019A0000}"/>
    <cellStyle name="Total 2 2 4 9 2" xfId="39426" xr:uid="{00000000-0005-0000-0000-0000029A0000}"/>
    <cellStyle name="Total 2 2 5" xfId="39427" xr:uid="{00000000-0005-0000-0000-0000039A0000}"/>
    <cellStyle name="Total 2 2 5 10" xfId="39428" xr:uid="{00000000-0005-0000-0000-0000049A0000}"/>
    <cellStyle name="Total 2 2 5 10 2" xfId="39429" xr:uid="{00000000-0005-0000-0000-0000059A0000}"/>
    <cellStyle name="Total 2 2 5 11" xfId="39430" xr:uid="{00000000-0005-0000-0000-0000069A0000}"/>
    <cellStyle name="Total 2 2 5 11 2" xfId="39431" xr:uid="{00000000-0005-0000-0000-0000079A0000}"/>
    <cellStyle name="Total 2 2 5 12" xfId="39432" xr:uid="{00000000-0005-0000-0000-0000089A0000}"/>
    <cellStyle name="Total 2 2 5 12 2" xfId="39433" xr:uid="{00000000-0005-0000-0000-0000099A0000}"/>
    <cellStyle name="Total 2 2 5 13" xfId="39434" xr:uid="{00000000-0005-0000-0000-00000A9A0000}"/>
    <cellStyle name="Total 2 2 5 2" xfId="39435" xr:uid="{00000000-0005-0000-0000-00000B9A0000}"/>
    <cellStyle name="Total 2 2 5 2 10" xfId="39436" xr:uid="{00000000-0005-0000-0000-00000C9A0000}"/>
    <cellStyle name="Total 2 2 5 2 10 2" xfId="39437" xr:uid="{00000000-0005-0000-0000-00000D9A0000}"/>
    <cellStyle name="Total 2 2 5 2 11" xfId="39438" xr:uid="{00000000-0005-0000-0000-00000E9A0000}"/>
    <cellStyle name="Total 2 2 5 2 2" xfId="39439" xr:uid="{00000000-0005-0000-0000-00000F9A0000}"/>
    <cellStyle name="Total 2 2 5 2 2 2" xfId="39440" xr:uid="{00000000-0005-0000-0000-0000109A0000}"/>
    <cellStyle name="Total 2 2 5 2 3" xfId="39441" xr:uid="{00000000-0005-0000-0000-0000119A0000}"/>
    <cellStyle name="Total 2 2 5 2 3 2" xfId="39442" xr:uid="{00000000-0005-0000-0000-0000129A0000}"/>
    <cellStyle name="Total 2 2 5 2 4" xfId="39443" xr:uid="{00000000-0005-0000-0000-0000139A0000}"/>
    <cellStyle name="Total 2 2 5 2 4 2" xfId="39444" xr:uid="{00000000-0005-0000-0000-0000149A0000}"/>
    <cellStyle name="Total 2 2 5 2 5" xfId="39445" xr:uid="{00000000-0005-0000-0000-0000159A0000}"/>
    <cellStyle name="Total 2 2 5 2 5 2" xfId="39446" xr:uid="{00000000-0005-0000-0000-0000169A0000}"/>
    <cellStyle name="Total 2 2 5 2 6" xfId="39447" xr:uid="{00000000-0005-0000-0000-0000179A0000}"/>
    <cellStyle name="Total 2 2 5 2 6 2" xfId="39448" xr:uid="{00000000-0005-0000-0000-0000189A0000}"/>
    <cellStyle name="Total 2 2 5 2 7" xfId="39449" xr:uid="{00000000-0005-0000-0000-0000199A0000}"/>
    <cellStyle name="Total 2 2 5 2 7 2" xfId="39450" xr:uid="{00000000-0005-0000-0000-00001A9A0000}"/>
    <cellStyle name="Total 2 2 5 2 8" xfId="39451" xr:uid="{00000000-0005-0000-0000-00001B9A0000}"/>
    <cellStyle name="Total 2 2 5 2 8 2" xfId="39452" xr:uid="{00000000-0005-0000-0000-00001C9A0000}"/>
    <cellStyle name="Total 2 2 5 2 9" xfId="39453" xr:uid="{00000000-0005-0000-0000-00001D9A0000}"/>
    <cellStyle name="Total 2 2 5 2 9 2" xfId="39454" xr:uid="{00000000-0005-0000-0000-00001E9A0000}"/>
    <cellStyle name="Total 2 2 5 3" xfId="39455" xr:uid="{00000000-0005-0000-0000-00001F9A0000}"/>
    <cellStyle name="Total 2 2 5 3 10" xfId="39456" xr:uid="{00000000-0005-0000-0000-0000209A0000}"/>
    <cellStyle name="Total 2 2 5 3 10 2" xfId="39457" xr:uid="{00000000-0005-0000-0000-0000219A0000}"/>
    <cellStyle name="Total 2 2 5 3 11" xfId="39458" xr:uid="{00000000-0005-0000-0000-0000229A0000}"/>
    <cellStyle name="Total 2 2 5 3 2" xfId="39459" xr:uid="{00000000-0005-0000-0000-0000239A0000}"/>
    <cellStyle name="Total 2 2 5 3 2 2" xfId="39460" xr:uid="{00000000-0005-0000-0000-0000249A0000}"/>
    <cellStyle name="Total 2 2 5 3 3" xfId="39461" xr:uid="{00000000-0005-0000-0000-0000259A0000}"/>
    <cellStyle name="Total 2 2 5 3 3 2" xfId="39462" xr:uid="{00000000-0005-0000-0000-0000269A0000}"/>
    <cellStyle name="Total 2 2 5 3 4" xfId="39463" xr:uid="{00000000-0005-0000-0000-0000279A0000}"/>
    <cellStyle name="Total 2 2 5 3 4 2" xfId="39464" xr:uid="{00000000-0005-0000-0000-0000289A0000}"/>
    <cellStyle name="Total 2 2 5 3 5" xfId="39465" xr:uid="{00000000-0005-0000-0000-0000299A0000}"/>
    <cellStyle name="Total 2 2 5 3 5 2" xfId="39466" xr:uid="{00000000-0005-0000-0000-00002A9A0000}"/>
    <cellStyle name="Total 2 2 5 3 6" xfId="39467" xr:uid="{00000000-0005-0000-0000-00002B9A0000}"/>
    <cellStyle name="Total 2 2 5 3 6 2" xfId="39468" xr:uid="{00000000-0005-0000-0000-00002C9A0000}"/>
    <cellStyle name="Total 2 2 5 3 7" xfId="39469" xr:uid="{00000000-0005-0000-0000-00002D9A0000}"/>
    <cellStyle name="Total 2 2 5 3 7 2" xfId="39470" xr:uid="{00000000-0005-0000-0000-00002E9A0000}"/>
    <cellStyle name="Total 2 2 5 3 8" xfId="39471" xr:uid="{00000000-0005-0000-0000-00002F9A0000}"/>
    <cellStyle name="Total 2 2 5 3 8 2" xfId="39472" xr:uid="{00000000-0005-0000-0000-0000309A0000}"/>
    <cellStyle name="Total 2 2 5 3 9" xfId="39473" xr:uid="{00000000-0005-0000-0000-0000319A0000}"/>
    <cellStyle name="Total 2 2 5 3 9 2" xfId="39474" xr:uid="{00000000-0005-0000-0000-0000329A0000}"/>
    <cellStyle name="Total 2 2 5 4" xfId="39475" xr:uid="{00000000-0005-0000-0000-0000339A0000}"/>
    <cellStyle name="Total 2 2 5 4 2" xfId="39476" xr:uid="{00000000-0005-0000-0000-0000349A0000}"/>
    <cellStyle name="Total 2 2 5 5" xfId="39477" xr:uid="{00000000-0005-0000-0000-0000359A0000}"/>
    <cellStyle name="Total 2 2 5 5 2" xfId="39478" xr:uid="{00000000-0005-0000-0000-0000369A0000}"/>
    <cellStyle name="Total 2 2 5 6" xfId="39479" xr:uid="{00000000-0005-0000-0000-0000379A0000}"/>
    <cellStyle name="Total 2 2 5 6 2" xfId="39480" xr:uid="{00000000-0005-0000-0000-0000389A0000}"/>
    <cellStyle name="Total 2 2 5 7" xfId="39481" xr:uid="{00000000-0005-0000-0000-0000399A0000}"/>
    <cellStyle name="Total 2 2 5 7 2" xfId="39482" xr:uid="{00000000-0005-0000-0000-00003A9A0000}"/>
    <cellStyle name="Total 2 2 5 8" xfId="39483" xr:uid="{00000000-0005-0000-0000-00003B9A0000}"/>
    <cellStyle name="Total 2 2 5 8 2" xfId="39484" xr:uid="{00000000-0005-0000-0000-00003C9A0000}"/>
    <cellStyle name="Total 2 2 5 9" xfId="39485" xr:uid="{00000000-0005-0000-0000-00003D9A0000}"/>
    <cellStyle name="Total 2 2 5 9 2" xfId="39486" xr:uid="{00000000-0005-0000-0000-00003E9A0000}"/>
    <cellStyle name="Total 2 2 6" xfId="39487" xr:uid="{00000000-0005-0000-0000-00003F9A0000}"/>
    <cellStyle name="Total 2 2 6 2" xfId="39488" xr:uid="{00000000-0005-0000-0000-0000409A0000}"/>
    <cellStyle name="Total 2 2 7" xfId="39489" xr:uid="{00000000-0005-0000-0000-0000419A0000}"/>
    <cellStyle name="Total 2 2 7 2" xfId="39490" xr:uid="{00000000-0005-0000-0000-0000429A0000}"/>
    <cellStyle name="Total 2 2 8" xfId="39491" xr:uid="{00000000-0005-0000-0000-0000439A0000}"/>
    <cellStyle name="Total 2 2 8 2" xfId="39492" xr:uid="{00000000-0005-0000-0000-0000449A0000}"/>
    <cellStyle name="Total 2 2 9" xfId="39493" xr:uid="{00000000-0005-0000-0000-0000459A0000}"/>
    <cellStyle name="Total 2 2 9 2" xfId="39494" xr:uid="{00000000-0005-0000-0000-0000469A0000}"/>
    <cellStyle name="Total 2 20" xfId="39495" xr:uid="{00000000-0005-0000-0000-0000479A0000}"/>
    <cellStyle name="Total 2 21" xfId="39496" xr:uid="{00000000-0005-0000-0000-0000489A0000}"/>
    <cellStyle name="Total 2 3" xfId="39497" xr:uid="{00000000-0005-0000-0000-0000499A0000}"/>
    <cellStyle name="Total 2 3 10" xfId="39498" xr:uid="{00000000-0005-0000-0000-00004A9A0000}"/>
    <cellStyle name="Total 2 3 10 2" xfId="39499" xr:uid="{00000000-0005-0000-0000-00004B9A0000}"/>
    <cellStyle name="Total 2 3 11" xfId="39500" xr:uid="{00000000-0005-0000-0000-00004C9A0000}"/>
    <cellStyle name="Total 2 3 11 2" xfId="39501" xr:uid="{00000000-0005-0000-0000-00004D9A0000}"/>
    <cellStyle name="Total 2 3 12" xfId="39502" xr:uid="{00000000-0005-0000-0000-00004E9A0000}"/>
    <cellStyle name="Total 2 3 12 2" xfId="39503" xr:uid="{00000000-0005-0000-0000-00004F9A0000}"/>
    <cellStyle name="Total 2 3 13" xfId="39504" xr:uid="{00000000-0005-0000-0000-0000509A0000}"/>
    <cellStyle name="Total 2 3 13 2" xfId="39505" xr:uid="{00000000-0005-0000-0000-0000519A0000}"/>
    <cellStyle name="Total 2 3 14" xfId="39506" xr:uid="{00000000-0005-0000-0000-0000529A0000}"/>
    <cellStyle name="Total 2 3 14 2" xfId="39507" xr:uid="{00000000-0005-0000-0000-0000539A0000}"/>
    <cellStyle name="Total 2 3 15" xfId="39508" xr:uid="{00000000-0005-0000-0000-0000549A0000}"/>
    <cellStyle name="Total 2 3 16" xfId="39509" xr:uid="{00000000-0005-0000-0000-0000559A0000}"/>
    <cellStyle name="Total 2 3 17" xfId="39510" xr:uid="{00000000-0005-0000-0000-0000569A0000}"/>
    <cellStyle name="Total 2 3 2" xfId="39511" xr:uid="{00000000-0005-0000-0000-0000579A0000}"/>
    <cellStyle name="Total 2 3 2 10" xfId="39512" xr:uid="{00000000-0005-0000-0000-0000589A0000}"/>
    <cellStyle name="Total 2 3 2 10 2" xfId="39513" xr:uid="{00000000-0005-0000-0000-0000599A0000}"/>
    <cellStyle name="Total 2 3 2 11" xfId="39514" xr:uid="{00000000-0005-0000-0000-00005A9A0000}"/>
    <cellStyle name="Total 2 3 2 11 2" xfId="39515" xr:uid="{00000000-0005-0000-0000-00005B9A0000}"/>
    <cellStyle name="Total 2 3 2 12" xfId="39516" xr:uid="{00000000-0005-0000-0000-00005C9A0000}"/>
    <cellStyle name="Total 2 3 2 12 2" xfId="39517" xr:uid="{00000000-0005-0000-0000-00005D9A0000}"/>
    <cellStyle name="Total 2 3 2 13" xfId="39518" xr:uid="{00000000-0005-0000-0000-00005E9A0000}"/>
    <cellStyle name="Total 2 3 2 13 2" xfId="39519" xr:uid="{00000000-0005-0000-0000-00005F9A0000}"/>
    <cellStyle name="Total 2 3 2 14" xfId="39520" xr:uid="{00000000-0005-0000-0000-0000609A0000}"/>
    <cellStyle name="Total 2 3 2 14 2" xfId="39521" xr:uid="{00000000-0005-0000-0000-0000619A0000}"/>
    <cellStyle name="Total 2 3 2 15" xfId="39522" xr:uid="{00000000-0005-0000-0000-0000629A0000}"/>
    <cellStyle name="Total 2 3 2 16" xfId="39523" xr:uid="{00000000-0005-0000-0000-0000639A0000}"/>
    <cellStyle name="Total 2 3 2 2" xfId="39524" xr:uid="{00000000-0005-0000-0000-0000649A0000}"/>
    <cellStyle name="Total 2 3 2 2 10" xfId="39525" xr:uid="{00000000-0005-0000-0000-0000659A0000}"/>
    <cellStyle name="Total 2 3 2 2 10 2" xfId="39526" xr:uid="{00000000-0005-0000-0000-0000669A0000}"/>
    <cellStyle name="Total 2 3 2 2 11" xfId="39527" xr:uid="{00000000-0005-0000-0000-0000679A0000}"/>
    <cellStyle name="Total 2 3 2 2 11 2" xfId="39528" xr:uid="{00000000-0005-0000-0000-0000689A0000}"/>
    <cellStyle name="Total 2 3 2 2 12" xfId="39529" xr:uid="{00000000-0005-0000-0000-0000699A0000}"/>
    <cellStyle name="Total 2 3 2 2 12 2" xfId="39530" xr:uid="{00000000-0005-0000-0000-00006A9A0000}"/>
    <cellStyle name="Total 2 3 2 2 13" xfId="39531" xr:uid="{00000000-0005-0000-0000-00006B9A0000}"/>
    <cellStyle name="Total 2 3 2 2 2" xfId="39532" xr:uid="{00000000-0005-0000-0000-00006C9A0000}"/>
    <cellStyle name="Total 2 3 2 2 2 10" xfId="39533" xr:uid="{00000000-0005-0000-0000-00006D9A0000}"/>
    <cellStyle name="Total 2 3 2 2 2 10 2" xfId="39534" xr:uid="{00000000-0005-0000-0000-00006E9A0000}"/>
    <cellStyle name="Total 2 3 2 2 2 11" xfId="39535" xr:uid="{00000000-0005-0000-0000-00006F9A0000}"/>
    <cellStyle name="Total 2 3 2 2 2 2" xfId="39536" xr:uid="{00000000-0005-0000-0000-0000709A0000}"/>
    <cellStyle name="Total 2 3 2 2 2 2 2" xfId="39537" xr:uid="{00000000-0005-0000-0000-0000719A0000}"/>
    <cellStyle name="Total 2 3 2 2 2 3" xfId="39538" xr:uid="{00000000-0005-0000-0000-0000729A0000}"/>
    <cellStyle name="Total 2 3 2 2 2 3 2" xfId="39539" xr:uid="{00000000-0005-0000-0000-0000739A0000}"/>
    <cellStyle name="Total 2 3 2 2 2 4" xfId="39540" xr:uid="{00000000-0005-0000-0000-0000749A0000}"/>
    <cellStyle name="Total 2 3 2 2 2 4 2" xfId="39541" xr:uid="{00000000-0005-0000-0000-0000759A0000}"/>
    <cellStyle name="Total 2 3 2 2 2 5" xfId="39542" xr:uid="{00000000-0005-0000-0000-0000769A0000}"/>
    <cellStyle name="Total 2 3 2 2 2 5 2" xfId="39543" xr:uid="{00000000-0005-0000-0000-0000779A0000}"/>
    <cellStyle name="Total 2 3 2 2 2 6" xfId="39544" xr:uid="{00000000-0005-0000-0000-0000789A0000}"/>
    <cellStyle name="Total 2 3 2 2 2 6 2" xfId="39545" xr:uid="{00000000-0005-0000-0000-0000799A0000}"/>
    <cellStyle name="Total 2 3 2 2 2 7" xfId="39546" xr:uid="{00000000-0005-0000-0000-00007A9A0000}"/>
    <cellStyle name="Total 2 3 2 2 2 7 2" xfId="39547" xr:uid="{00000000-0005-0000-0000-00007B9A0000}"/>
    <cellStyle name="Total 2 3 2 2 2 8" xfId="39548" xr:uid="{00000000-0005-0000-0000-00007C9A0000}"/>
    <cellStyle name="Total 2 3 2 2 2 8 2" xfId="39549" xr:uid="{00000000-0005-0000-0000-00007D9A0000}"/>
    <cellStyle name="Total 2 3 2 2 2 9" xfId="39550" xr:uid="{00000000-0005-0000-0000-00007E9A0000}"/>
    <cellStyle name="Total 2 3 2 2 2 9 2" xfId="39551" xr:uid="{00000000-0005-0000-0000-00007F9A0000}"/>
    <cellStyle name="Total 2 3 2 2 3" xfId="39552" xr:uid="{00000000-0005-0000-0000-0000809A0000}"/>
    <cellStyle name="Total 2 3 2 2 3 10" xfId="39553" xr:uid="{00000000-0005-0000-0000-0000819A0000}"/>
    <cellStyle name="Total 2 3 2 2 3 10 2" xfId="39554" xr:uid="{00000000-0005-0000-0000-0000829A0000}"/>
    <cellStyle name="Total 2 3 2 2 3 11" xfId="39555" xr:uid="{00000000-0005-0000-0000-0000839A0000}"/>
    <cellStyle name="Total 2 3 2 2 3 2" xfId="39556" xr:uid="{00000000-0005-0000-0000-0000849A0000}"/>
    <cellStyle name="Total 2 3 2 2 3 2 2" xfId="39557" xr:uid="{00000000-0005-0000-0000-0000859A0000}"/>
    <cellStyle name="Total 2 3 2 2 3 3" xfId="39558" xr:uid="{00000000-0005-0000-0000-0000869A0000}"/>
    <cellStyle name="Total 2 3 2 2 3 3 2" xfId="39559" xr:uid="{00000000-0005-0000-0000-0000879A0000}"/>
    <cellStyle name="Total 2 3 2 2 3 4" xfId="39560" xr:uid="{00000000-0005-0000-0000-0000889A0000}"/>
    <cellStyle name="Total 2 3 2 2 3 4 2" xfId="39561" xr:uid="{00000000-0005-0000-0000-0000899A0000}"/>
    <cellStyle name="Total 2 3 2 2 3 5" xfId="39562" xr:uid="{00000000-0005-0000-0000-00008A9A0000}"/>
    <cellStyle name="Total 2 3 2 2 3 5 2" xfId="39563" xr:uid="{00000000-0005-0000-0000-00008B9A0000}"/>
    <cellStyle name="Total 2 3 2 2 3 6" xfId="39564" xr:uid="{00000000-0005-0000-0000-00008C9A0000}"/>
    <cellStyle name="Total 2 3 2 2 3 6 2" xfId="39565" xr:uid="{00000000-0005-0000-0000-00008D9A0000}"/>
    <cellStyle name="Total 2 3 2 2 3 7" xfId="39566" xr:uid="{00000000-0005-0000-0000-00008E9A0000}"/>
    <cellStyle name="Total 2 3 2 2 3 7 2" xfId="39567" xr:uid="{00000000-0005-0000-0000-00008F9A0000}"/>
    <cellStyle name="Total 2 3 2 2 3 8" xfId="39568" xr:uid="{00000000-0005-0000-0000-0000909A0000}"/>
    <cellStyle name="Total 2 3 2 2 3 8 2" xfId="39569" xr:uid="{00000000-0005-0000-0000-0000919A0000}"/>
    <cellStyle name="Total 2 3 2 2 3 9" xfId="39570" xr:uid="{00000000-0005-0000-0000-0000929A0000}"/>
    <cellStyle name="Total 2 3 2 2 3 9 2" xfId="39571" xr:uid="{00000000-0005-0000-0000-0000939A0000}"/>
    <cellStyle name="Total 2 3 2 2 4" xfId="39572" xr:uid="{00000000-0005-0000-0000-0000949A0000}"/>
    <cellStyle name="Total 2 3 2 2 4 2" xfId="39573" xr:uid="{00000000-0005-0000-0000-0000959A0000}"/>
    <cellStyle name="Total 2 3 2 2 5" xfId="39574" xr:uid="{00000000-0005-0000-0000-0000969A0000}"/>
    <cellStyle name="Total 2 3 2 2 5 2" xfId="39575" xr:uid="{00000000-0005-0000-0000-0000979A0000}"/>
    <cellStyle name="Total 2 3 2 2 6" xfId="39576" xr:uid="{00000000-0005-0000-0000-0000989A0000}"/>
    <cellStyle name="Total 2 3 2 2 6 2" xfId="39577" xr:uid="{00000000-0005-0000-0000-0000999A0000}"/>
    <cellStyle name="Total 2 3 2 2 7" xfId="39578" xr:uid="{00000000-0005-0000-0000-00009A9A0000}"/>
    <cellStyle name="Total 2 3 2 2 7 2" xfId="39579" xr:uid="{00000000-0005-0000-0000-00009B9A0000}"/>
    <cellStyle name="Total 2 3 2 2 8" xfId="39580" xr:uid="{00000000-0005-0000-0000-00009C9A0000}"/>
    <cellStyle name="Total 2 3 2 2 8 2" xfId="39581" xr:uid="{00000000-0005-0000-0000-00009D9A0000}"/>
    <cellStyle name="Total 2 3 2 2 9" xfId="39582" xr:uid="{00000000-0005-0000-0000-00009E9A0000}"/>
    <cellStyle name="Total 2 3 2 2 9 2" xfId="39583" xr:uid="{00000000-0005-0000-0000-00009F9A0000}"/>
    <cellStyle name="Total 2 3 2 3" xfId="39584" xr:uid="{00000000-0005-0000-0000-0000A09A0000}"/>
    <cellStyle name="Total 2 3 2 3 10" xfId="39585" xr:uid="{00000000-0005-0000-0000-0000A19A0000}"/>
    <cellStyle name="Total 2 3 2 3 10 2" xfId="39586" xr:uid="{00000000-0005-0000-0000-0000A29A0000}"/>
    <cellStyle name="Total 2 3 2 3 11" xfId="39587" xr:uid="{00000000-0005-0000-0000-0000A39A0000}"/>
    <cellStyle name="Total 2 3 2 3 11 2" xfId="39588" xr:uid="{00000000-0005-0000-0000-0000A49A0000}"/>
    <cellStyle name="Total 2 3 2 3 12" xfId="39589" xr:uid="{00000000-0005-0000-0000-0000A59A0000}"/>
    <cellStyle name="Total 2 3 2 3 12 2" xfId="39590" xr:uid="{00000000-0005-0000-0000-0000A69A0000}"/>
    <cellStyle name="Total 2 3 2 3 13" xfId="39591" xr:uid="{00000000-0005-0000-0000-0000A79A0000}"/>
    <cellStyle name="Total 2 3 2 3 2" xfId="39592" xr:uid="{00000000-0005-0000-0000-0000A89A0000}"/>
    <cellStyle name="Total 2 3 2 3 2 10" xfId="39593" xr:uid="{00000000-0005-0000-0000-0000A99A0000}"/>
    <cellStyle name="Total 2 3 2 3 2 10 2" xfId="39594" xr:uid="{00000000-0005-0000-0000-0000AA9A0000}"/>
    <cellStyle name="Total 2 3 2 3 2 11" xfId="39595" xr:uid="{00000000-0005-0000-0000-0000AB9A0000}"/>
    <cellStyle name="Total 2 3 2 3 2 2" xfId="39596" xr:uid="{00000000-0005-0000-0000-0000AC9A0000}"/>
    <cellStyle name="Total 2 3 2 3 2 2 2" xfId="39597" xr:uid="{00000000-0005-0000-0000-0000AD9A0000}"/>
    <cellStyle name="Total 2 3 2 3 2 3" xfId="39598" xr:uid="{00000000-0005-0000-0000-0000AE9A0000}"/>
    <cellStyle name="Total 2 3 2 3 2 3 2" xfId="39599" xr:uid="{00000000-0005-0000-0000-0000AF9A0000}"/>
    <cellStyle name="Total 2 3 2 3 2 4" xfId="39600" xr:uid="{00000000-0005-0000-0000-0000B09A0000}"/>
    <cellStyle name="Total 2 3 2 3 2 4 2" xfId="39601" xr:uid="{00000000-0005-0000-0000-0000B19A0000}"/>
    <cellStyle name="Total 2 3 2 3 2 5" xfId="39602" xr:uid="{00000000-0005-0000-0000-0000B29A0000}"/>
    <cellStyle name="Total 2 3 2 3 2 5 2" xfId="39603" xr:uid="{00000000-0005-0000-0000-0000B39A0000}"/>
    <cellStyle name="Total 2 3 2 3 2 6" xfId="39604" xr:uid="{00000000-0005-0000-0000-0000B49A0000}"/>
    <cellStyle name="Total 2 3 2 3 2 6 2" xfId="39605" xr:uid="{00000000-0005-0000-0000-0000B59A0000}"/>
    <cellStyle name="Total 2 3 2 3 2 7" xfId="39606" xr:uid="{00000000-0005-0000-0000-0000B69A0000}"/>
    <cellStyle name="Total 2 3 2 3 2 7 2" xfId="39607" xr:uid="{00000000-0005-0000-0000-0000B79A0000}"/>
    <cellStyle name="Total 2 3 2 3 2 8" xfId="39608" xr:uid="{00000000-0005-0000-0000-0000B89A0000}"/>
    <cellStyle name="Total 2 3 2 3 2 8 2" xfId="39609" xr:uid="{00000000-0005-0000-0000-0000B99A0000}"/>
    <cellStyle name="Total 2 3 2 3 2 9" xfId="39610" xr:uid="{00000000-0005-0000-0000-0000BA9A0000}"/>
    <cellStyle name="Total 2 3 2 3 2 9 2" xfId="39611" xr:uid="{00000000-0005-0000-0000-0000BB9A0000}"/>
    <cellStyle name="Total 2 3 2 3 3" xfId="39612" xr:uid="{00000000-0005-0000-0000-0000BC9A0000}"/>
    <cellStyle name="Total 2 3 2 3 3 10" xfId="39613" xr:uid="{00000000-0005-0000-0000-0000BD9A0000}"/>
    <cellStyle name="Total 2 3 2 3 3 10 2" xfId="39614" xr:uid="{00000000-0005-0000-0000-0000BE9A0000}"/>
    <cellStyle name="Total 2 3 2 3 3 11" xfId="39615" xr:uid="{00000000-0005-0000-0000-0000BF9A0000}"/>
    <cellStyle name="Total 2 3 2 3 3 2" xfId="39616" xr:uid="{00000000-0005-0000-0000-0000C09A0000}"/>
    <cellStyle name="Total 2 3 2 3 3 2 2" xfId="39617" xr:uid="{00000000-0005-0000-0000-0000C19A0000}"/>
    <cellStyle name="Total 2 3 2 3 3 3" xfId="39618" xr:uid="{00000000-0005-0000-0000-0000C29A0000}"/>
    <cellStyle name="Total 2 3 2 3 3 3 2" xfId="39619" xr:uid="{00000000-0005-0000-0000-0000C39A0000}"/>
    <cellStyle name="Total 2 3 2 3 3 4" xfId="39620" xr:uid="{00000000-0005-0000-0000-0000C49A0000}"/>
    <cellStyle name="Total 2 3 2 3 3 4 2" xfId="39621" xr:uid="{00000000-0005-0000-0000-0000C59A0000}"/>
    <cellStyle name="Total 2 3 2 3 3 5" xfId="39622" xr:uid="{00000000-0005-0000-0000-0000C69A0000}"/>
    <cellStyle name="Total 2 3 2 3 3 5 2" xfId="39623" xr:uid="{00000000-0005-0000-0000-0000C79A0000}"/>
    <cellStyle name="Total 2 3 2 3 3 6" xfId="39624" xr:uid="{00000000-0005-0000-0000-0000C89A0000}"/>
    <cellStyle name="Total 2 3 2 3 3 6 2" xfId="39625" xr:uid="{00000000-0005-0000-0000-0000C99A0000}"/>
    <cellStyle name="Total 2 3 2 3 3 7" xfId="39626" xr:uid="{00000000-0005-0000-0000-0000CA9A0000}"/>
    <cellStyle name="Total 2 3 2 3 3 7 2" xfId="39627" xr:uid="{00000000-0005-0000-0000-0000CB9A0000}"/>
    <cellStyle name="Total 2 3 2 3 3 8" xfId="39628" xr:uid="{00000000-0005-0000-0000-0000CC9A0000}"/>
    <cellStyle name="Total 2 3 2 3 3 8 2" xfId="39629" xr:uid="{00000000-0005-0000-0000-0000CD9A0000}"/>
    <cellStyle name="Total 2 3 2 3 3 9" xfId="39630" xr:uid="{00000000-0005-0000-0000-0000CE9A0000}"/>
    <cellStyle name="Total 2 3 2 3 3 9 2" xfId="39631" xr:uid="{00000000-0005-0000-0000-0000CF9A0000}"/>
    <cellStyle name="Total 2 3 2 3 4" xfId="39632" xr:uid="{00000000-0005-0000-0000-0000D09A0000}"/>
    <cellStyle name="Total 2 3 2 3 4 2" xfId="39633" xr:uid="{00000000-0005-0000-0000-0000D19A0000}"/>
    <cellStyle name="Total 2 3 2 3 5" xfId="39634" xr:uid="{00000000-0005-0000-0000-0000D29A0000}"/>
    <cellStyle name="Total 2 3 2 3 5 2" xfId="39635" xr:uid="{00000000-0005-0000-0000-0000D39A0000}"/>
    <cellStyle name="Total 2 3 2 3 6" xfId="39636" xr:uid="{00000000-0005-0000-0000-0000D49A0000}"/>
    <cellStyle name="Total 2 3 2 3 6 2" xfId="39637" xr:uid="{00000000-0005-0000-0000-0000D59A0000}"/>
    <cellStyle name="Total 2 3 2 3 7" xfId="39638" xr:uid="{00000000-0005-0000-0000-0000D69A0000}"/>
    <cellStyle name="Total 2 3 2 3 7 2" xfId="39639" xr:uid="{00000000-0005-0000-0000-0000D79A0000}"/>
    <cellStyle name="Total 2 3 2 3 8" xfId="39640" xr:uid="{00000000-0005-0000-0000-0000D89A0000}"/>
    <cellStyle name="Total 2 3 2 3 8 2" xfId="39641" xr:uid="{00000000-0005-0000-0000-0000D99A0000}"/>
    <cellStyle name="Total 2 3 2 3 9" xfId="39642" xr:uid="{00000000-0005-0000-0000-0000DA9A0000}"/>
    <cellStyle name="Total 2 3 2 3 9 2" xfId="39643" xr:uid="{00000000-0005-0000-0000-0000DB9A0000}"/>
    <cellStyle name="Total 2 3 2 4" xfId="39644" xr:uid="{00000000-0005-0000-0000-0000DC9A0000}"/>
    <cellStyle name="Total 2 3 2 4 10" xfId="39645" xr:uid="{00000000-0005-0000-0000-0000DD9A0000}"/>
    <cellStyle name="Total 2 3 2 4 10 2" xfId="39646" xr:uid="{00000000-0005-0000-0000-0000DE9A0000}"/>
    <cellStyle name="Total 2 3 2 4 11" xfId="39647" xr:uid="{00000000-0005-0000-0000-0000DF9A0000}"/>
    <cellStyle name="Total 2 3 2 4 2" xfId="39648" xr:uid="{00000000-0005-0000-0000-0000E09A0000}"/>
    <cellStyle name="Total 2 3 2 4 2 2" xfId="39649" xr:uid="{00000000-0005-0000-0000-0000E19A0000}"/>
    <cellStyle name="Total 2 3 2 4 3" xfId="39650" xr:uid="{00000000-0005-0000-0000-0000E29A0000}"/>
    <cellStyle name="Total 2 3 2 4 3 2" xfId="39651" xr:uid="{00000000-0005-0000-0000-0000E39A0000}"/>
    <cellStyle name="Total 2 3 2 4 4" xfId="39652" xr:uid="{00000000-0005-0000-0000-0000E49A0000}"/>
    <cellStyle name="Total 2 3 2 4 4 2" xfId="39653" xr:uid="{00000000-0005-0000-0000-0000E59A0000}"/>
    <cellStyle name="Total 2 3 2 4 5" xfId="39654" xr:uid="{00000000-0005-0000-0000-0000E69A0000}"/>
    <cellStyle name="Total 2 3 2 4 5 2" xfId="39655" xr:uid="{00000000-0005-0000-0000-0000E79A0000}"/>
    <cellStyle name="Total 2 3 2 4 6" xfId="39656" xr:uid="{00000000-0005-0000-0000-0000E89A0000}"/>
    <cellStyle name="Total 2 3 2 4 6 2" xfId="39657" xr:uid="{00000000-0005-0000-0000-0000E99A0000}"/>
    <cellStyle name="Total 2 3 2 4 7" xfId="39658" xr:uid="{00000000-0005-0000-0000-0000EA9A0000}"/>
    <cellStyle name="Total 2 3 2 4 7 2" xfId="39659" xr:uid="{00000000-0005-0000-0000-0000EB9A0000}"/>
    <cellStyle name="Total 2 3 2 4 8" xfId="39660" xr:uid="{00000000-0005-0000-0000-0000EC9A0000}"/>
    <cellStyle name="Total 2 3 2 4 8 2" xfId="39661" xr:uid="{00000000-0005-0000-0000-0000ED9A0000}"/>
    <cellStyle name="Total 2 3 2 4 9" xfId="39662" xr:uid="{00000000-0005-0000-0000-0000EE9A0000}"/>
    <cellStyle name="Total 2 3 2 4 9 2" xfId="39663" xr:uid="{00000000-0005-0000-0000-0000EF9A0000}"/>
    <cellStyle name="Total 2 3 2 5" xfId="39664" xr:uid="{00000000-0005-0000-0000-0000F09A0000}"/>
    <cellStyle name="Total 2 3 2 5 10" xfId="39665" xr:uid="{00000000-0005-0000-0000-0000F19A0000}"/>
    <cellStyle name="Total 2 3 2 5 10 2" xfId="39666" xr:uid="{00000000-0005-0000-0000-0000F29A0000}"/>
    <cellStyle name="Total 2 3 2 5 11" xfId="39667" xr:uid="{00000000-0005-0000-0000-0000F39A0000}"/>
    <cellStyle name="Total 2 3 2 5 2" xfId="39668" xr:uid="{00000000-0005-0000-0000-0000F49A0000}"/>
    <cellStyle name="Total 2 3 2 5 2 2" xfId="39669" xr:uid="{00000000-0005-0000-0000-0000F59A0000}"/>
    <cellStyle name="Total 2 3 2 5 3" xfId="39670" xr:uid="{00000000-0005-0000-0000-0000F69A0000}"/>
    <cellStyle name="Total 2 3 2 5 3 2" xfId="39671" xr:uid="{00000000-0005-0000-0000-0000F79A0000}"/>
    <cellStyle name="Total 2 3 2 5 4" xfId="39672" xr:uid="{00000000-0005-0000-0000-0000F89A0000}"/>
    <cellStyle name="Total 2 3 2 5 4 2" xfId="39673" xr:uid="{00000000-0005-0000-0000-0000F99A0000}"/>
    <cellStyle name="Total 2 3 2 5 5" xfId="39674" xr:uid="{00000000-0005-0000-0000-0000FA9A0000}"/>
    <cellStyle name="Total 2 3 2 5 5 2" xfId="39675" xr:uid="{00000000-0005-0000-0000-0000FB9A0000}"/>
    <cellStyle name="Total 2 3 2 5 6" xfId="39676" xr:uid="{00000000-0005-0000-0000-0000FC9A0000}"/>
    <cellStyle name="Total 2 3 2 5 6 2" xfId="39677" xr:uid="{00000000-0005-0000-0000-0000FD9A0000}"/>
    <cellStyle name="Total 2 3 2 5 7" xfId="39678" xr:uid="{00000000-0005-0000-0000-0000FE9A0000}"/>
    <cellStyle name="Total 2 3 2 5 7 2" xfId="39679" xr:uid="{00000000-0005-0000-0000-0000FF9A0000}"/>
    <cellStyle name="Total 2 3 2 5 8" xfId="39680" xr:uid="{00000000-0005-0000-0000-0000009B0000}"/>
    <cellStyle name="Total 2 3 2 5 8 2" xfId="39681" xr:uid="{00000000-0005-0000-0000-0000019B0000}"/>
    <cellStyle name="Total 2 3 2 5 9" xfId="39682" xr:uid="{00000000-0005-0000-0000-0000029B0000}"/>
    <cellStyle name="Total 2 3 2 5 9 2" xfId="39683" xr:uid="{00000000-0005-0000-0000-0000039B0000}"/>
    <cellStyle name="Total 2 3 2 6" xfId="39684" xr:uid="{00000000-0005-0000-0000-0000049B0000}"/>
    <cellStyle name="Total 2 3 2 6 2" xfId="39685" xr:uid="{00000000-0005-0000-0000-0000059B0000}"/>
    <cellStyle name="Total 2 3 2 7" xfId="39686" xr:uid="{00000000-0005-0000-0000-0000069B0000}"/>
    <cellStyle name="Total 2 3 2 7 2" xfId="39687" xr:uid="{00000000-0005-0000-0000-0000079B0000}"/>
    <cellStyle name="Total 2 3 2 8" xfId="39688" xr:uid="{00000000-0005-0000-0000-0000089B0000}"/>
    <cellStyle name="Total 2 3 2 8 2" xfId="39689" xr:uid="{00000000-0005-0000-0000-0000099B0000}"/>
    <cellStyle name="Total 2 3 2 9" xfId="39690" xr:uid="{00000000-0005-0000-0000-00000A9B0000}"/>
    <cellStyle name="Total 2 3 2 9 2" xfId="39691" xr:uid="{00000000-0005-0000-0000-00000B9B0000}"/>
    <cellStyle name="Total 2 3 3" xfId="39692" xr:uid="{00000000-0005-0000-0000-00000C9B0000}"/>
    <cellStyle name="Total 2 3 3 10" xfId="39693" xr:uid="{00000000-0005-0000-0000-00000D9B0000}"/>
    <cellStyle name="Total 2 3 3 10 2" xfId="39694" xr:uid="{00000000-0005-0000-0000-00000E9B0000}"/>
    <cellStyle name="Total 2 3 3 11" xfId="39695" xr:uid="{00000000-0005-0000-0000-00000F9B0000}"/>
    <cellStyle name="Total 2 3 3 11 2" xfId="39696" xr:uid="{00000000-0005-0000-0000-0000109B0000}"/>
    <cellStyle name="Total 2 3 3 12" xfId="39697" xr:uid="{00000000-0005-0000-0000-0000119B0000}"/>
    <cellStyle name="Total 2 3 3 12 2" xfId="39698" xr:uid="{00000000-0005-0000-0000-0000129B0000}"/>
    <cellStyle name="Total 2 3 3 13" xfId="39699" xr:uid="{00000000-0005-0000-0000-0000139B0000}"/>
    <cellStyle name="Total 2 3 3 13 2" xfId="39700" xr:uid="{00000000-0005-0000-0000-0000149B0000}"/>
    <cellStyle name="Total 2 3 3 14" xfId="39701" xr:uid="{00000000-0005-0000-0000-0000159B0000}"/>
    <cellStyle name="Total 2 3 3 14 2" xfId="39702" xr:uid="{00000000-0005-0000-0000-0000169B0000}"/>
    <cellStyle name="Total 2 3 3 15" xfId="39703" xr:uid="{00000000-0005-0000-0000-0000179B0000}"/>
    <cellStyle name="Total 2 3 3 2" xfId="39704" xr:uid="{00000000-0005-0000-0000-0000189B0000}"/>
    <cellStyle name="Total 2 3 3 2 10" xfId="39705" xr:uid="{00000000-0005-0000-0000-0000199B0000}"/>
    <cellStyle name="Total 2 3 3 2 10 2" xfId="39706" xr:uid="{00000000-0005-0000-0000-00001A9B0000}"/>
    <cellStyle name="Total 2 3 3 2 11" xfId="39707" xr:uid="{00000000-0005-0000-0000-00001B9B0000}"/>
    <cellStyle name="Total 2 3 3 2 11 2" xfId="39708" xr:uid="{00000000-0005-0000-0000-00001C9B0000}"/>
    <cellStyle name="Total 2 3 3 2 12" xfId="39709" xr:uid="{00000000-0005-0000-0000-00001D9B0000}"/>
    <cellStyle name="Total 2 3 3 2 12 2" xfId="39710" xr:uid="{00000000-0005-0000-0000-00001E9B0000}"/>
    <cellStyle name="Total 2 3 3 2 13" xfId="39711" xr:uid="{00000000-0005-0000-0000-00001F9B0000}"/>
    <cellStyle name="Total 2 3 3 2 2" xfId="39712" xr:uid="{00000000-0005-0000-0000-0000209B0000}"/>
    <cellStyle name="Total 2 3 3 2 2 10" xfId="39713" xr:uid="{00000000-0005-0000-0000-0000219B0000}"/>
    <cellStyle name="Total 2 3 3 2 2 10 2" xfId="39714" xr:uid="{00000000-0005-0000-0000-0000229B0000}"/>
    <cellStyle name="Total 2 3 3 2 2 11" xfId="39715" xr:uid="{00000000-0005-0000-0000-0000239B0000}"/>
    <cellStyle name="Total 2 3 3 2 2 2" xfId="39716" xr:uid="{00000000-0005-0000-0000-0000249B0000}"/>
    <cellStyle name="Total 2 3 3 2 2 2 2" xfId="39717" xr:uid="{00000000-0005-0000-0000-0000259B0000}"/>
    <cellStyle name="Total 2 3 3 2 2 3" xfId="39718" xr:uid="{00000000-0005-0000-0000-0000269B0000}"/>
    <cellStyle name="Total 2 3 3 2 2 3 2" xfId="39719" xr:uid="{00000000-0005-0000-0000-0000279B0000}"/>
    <cellStyle name="Total 2 3 3 2 2 4" xfId="39720" xr:uid="{00000000-0005-0000-0000-0000289B0000}"/>
    <cellStyle name="Total 2 3 3 2 2 4 2" xfId="39721" xr:uid="{00000000-0005-0000-0000-0000299B0000}"/>
    <cellStyle name="Total 2 3 3 2 2 5" xfId="39722" xr:uid="{00000000-0005-0000-0000-00002A9B0000}"/>
    <cellStyle name="Total 2 3 3 2 2 5 2" xfId="39723" xr:uid="{00000000-0005-0000-0000-00002B9B0000}"/>
    <cellStyle name="Total 2 3 3 2 2 6" xfId="39724" xr:uid="{00000000-0005-0000-0000-00002C9B0000}"/>
    <cellStyle name="Total 2 3 3 2 2 6 2" xfId="39725" xr:uid="{00000000-0005-0000-0000-00002D9B0000}"/>
    <cellStyle name="Total 2 3 3 2 2 7" xfId="39726" xr:uid="{00000000-0005-0000-0000-00002E9B0000}"/>
    <cellStyle name="Total 2 3 3 2 2 7 2" xfId="39727" xr:uid="{00000000-0005-0000-0000-00002F9B0000}"/>
    <cellStyle name="Total 2 3 3 2 2 8" xfId="39728" xr:uid="{00000000-0005-0000-0000-0000309B0000}"/>
    <cellStyle name="Total 2 3 3 2 2 8 2" xfId="39729" xr:uid="{00000000-0005-0000-0000-0000319B0000}"/>
    <cellStyle name="Total 2 3 3 2 2 9" xfId="39730" xr:uid="{00000000-0005-0000-0000-0000329B0000}"/>
    <cellStyle name="Total 2 3 3 2 2 9 2" xfId="39731" xr:uid="{00000000-0005-0000-0000-0000339B0000}"/>
    <cellStyle name="Total 2 3 3 2 3" xfId="39732" xr:uid="{00000000-0005-0000-0000-0000349B0000}"/>
    <cellStyle name="Total 2 3 3 2 3 10" xfId="39733" xr:uid="{00000000-0005-0000-0000-0000359B0000}"/>
    <cellStyle name="Total 2 3 3 2 3 10 2" xfId="39734" xr:uid="{00000000-0005-0000-0000-0000369B0000}"/>
    <cellStyle name="Total 2 3 3 2 3 11" xfId="39735" xr:uid="{00000000-0005-0000-0000-0000379B0000}"/>
    <cellStyle name="Total 2 3 3 2 3 2" xfId="39736" xr:uid="{00000000-0005-0000-0000-0000389B0000}"/>
    <cellStyle name="Total 2 3 3 2 3 2 2" xfId="39737" xr:uid="{00000000-0005-0000-0000-0000399B0000}"/>
    <cellStyle name="Total 2 3 3 2 3 3" xfId="39738" xr:uid="{00000000-0005-0000-0000-00003A9B0000}"/>
    <cellStyle name="Total 2 3 3 2 3 3 2" xfId="39739" xr:uid="{00000000-0005-0000-0000-00003B9B0000}"/>
    <cellStyle name="Total 2 3 3 2 3 4" xfId="39740" xr:uid="{00000000-0005-0000-0000-00003C9B0000}"/>
    <cellStyle name="Total 2 3 3 2 3 4 2" xfId="39741" xr:uid="{00000000-0005-0000-0000-00003D9B0000}"/>
    <cellStyle name="Total 2 3 3 2 3 5" xfId="39742" xr:uid="{00000000-0005-0000-0000-00003E9B0000}"/>
    <cellStyle name="Total 2 3 3 2 3 5 2" xfId="39743" xr:uid="{00000000-0005-0000-0000-00003F9B0000}"/>
    <cellStyle name="Total 2 3 3 2 3 6" xfId="39744" xr:uid="{00000000-0005-0000-0000-0000409B0000}"/>
    <cellStyle name="Total 2 3 3 2 3 6 2" xfId="39745" xr:uid="{00000000-0005-0000-0000-0000419B0000}"/>
    <cellStyle name="Total 2 3 3 2 3 7" xfId="39746" xr:uid="{00000000-0005-0000-0000-0000429B0000}"/>
    <cellStyle name="Total 2 3 3 2 3 7 2" xfId="39747" xr:uid="{00000000-0005-0000-0000-0000439B0000}"/>
    <cellStyle name="Total 2 3 3 2 3 8" xfId="39748" xr:uid="{00000000-0005-0000-0000-0000449B0000}"/>
    <cellStyle name="Total 2 3 3 2 3 8 2" xfId="39749" xr:uid="{00000000-0005-0000-0000-0000459B0000}"/>
    <cellStyle name="Total 2 3 3 2 3 9" xfId="39750" xr:uid="{00000000-0005-0000-0000-0000469B0000}"/>
    <cellStyle name="Total 2 3 3 2 3 9 2" xfId="39751" xr:uid="{00000000-0005-0000-0000-0000479B0000}"/>
    <cellStyle name="Total 2 3 3 2 4" xfId="39752" xr:uid="{00000000-0005-0000-0000-0000489B0000}"/>
    <cellStyle name="Total 2 3 3 2 4 2" xfId="39753" xr:uid="{00000000-0005-0000-0000-0000499B0000}"/>
    <cellStyle name="Total 2 3 3 2 5" xfId="39754" xr:uid="{00000000-0005-0000-0000-00004A9B0000}"/>
    <cellStyle name="Total 2 3 3 2 5 2" xfId="39755" xr:uid="{00000000-0005-0000-0000-00004B9B0000}"/>
    <cellStyle name="Total 2 3 3 2 6" xfId="39756" xr:uid="{00000000-0005-0000-0000-00004C9B0000}"/>
    <cellStyle name="Total 2 3 3 2 6 2" xfId="39757" xr:uid="{00000000-0005-0000-0000-00004D9B0000}"/>
    <cellStyle name="Total 2 3 3 2 7" xfId="39758" xr:uid="{00000000-0005-0000-0000-00004E9B0000}"/>
    <cellStyle name="Total 2 3 3 2 7 2" xfId="39759" xr:uid="{00000000-0005-0000-0000-00004F9B0000}"/>
    <cellStyle name="Total 2 3 3 2 8" xfId="39760" xr:uid="{00000000-0005-0000-0000-0000509B0000}"/>
    <cellStyle name="Total 2 3 3 2 8 2" xfId="39761" xr:uid="{00000000-0005-0000-0000-0000519B0000}"/>
    <cellStyle name="Total 2 3 3 2 9" xfId="39762" xr:uid="{00000000-0005-0000-0000-0000529B0000}"/>
    <cellStyle name="Total 2 3 3 2 9 2" xfId="39763" xr:uid="{00000000-0005-0000-0000-0000539B0000}"/>
    <cellStyle name="Total 2 3 3 3" xfId="39764" xr:uid="{00000000-0005-0000-0000-0000549B0000}"/>
    <cellStyle name="Total 2 3 3 3 10" xfId="39765" xr:uid="{00000000-0005-0000-0000-0000559B0000}"/>
    <cellStyle name="Total 2 3 3 3 10 2" xfId="39766" xr:uid="{00000000-0005-0000-0000-0000569B0000}"/>
    <cellStyle name="Total 2 3 3 3 11" xfId="39767" xr:uid="{00000000-0005-0000-0000-0000579B0000}"/>
    <cellStyle name="Total 2 3 3 3 11 2" xfId="39768" xr:uid="{00000000-0005-0000-0000-0000589B0000}"/>
    <cellStyle name="Total 2 3 3 3 12" xfId="39769" xr:uid="{00000000-0005-0000-0000-0000599B0000}"/>
    <cellStyle name="Total 2 3 3 3 12 2" xfId="39770" xr:uid="{00000000-0005-0000-0000-00005A9B0000}"/>
    <cellStyle name="Total 2 3 3 3 13" xfId="39771" xr:uid="{00000000-0005-0000-0000-00005B9B0000}"/>
    <cellStyle name="Total 2 3 3 3 2" xfId="39772" xr:uid="{00000000-0005-0000-0000-00005C9B0000}"/>
    <cellStyle name="Total 2 3 3 3 2 10" xfId="39773" xr:uid="{00000000-0005-0000-0000-00005D9B0000}"/>
    <cellStyle name="Total 2 3 3 3 2 10 2" xfId="39774" xr:uid="{00000000-0005-0000-0000-00005E9B0000}"/>
    <cellStyle name="Total 2 3 3 3 2 11" xfId="39775" xr:uid="{00000000-0005-0000-0000-00005F9B0000}"/>
    <cellStyle name="Total 2 3 3 3 2 2" xfId="39776" xr:uid="{00000000-0005-0000-0000-0000609B0000}"/>
    <cellStyle name="Total 2 3 3 3 2 2 2" xfId="39777" xr:uid="{00000000-0005-0000-0000-0000619B0000}"/>
    <cellStyle name="Total 2 3 3 3 2 3" xfId="39778" xr:uid="{00000000-0005-0000-0000-0000629B0000}"/>
    <cellStyle name="Total 2 3 3 3 2 3 2" xfId="39779" xr:uid="{00000000-0005-0000-0000-0000639B0000}"/>
    <cellStyle name="Total 2 3 3 3 2 4" xfId="39780" xr:uid="{00000000-0005-0000-0000-0000649B0000}"/>
    <cellStyle name="Total 2 3 3 3 2 4 2" xfId="39781" xr:uid="{00000000-0005-0000-0000-0000659B0000}"/>
    <cellStyle name="Total 2 3 3 3 2 5" xfId="39782" xr:uid="{00000000-0005-0000-0000-0000669B0000}"/>
    <cellStyle name="Total 2 3 3 3 2 5 2" xfId="39783" xr:uid="{00000000-0005-0000-0000-0000679B0000}"/>
    <cellStyle name="Total 2 3 3 3 2 6" xfId="39784" xr:uid="{00000000-0005-0000-0000-0000689B0000}"/>
    <cellStyle name="Total 2 3 3 3 2 6 2" xfId="39785" xr:uid="{00000000-0005-0000-0000-0000699B0000}"/>
    <cellStyle name="Total 2 3 3 3 2 7" xfId="39786" xr:uid="{00000000-0005-0000-0000-00006A9B0000}"/>
    <cellStyle name="Total 2 3 3 3 2 7 2" xfId="39787" xr:uid="{00000000-0005-0000-0000-00006B9B0000}"/>
    <cellStyle name="Total 2 3 3 3 2 8" xfId="39788" xr:uid="{00000000-0005-0000-0000-00006C9B0000}"/>
    <cellStyle name="Total 2 3 3 3 2 8 2" xfId="39789" xr:uid="{00000000-0005-0000-0000-00006D9B0000}"/>
    <cellStyle name="Total 2 3 3 3 2 9" xfId="39790" xr:uid="{00000000-0005-0000-0000-00006E9B0000}"/>
    <cellStyle name="Total 2 3 3 3 2 9 2" xfId="39791" xr:uid="{00000000-0005-0000-0000-00006F9B0000}"/>
    <cellStyle name="Total 2 3 3 3 3" xfId="39792" xr:uid="{00000000-0005-0000-0000-0000709B0000}"/>
    <cellStyle name="Total 2 3 3 3 3 10" xfId="39793" xr:uid="{00000000-0005-0000-0000-0000719B0000}"/>
    <cellStyle name="Total 2 3 3 3 3 10 2" xfId="39794" xr:uid="{00000000-0005-0000-0000-0000729B0000}"/>
    <cellStyle name="Total 2 3 3 3 3 11" xfId="39795" xr:uid="{00000000-0005-0000-0000-0000739B0000}"/>
    <cellStyle name="Total 2 3 3 3 3 2" xfId="39796" xr:uid="{00000000-0005-0000-0000-0000749B0000}"/>
    <cellStyle name="Total 2 3 3 3 3 2 2" xfId="39797" xr:uid="{00000000-0005-0000-0000-0000759B0000}"/>
    <cellStyle name="Total 2 3 3 3 3 3" xfId="39798" xr:uid="{00000000-0005-0000-0000-0000769B0000}"/>
    <cellStyle name="Total 2 3 3 3 3 3 2" xfId="39799" xr:uid="{00000000-0005-0000-0000-0000779B0000}"/>
    <cellStyle name="Total 2 3 3 3 3 4" xfId="39800" xr:uid="{00000000-0005-0000-0000-0000789B0000}"/>
    <cellStyle name="Total 2 3 3 3 3 4 2" xfId="39801" xr:uid="{00000000-0005-0000-0000-0000799B0000}"/>
    <cellStyle name="Total 2 3 3 3 3 5" xfId="39802" xr:uid="{00000000-0005-0000-0000-00007A9B0000}"/>
    <cellStyle name="Total 2 3 3 3 3 5 2" xfId="39803" xr:uid="{00000000-0005-0000-0000-00007B9B0000}"/>
    <cellStyle name="Total 2 3 3 3 3 6" xfId="39804" xr:uid="{00000000-0005-0000-0000-00007C9B0000}"/>
    <cellStyle name="Total 2 3 3 3 3 6 2" xfId="39805" xr:uid="{00000000-0005-0000-0000-00007D9B0000}"/>
    <cellStyle name="Total 2 3 3 3 3 7" xfId="39806" xr:uid="{00000000-0005-0000-0000-00007E9B0000}"/>
    <cellStyle name="Total 2 3 3 3 3 7 2" xfId="39807" xr:uid="{00000000-0005-0000-0000-00007F9B0000}"/>
    <cellStyle name="Total 2 3 3 3 3 8" xfId="39808" xr:uid="{00000000-0005-0000-0000-0000809B0000}"/>
    <cellStyle name="Total 2 3 3 3 3 8 2" xfId="39809" xr:uid="{00000000-0005-0000-0000-0000819B0000}"/>
    <cellStyle name="Total 2 3 3 3 3 9" xfId="39810" xr:uid="{00000000-0005-0000-0000-0000829B0000}"/>
    <cellStyle name="Total 2 3 3 3 3 9 2" xfId="39811" xr:uid="{00000000-0005-0000-0000-0000839B0000}"/>
    <cellStyle name="Total 2 3 3 3 4" xfId="39812" xr:uid="{00000000-0005-0000-0000-0000849B0000}"/>
    <cellStyle name="Total 2 3 3 3 4 2" xfId="39813" xr:uid="{00000000-0005-0000-0000-0000859B0000}"/>
    <cellStyle name="Total 2 3 3 3 5" xfId="39814" xr:uid="{00000000-0005-0000-0000-0000869B0000}"/>
    <cellStyle name="Total 2 3 3 3 5 2" xfId="39815" xr:uid="{00000000-0005-0000-0000-0000879B0000}"/>
    <cellStyle name="Total 2 3 3 3 6" xfId="39816" xr:uid="{00000000-0005-0000-0000-0000889B0000}"/>
    <cellStyle name="Total 2 3 3 3 6 2" xfId="39817" xr:uid="{00000000-0005-0000-0000-0000899B0000}"/>
    <cellStyle name="Total 2 3 3 3 7" xfId="39818" xr:uid="{00000000-0005-0000-0000-00008A9B0000}"/>
    <cellStyle name="Total 2 3 3 3 7 2" xfId="39819" xr:uid="{00000000-0005-0000-0000-00008B9B0000}"/>
    <cellStyle name="Total 2 3 3 3 8" xfId="39820" xr:uid="{00000000-0005-0000-0000-00008C9B0000}"/>
    <cellStyle name="Total 2 3 3 3 8 2" xfId="39821" xr:uid="{00000000-0005-0000-0000-00008D9B0000}"/>
    <cellStyle name="Total 2 3 3 3 9" xfId="39822" xr:uid="{00000000-0005-0000-0000-00008E9B0000}"/>
    <cellStyle name="Total 2 3 3 3 9 2" xfId="39823" xr:uid="{00000000-0005-0000-0000-00008F9B0000}"/>
    <cellStyle name="Total 2 3 3 4" xfId="39824" xr:uid="{00000000-0005-0000-0000-0000909B0000}"/>
    <cellStyle name="Total 2 3 3 4 10" xfId="39825" xr:uid="{00000000-0005-0000-0000-0000919B0000}"/>
    <cellStyle name="Total 2 3 3 4 10 2" xfId="39826" xr:uid="{00000000-0005-0000-0000-0000929B0000}"/>
    <cellStyle name="Total 2 3 3 4 11" xfId="39827" xr:uid="{00000000-0005-0000-0000-0000939B0000}"/>
    <cellStyle name="Total 2 3 3 4 2" xfId="39828" xr:uid="{00000000-0005-0000-0000-0000949B0000}"/>
    <cellStyle name="Total 2 3 3 4 2 2" xfId="39829" xr:uid="{00000000-0005-0000-0000-0000959B0000}"/>
    <cellStyle name="Total 2 3 3 4 3" xfId="39830" xr:uid="{00000000-0005-0000-0000-0000969B0000}"/>
    <cellStyle name="Total 2 3 3 4 3 2" xfId="39831" xr:uid="{00000000-0005-0000-0000-0000979B0000}"/>
    <cellStyle name="Total 2 3 3 4 4" xfId="39832" xr:uid="{00000000-0005-0000-0000-0000989B0000}"/>
    <cellStyle name="Total 2 3 3 4 4 2" xfId="39833" xr:uid="{00000000-0005-0000-0000-0000999B0000}"/>
    <cellStyle name="Total 2 3 3 4 5" xfId="39834" xr:uid="{00000000-0005-0000-0000-00009A9B0000}"/>
    <cellStyle name="Total 2 3 3 4 5 2" xfId="39835" xr:uid="{00000000-0005-0000-0000-00009B9B0000}"/>
    <cellStyle name="Total 2 3 3 4 6" xfId="39836" xr:uid="{00000000-0005-0000-0000-00009C9B0000}"/>
    <cellStyle name="Total 2 3 3 4 6 2" xfId="39837" xr:uid="{00000000-0005-0000-0000-00009D9B0000}"/>
    <cellStyle name="Total 2 3 3 4 7" xfId="39838" xr:uid="{00000000-0005-0000-0000-00009E9B0000}"/>
    <cellStyle name="Total 2 3 3 4 7 2" xfId="39839" xr:uid="{00000000-0005-0000-0000-00009F9B0000}"/>
    <cellStyle name="Total 2 3 3 4 8" xfId="39840" xr:uid="{00000000-0005-0000-0000-0000A09B0000}"/>
    <cellStyle name="Total 2 3 3 4 8 2" xfId="39841" xr:uid="{00000000-0005-0000-0000-0000A19B0000}"/>
    <cellStyle name="Total 2 3 3 4 9" xfId="39842" xr:uid="{00000000-0005-0000-0000-0000A29B0000}"/>
    <cellStyle name="Total 2 3 3 4 9 2" xfId="39843" xr:uid="{00000000-0005-0000-0000-0000A39B0000}"/>
    <cellStyle name="Total 2 3 3 5" xfId="39844" xr:uid="{00000000-0005-0000-0000-0000A49B0000}"/>
    <cellStyle name="Total 2 3 3 5 10" xfId="39845" xr:uid="{00000000-0005-0000-0000-0000A59B0000}"/>
    <cellStyle name="Total 2 3 3 5 10 2" xfId="39846" xr:uid="{00000000-0005-0000-0000-0000A69B0000}"/>
    <cellStyle name="Total 2 3 3 5 11" xfId="39847" xr:uid="{00000000-0005-0000-0000-0000A79B0000}"/>
    <cellStyle name="Total 2 3 3 5 2" xfId="39848" xr:uid="{00000000-0005-0000-0000-0000A89B0000}"/>
    <cellStyle name="Total 2 3 3 5 2 2" xfId="39849" xr:uid="{00000000-0005-0000-0000-0000A99B0000}"/>
    <cellStyle name="Total 2 3 3 5 3" xfId="39850" xr:uid="{00000000-0005-0000-0000-0000AA9B0000}"/>
    <cellStyle name="Total 2 3 3 5 3 2" xfId="39851" xr:uid="{00000000-0005-0000-0000-0000AB9B0000}"/>
    <cellStyle name="Total 2 3 3 5 4" xfId="39852" xr:uid="{00000000-0005-0000-0000-0000AC9B0000}"/>
    <cellStyle name="Total 2 3 3 5 4 2" xfId="39853" xr:uid="{00000000-0005-0000-0000-0000AD9B0000}"/>
    <cellStyle name="Total 2 3 3 5 5" xfId="39854" xr:uid="{00000000-0005-0000-0000-0000AE9B0000}"/>
    <cellStyle name="Total 2 3 3 5 5 2" xfId="39855" xr:uid="{00000000-0005-0000-0000-0000AF9B0000}"/>
    <cellStyle name="Total 2 3 3 5 6" xfId="39856" xr:uid="{00000000-0005-0000-0000-0000B09B0000}"/>
    <cellStyle name="Total 2 3 3 5 6 2" xfId="39857" xr:uid="{00000000-0005-0000-0000-0000B19B0000}"/>
    <cellStyle name="Total 2 3 3 5 7" xfId="39858" xr:uid="{00000000-0005-0000-0000-0000B29B0000}"/>
    <cellStyle name="Total 2 3 3 5 7 2" xfId="39859" xr:uid="{00000000-0005-0000-0000-0000B39B0000}"/>
    <cellStyle name="Total 2 3 3 5 8" xfId="39860" xr:uid="{00000000-0005-0000-0000-0000B49B0000}"/>
    <cellStyle name="Total 2 3 3 5 8 2" xfId="39861" xr:uid="{00000000-0005-0000-0000-0000B59B0000}"/>
    <cellStyle name="Total 2 3 3 5 9" xfId="39862" xr:uid="{00000000-0005-0000-0000-0000B69B0000}"/>
    <cellStyle name="Total 2 3 3 5 9 2" xfId="39863" xr:uid="{00000000-0005-0000-0000-0000B79B0000}"/>
    <cellStyle name="Total 2 3 3 6" xfId="39864" xr:uid="{00000000-0005-0000-0000-0000B89B0000}"/>
    <cellStyle name="Total 2 3 3 6 2" xfId="39865" xr:uid="{00000000-0005-0000-0000-0000B99B0000}"/>
    <cellStyle name="Total 2 3 3 7" xfId="39866" xr:uid="{00000000-0005-0000-0000-0000BA9B0000}"/>
    <cellStyle name="Total 2 3 3 7 2" xfId="39867" xr:uid="{00000000-0005-0000-0000-0000BB9B0000}"/>
    <cellStyle name="Total 2 3 3 8" xfId="39868" xr:uid="{00000000-0005-0000-0000-0000BC9B0000}"/>
    <cellStyle name="Total 2 3 3 8 2" xfId="39869" xr:uid="{00000000-0005-0000-0000-0000BD9B0000}"/>
    <cellStyle name="Total 2 3 3 9" xfId="39870" xr:uid="{00000000-0005-0000-0000-0000BE9B0000}"/>
    <cellStyle name="Total 2 3 3 9 2" xfId="39871" xr:uid="{00000000-0005-0000-0000-0000BF9B0000}"/>
    <cellStyle name="Total 2 3 4" xfId="39872" xr:uid="{00000000-0005-0000-0000-0000C09B0000}"/>
    <cellStyle name="Total 2 3 4 10" xfId="39873" xr:uid="{00000000-0005-0000-0000-0000C19B0000}"/>
    <cellStyle name="Total 2 3 4 10 2" xfId="39874" xr:uid="{00000000-0005-0000-0000-0000C29B0000}"/>
    <cellStyle name="Total 2 3 4 11" xfId="39875" xr:uid="{00000000-0005-0000-0000-0000C39B0000}"/>
    <cellStyle name="Total 2 3 4 11 2" xfId="39876" xr:uid="{00000000-0005-0000-0000-0000C49B0000}"/>
    <cellStyle name="Total 2 3 4 12" xfId="39877" xr:uid="{00000000-0005-0000-0000-0000C59B0000}"/>
    <cellStyle name="Total 2 3 4 12 2" xfId="39878" xr:uid="{00000000-0005-0000-0000-0000C69B0000}"/>
    <cellStyle name="Total 2 3 4 13" xfId="39879" xr:uid="{00000000-0005-0000-0000-0000C79B0000}"/>
    <cellStyle name="Total 2 3 4 2" xfId="39880" xr:uid="{00000000-0005-0000-0000-0000C89B0000}"/>
    <cellStyle name="Total 2 3 4 2 10" xfId="39881" xr:uid="{00000000-0005-0000-0000-0000C99B0000}"/>
    <cellStyle name="Total 2 3 4 2 10 2" xfId="39882" xr:uid="{00000000-0005-0000-0000-0000CA9B0000}"/>
    <cellStyle name="Total 2 3 4 2 11" xfId="39883" xr:uid="{00000000-0005-0000-0000-0000CB9B0000}"/>
    <cellStyle name="Total 2 3 4 2 2" xfId="39884" xr:uid="{00000000-0005-0000-0000-0000CC9B0000}"/>
    <cellStyle name="Total 2 3 4 2 2 2" xfId="39885" xr:uid="{00000000-0005-0000-0000-0000CD9B0000}"/>
    <cellStyle name="Total 2 3 4 2 3" xfId="39886" xr:uid="{00000000-0005-0000-0000-0000CE9B0000}"/>
    <cellStyle name="Total 2 3 4 2 3 2" xfId="39887" xr:uid="{00000000-0005-0000-0000-0000CF9B0000}"/>
    <cellStyle name="Total 2 3 4 2 4" xfId="39888" xr:uid="{00000000-0005-0000-0000-0000D09B0000}"/>
    <cellStyle name="Total 2 3 4 2 4 2" xfId="39889" xr:uid="{00000000-0005-0000-0000-0000D19B0000}"/>
    <cellStyle name="Total 2 3 4 2 5" xfId="39890" xr:uid="{00000000-0005-0000-0000-0000D29B0000}"/>
    <cellStyle name="Total 2 3 4 2 5 2" xfId="39891" xr:uid="{00000000-0005-0000-0000-0000D39B0000}"/>
    <cellStyle name="Total 2 3 4 2 6" xfId="39892" xr:uid="{00000000-0005-0000-0000-0000D49B0000}"/>
    <cellStyle name="Total 2 3 4 2 6 2" xfId="39893" xr:uid="{00000000-0005-0000-0000-0000D59B0000}"/>
    <cellStyle name="Total 2 3 4 2 7" xfId="39894" xr:uid="{00000000-0005-0000-0000-0000D69B0000}"/>
    <cellStyle name="Total 2 3 4 2 7 2" xfId="39895" xr:uid="{00000000-0005-0000-0000-0000D79B0000}"/>
    <cellStyle name="Total 2 3 4 2 8" xfId="39896" xr:uid="{00000000-0005-0000-0000-0000D89B0000}"/>
    <cellStyle name="Total 2 3 4 2 8 2" xfId="39897" xr:uid="{00000000-0005-0000-0000-0000D99B0000}"/>
    <cellStyle name="Total 2 3 4 2 9" xfId="39898" xr:uid="{00000000-0005-0000-0000-0000DA9B0000}"/>
    <cellStyle name="Total 2 3 4 2 9 2" xfId="39899" xr:uid="{00000000-0005-0000-0000-0000DB9B0000}"/>
    <cellStyle name="Total 2 3 4 3" xfId="39900" xr:uid="{00000000-0005-0000-0000-0000DC9B0000}"/>
    <cellStyle name="Total 2 3 4 3 10" xfId="39901" xr:uid="{00000000-0005-0000-0000-0000DD9B0000}"/>
    <cellStyle name="Total 2 3 4 3 10 2" xfId="39902" xr:uid="{00000000-0005-0000-0000-0000DE9B0000}"/>
    <cellStyle name="Total 2 3 4 3 11" xfId="39903" xr:uid="{00000000-0005-0000-0000-0000DF9B0000}"/>
    <cellStyle name="Total 2 3 4 3 2" xfId="39904" xr:uid="{00000000-0005-0000-0000-0000E09B0000}"/>
    <cellStyle name="Total 2 3 4 3 2 2" xfId="39905" xr:uid="{00000000-0005-0000-0000-0000E19B0000}"/>
    <cellStyle name="Total 2 3 4 3 3" xfId="39906" xr:uid="{00000000-0005-0000-0000-0000E29B0000}"/>
    <cellStyle name="Total 2 3 4 3 3 2" xfId="39907" xr:uid="{00000000-0005-0000-0000-0000E39B0000}"/>
    <cellStyle name="Total 2 3 4 3 4" xfId="39908" xr:uid="{00000000-0005-0000-0000-0000E49B0000}"/>
    <cellStyle name="Total 2 3 4 3 4 2" xfId="39909" xr:uid="{00000000-0005-0000-0000-0000E59B0000}"/>
    <cellStyle name="Total 2 3 4 3 5" xfId="39910" xr:uid="{00000000-0005-0000-0000-0000E69B0000}"/>
    <cellStyle name="Total 2 3 4 3 5 2" xfId="39911" xr:uid="{00000000-0005-0000-0000-0000E79B0000}"/>
    <cellStyle name="Total 2 3 4 3 6" xfId="39912" xr:uid="{00000000-0005-0000-0000-0000E89B0000}"/>
    <cellStyle name="Total 2 3 4 3 6 2" xfId="39913" xr:uid="{00000000-0005-0000-0000-0000E99B0000}"/>
    <cellStyle name="Total 2 3 4 3 7" xfId="39914" xr:uid="{00000000-0005-0000-0000-0000EA9B0000}"/>
    <cellStyle name="Total 2 3 4 3 7 2" xfId="39915" xr:uid="{00000000-0005-0000-0000-0000EB9B0000}"/>
    <cellStyle name="Total 2 3 4 3 8" xfId="39916" xr:uid="{00000000-0005-0000-0000-0000EC9B0000}"/>
    <cellStyle name="Total 2 3 4 3 8 2" xfId="39917" xr:uid="{00000000-0005-0000-0000-0000ED9B0000}"/>
    <cellStyle name="Total 2 3 4 3 9" xfId="39918" xr:uid="{00000000-0005-0000-0000-0000EE9B0000}"/>
    <cellStyle name="Total 2 3 4 3 9 2" xfId="39919" xr:uid="{00000000-0005-0000-0000-0000EF9B0000}"/>
    <cellStyle name="Total 2 3 4 4" xfId="39920" xr:uid="{00000000-0005-0000-0000-0000F09B0000}"/>
    <cellStyle name="Total 2 3 4 4 2" xfId="39921" xr:uid="{00000000-0005-0000-0000-0000F19B0000}"/>
    <cellStyle name="Total 2 3 4 5" xfId="39922" xr:uid="{00000000-0005-0000-0000-0000F29B0000}"/>
    <cellStyle name="Total 2 3 4 5 2" xfId="39923" xr:uid="{00000000-0005-0000-0000-0000F39B0000}"/>
    <cellStyle name="Total 2 3 4 6" xfId="39924" xr:uid="{00000000-0005-0000-0000-0000F49B0000}"/>
    <cellStyle name="Total 2 3 4 6 2" xfId="39925" xr:uid="{00000000-0005-0000-0000-0000F59B0000}"/>
    <cellStyle name="Total 2 3 4 7" xfId="39926" xr:uid="{00000000-0005-0000-0000-0000F69B0000}"/>
    <cellStyle name="Total 2 3 4 7 2" xfId="39927" xr:uid="{00000000-0005-0000-0000-0000F79B0000}"/>
    <cellStyle name="Total 2 3 4 8" xfId="39928" xr:uid="{00000000-0005-0000-0000-0000F89B0000}"/>
    <cellStyle name="Total 2 3 4 8 2" xfId="39929" xr:uid="{00000000-0005-0000-0000-0000F99B0000}"/>
    <cellStyle name="Total 2 3 4 9" xfId="39930" xr:uid="{00000000-0005-0000-0000-0000FA9B0000}"/>
    <cellStyle name="Total 2 3 4 9 2" xfId="39931" xr:uid="{00000000-0005-0000-0000-0000FB9B0000}"/>
    <cellStyle name="Total 2 3 5" xfId="39932" xr:uid="{00000000-0005-0000-0000-0000FC9B0000}"/>
    <cellStyle name="Total 2 3 5 10" xfId="39933" xr:uid="{00000000-0005-0000-0000-0000FD9B0000}"/>
    <cellStyle name="Total 2 3 5 10 2" xfId="39934" xr:uid="{00000000-0005-0000-0000-0000FE9B0000}"/>
    <cellStyle name="Total 2 3 5 11" xfId="39935" xr:uid="{00000000-0005-0000-0000-0000FF9B0000}"/>
    <cellStyle name="Total 2 3 5 11 2" xfId="39936" xr:uid="{00000000-0005-0000-0000-0000009C0000}"/>
    <cellStyle name="Total 2 3 5 12" xfId="39937" xr:uid="{00000000-0005-0000-0000-0000019C0000}"/>
    <cellStyle name="Total 2 3 5 12 2" xfId="39938" xr:uid="{00000000-0005-0000-0000-0000029C0000}"/>
    <cellStyle name="Total 2 3 5 13" xfId="39939" xr:uid="{00000000-0005-0000-0000-0000039C0000}"/>
    <cellStyle name="Total 2 3 5 2" xfId="39940" xr:uid="{00000000-0005-0000-0000-0000049C0000}"/>
    <cellStyle name="Total 2 3 5 2 10" xfId="39941" xr:uid="{00000000-0005-0000-0000-0000059C0000}"/>
    <cellStyle name="Total 2 3 5 2 10 2" xfId="39942" xr:uid="{00000000-0005-0000-0000-0000069C0000}"/>
    <cellStyle name="Total 2 3 5 2 11" xfId="39943" xr:uid="{00000000-0005-0000-0000-0000079C0000}"/>
    <cellStyle name="Total 2 3 5 2 2" xfId="39944" xr:uid="{00000000-0005-0000-0000-0000089C0000}"/>
    <cellStyle name="Total 2 3 5 2 2 2" xfId="39945" xr:uid="{00000000-0005-0000-0000-0000099C0000}"/>
    <cellStyle name="Total 2 3 5 2 3" xfId="39946" xr:uid="{00000000-0005-0000-0000-00000A9C0000}"/>
    <cellStyle name="Total 2 3 5 2 3 2" xfId="39947" xr:uid="{00000000-0005-0000-0000-00000B9C0000}"/>
    <cellStyle name="Total 2 3 5 2 4" xfId="39948" xr:uid="{00000000-0005-0000-0000-00000C9C0000}"/>
    <cellStyle name="Total 2 3 5 2 4 2" xfId="39949" xr:uid="{00000000-0005-0000-0000-00000D9C0000}"/>
    <cellStyle name="Total 2 3 5 2 5" xfId="39950" xr:uid="{00000000-0005-0000-0000-00000E9C0000}"/>
    <cellStyle name="Total 2 3 5 2 5 2" xfId="39951" xr:uid="{00000000-0005-0000-0000-00000F9C0000}"/>
    <cellStyle name="Total 2 3 5 2 6" xfId="39952" xr:uid="{00000000-0005-0000-0000-0000109C0000}"/>
    <cellStyle name="Total 2 3 5 2 6 2" xfId="39953" xr:uid="{00000000-0005-0000-0000-0000119C0000}"/>
    <cellStyle name="Total 2 3 5 2 7" xfId="39954" xr:uid="{00000000-0005-0000-0000-0000129C0000}"/>
    <cellStyle name="Total 2 3 5 2 7 2" xfId="39955" xr:uid="{00000000-0005-0000-0000-0000139C0000}"/>
    <cellStyle name="Total 2 3 5 2 8" xfId="39956" xr:uid="{00000000-0005-0000-0000-0000149C0000}"/>
    <cellStyle name="Total 2 3 5 2 8 2" xfId="39957" xr:uid="{00000000-0005-0000-0000-0000159C0000}"/>
    <cellStyle name="Total 2 3 5 2 9" xfId="39958" xr:uid="{00000000-0005-0000-0000-0000169C0000}"/>
    <cellStyle name="Total 2 3 5 2 9 2" xfId="39959" xr:uid="{00000000-0005-0000-0000-0000179C0000}"/>
    <cellStyle name="Total 2 3 5 3" xfId="39960" xr:uid="{00000000-0005-0000-0000-0000189C0000}"/>
    <cellStyle name="Total 2 3 5 3 10" xfId="39961" xr:uid="{00000000-0005-0000-0000-0000199C0000}"/>
    <cellStyle name="Total 2 3 5 3 10 2" xfId="39962" xr:uid="{00000000-0005-0000-0000-00001A9C0000}"/>
    <cellStyle name="Total 2 3 5 3 11" xfId="39963" xr:uid="{00000000-0005-0000-0000-00001B9C0000}"/>
    <cellStyle name="Total 2 3 5 3 2" xfId="39964" xr:uid="{00000000-0005-0000-0000-00001C9C0000}"/>
    <cellStyle name="Total 2 3 5 3 2 2" xfId="39965" xr:uid="{00000000-0005-0000-0000-00001D9C0000}"/>
    <cellStyle name="Total 2 3 5 3 3" xfId="39966" xr:uid="{00000000-0005-0000-0000-00001E9C0000}"/>
    <cellStyle name="Total 2 3 5 3 3 2" xfId="39967" xr:uid="{00000000-0005-0000-0000-00001F9C0000}"/>
    <cellStyle name="Total 2 3 5 3 4" xfId="39968" xr:uid="{00000000-0005-0000-0000-0000209C0000}"/>
    <cellStyle name="Total 2 3 5 3 4 2" xfId="39969" xr:uid="{00000000-0005-0000-0000-0000219C0000}"/>
    <cellStyle name="Total 2 3 5 3 5" xfId="39970" xr:uid="{00000000-0005-0000-0000-0000229C0000}"/>
    <cellStyle name="Total 2 3 5 3 5 2" xfId="39971" xr:uid="{00000000-0005-0000-0000-0000239C0000}"/>
    <cellStyle name="Total 2 3 5 3 6" xfId="39972" xr:uid="{00000000-0005-0000-0000-0000249C0000}"/>
    <cellStyle name="Total 2 3 5 3 6 2" xfId="39973" xr:uid="{00000000-0005-0000-0000-0000259C0000}"/>
    <cellStyle name="Total 2 3 5 3 7" xfId="39974" xr:uid="{00000000-0005-0000-0000-0000269C0000}"/>
    <cellStyle name="Total 2 3 5 3 7 2" xfId="39975" xr:uid="{00000000-0005-0000-0000-0000279C0000}"/>
    <cellStyle name="Total 2 3 5 3 8" xfId="39976" xr:uid="{00000000-0005-0000-0000-0000289C0000}"/>
    <cellStyle name="Total 2 3 5 3 8 2" xfId="39977" xr:uid="{00000000-0005-0000-0000-0000299C0000}"/>
    <cellStyle name="Total 2 3 5 3 9" xfId="39978" xr:uid="{00000000-0005-0000-0000-00002A9C0000}"/>
    <cellStyle name="Total 2 3 5 3 9 2" xfId="39979" xr:uid="{00000000-0005-0000-0000-00002B9C0000}"/>
    <cellStyle name="Total 2 3 5 4" xfId="39980" xr:uid="{00000000-0005-0000-0000-00002C9C0000}"/>
    <cellStyle name="Total 2 3 5 4 2" xfId="39981" xr:uid="{00000000-0005-0000-0000-00002D9C0000}"/>
    <cellStyle name="Total 2 3 5 5" xfId="39982" xr:uid="{00000000-0005-0000-0000-00002E9C0000}"/>
    <cellStyle name="Total 2 3 5 5 2" xfId="39983" xr:uid="{00000000-0005-0000-0000-00002F9C0000}"/>
    <cellStyle name="Total 2 3 5 6" xfId="39984" xr:uid="{00000000-0005-0000-0000-0000309C0000}"/>
    <cellStyle name="Total 2 3 5 6 2" xfId="39985" xr:uid="{00000000-0005-0000-0000-0000319C0000}"/>
    <cellStyle name="Total 2 3 5 7" xfId="39986" xr:uid="{00000000-0005-0000-0000-0000329C0000}"/>
    <cellStyle name="Total 2 3 5 7 2" xfId="39987" xr:uid="{00000000-0005-0000-0000-0000339C0000}"/>
    <cellStyle name="Total 2 3 5 8" xfId="39988" xr:uid="{00000000-0005-0000-0000-0000349C0000}"/>
    <cellStyle name="Total 2 3 5 8 2" xfId="39989" xr:uid="{00000000-0005-0000-0000-0000359C0000}"/>
    <cellStyle name="Total 2 3 5 9" xfId="39990" xr:uid="{00000000-0005-0000-0000-0000369C0000}"/>
    <cellStyle name="Total 2 3 5 9 2" xfId="39991" xr:uid="{00000000-0005-0000-0000-0000379C0000}"/>
    <cellStyle name="Total 2 3 6" xfId="39992" xr:uid="{00000000-0005-0000-0000-0000389C0000}"/>
    <cellStyle name="Total 2 3 6 2" xfId="39993" xr:uid="{00000000-0005-0000-0000-0000399C0000}"/>
    <cellStyle name="Total 2 3 7" xfId="39994" xr:uid="{00000000-0005-0000-0000-00003A9C0000}"/>
    <cellStyle name="Total 2 3 7 2" xfId="39995" xr:uid="{00000000-0005-0000-0000-00003B9C0000}"/>
    <cellStyle name="Total 2 3 8" xfId="39996" xr:uid="{00000000-0005-0000-0000-00003C9C0000}"/>
    <cellStyle name="Total 2 3 8 2" xfId="39997" xr:uid="{00000000-0005-0000-0000-00003D9C0000}"/>
    <cellStyle name="Total 2 3 9" xfId="39998" xr:uid="{00000000-0005-0000-0000-00003E9C0000}"/>
    <cellStyle name="Total 2 3 9 2" xfId="39999" xr:uid="{00000000-0005-0000-0000-00003F9C0000}"/>
    <cellStyle name="Total 2 4" xfId="40000" xr:uid="{00000000-0005-0000-0000-0000409C0000}"/>
    <cellStyle name="Total 2 4 10" xfId="40001" xr:uid="{00000000-0005-0000-0000-0000419C0000}"/>
    <cellStyle name="Total 2 4 10 2" xfId="40002" xr:uid="{00000000-0005-0000-0000-0000429C0000}"/>
    <cellStyle name="Total 2 4 11" xfId="40003" xr:uid="{00000000-0005-0000-0000-0000439C0000}"/>
    <cellStyle name="Total 2 4 11 2" xfId="40004" xr:uid="{00000000-0005-0000-0000-0000449C0000}"/>
    <cellStyle name="Total 2 4 12" xfId="40005" xr:uid="{00000000-0005-0000-0000-0000459C0000}"/>
    <cellStyle name="Total 2 4 12 2" xfId="40006" xr:uid="{00000000-0005-0000-0000-0000469C0000}"/>
    <cellStyle name="Total 2 4 13" xfId="40007" xr:uid="{00000000-0005-0000-0000-0000479C0000}"/>
    <cellStyle name="Total 2 4 13 2" xfId="40008" xr:uid="{00000000-0005-0000-0000-0000489C0000}"/>
    <cellStyle name="Total 2 4 14" xfId="40009" xr:uid="{00000000-0005-0000-0000-0000499C0000}"/>
    <cellStyle name="Total 2 4 14 2" xfId="40010" xr:uid="{00000000-0005-0000-0000-00004A9C0000}"/>
    <cellStyle name="Total 2 4 15" xfId="40011" xr:uid="{00000000-0005-0000-0000-00004B9C0000}"/>
    <cellStyle name="Total 2 4 16" xfId="40012" xr:uid="{00000000-0005-0000-0000-00004C9C0000}"/>
    <cellStyle name="Total 2 4 2" xfId="40013" xr:uid="{00000000-0005-0000-0000-00004D9C0000}"/>
    <cellStyle name="Total 2 4 2 10" xfId="40014" xr:uid="{00000000-0005-0000-0000-00004E9C0000}"/>
    <cellStyle name="Total 2 4 2 10 2" xfId="40015" xr:uid="{00000000-0005-0000-0000-00004F9C0000}"/>
    <cellStyle name="Total 2 4 2 11" xfId="40016" xr:uid="{00000000-0005-0000-0000-0000509C0000}"/>
    <cellStyle name="Total 2 4 2 11 2" xfId="40017" xr:uid="{00000000-0005-0000-0000-0000519C0000}"/>
    <cellStyle name="Total 2 4 2 12" xfId="40018" xr:uid="{00000000-0005-0000-0000-0000529C0000}"/>
    <cellStyle name="Total 2 4 2 12 2" xfId="40019" xr:uid="{00000000-0005-0000-0000-0000539C0000}"/>
    <cellStyle name="Total 2 4 2 13" xfId="40020" xr:uid="{00000000-0005-0000-0000-0000549C0000}"/>
    <cellStyle name="Total 2 4 2 2" xfId="40021" xr:uid="{00000000-0005-0000-0000-0000559C0000}"/>
    <cellStyle name="Total 2 4 2 2 10" xfId="40022" xr:uid="{00000000-0005-0000-0000-0000569C0000}"/>
    <cellStyle name="Total 2 4 2 2 10 2" xfId="40023" xr:uid="{00000000-0005-0000-0000-0000579C0000}"/>
    <cellStyle name="Total 2 4 2 2 11" xfId="40024" xr:uid="{00000000-0005-0000-0000-0000589C0000}"/>
    <cellStyle name="Total 2 4 2 2 2" xfId="40025" xr:uid="{00000000-0005-0000-0000-0000599C0000}"/>
    <cellStyle name="Total 2 4 2 2 2 2" xfId="40026" xr:uid="{00000000-0005-0000-0000-00005A9C0000}"/>
    <cellStyle name="Total 2 4 2 2 3" xfId="40027" xr:uid="{00000000-0005-0000-0000-00005B9C0000}"/>
    <cellStyle name="Total 2 4 2 2 3 2" xfId="40028" xr:uid="{00000000-0005-0000-0000-00005C9C0000}"/>
    <cellStyle name="Total 2 4 2 2 4" xfId="40029" xr:uid="{00000000-0005-0000-0000-00005D9C0000}"/>
    <cellStyle name="Total 2 4 2 2 4 2" xfId="40030" xr:uid="{00000000-0005-0000-0000-00005E9C0000}"/>
    <cellStyle name="Total 2 4 2 2 5" xfId="40031" xr:uid="{00000000-0005-0000-0000-00005F9C0000}"/>
    <cellStyle name="Total 2 4 2 2 5 2" xfId="40032" xr:uid="{00000000-0005-0000-0000-0000609C0000}"/>
    <cellStyle name="Total 2 4 2 2 6" xfId="40033" xr:uid="{00000000-0005-0000-0000-0000619C0000}"/>
    <cellStyle name="Total 2 4 2 2 6 2" xfId="40034" xr:uid="{00000000-0005-0000-0000-0000629C0000}"/>
    <cellStyle name="Total 2 4 2 2 7" xfId="40035" xr:uid="{00000000-0005-0000-0000-0000639C0000}"/>
    <cellStyle name="Total 2 4 2 2 7 2" xfId="40036" xr:uid="{00000000-0005-0000-0000-0000649C0000}"/>
    <cellStyle name="Total 2 4 2 2 8" xfId="40037" xr:uid="{00000000-0005-0000-0000-0000659C0000}"/>
    <cellStyle name="Total 2 4 2 2 8 2" xfId="40038" xr:uid="{00000000-0005-0000-0000-0000669C0000}"/>
    <cellStyle name="Total 2 4 2 2 9" xfId="40039" xr:uid="{00000000-0005-0000-0000-0000679C0000}"/>
    <cellStyle name="Total 2 4 2 2 9 2" xfId="40040" xr:uid="{00000000-0005-0000-0000-0000689C0000}"/>
    <cellStyle name="Total 2 4 2 3" xfId="40041" xr:uid="{00000000-0005-0000-0000-0000699C0000}"/>
    <cellStyle name="Total 2 4 2 3 10" xfId="40042" xr:uid="{00000000-0005-0000-0000-00006A9C0000}"/>
    <cellStyle name="Total 2 4 2 3 10 2" xfId="40043" xr:uid="{00000000-0005-0000-0000-00006B9C0000}"/>
    <cellStyle name="Total 2 4 2 3 11" xfId="40044" xr:uid="{00000000-0005-0000-0000-00006C9C0000}"/>
    <cellStyle name="Total 2 4 2 3 2" xfId="40045" xr:uid="{00000000-0005-0000-0000-00006D9C0000}"/>
    <cellStyle name="Total 2 4 2 3 2 2" xfId="40046" xr:uid="{00000000-0005-0000-0000-00006E9C0000}"/>
    <cellStyle name="Total 2 4 2 3 3" xfId="40047" xr:uid="{00000000-0005-0000-0000-00006F9C0000}"/>
    <cellStyle name="Total 2 4 2 3 3 2" xfId="40048" xr:uid="{00000000-0005-0000-0000-0000709C0000}"/>
    <cellStyle name="Total 2 4 2 3 4" xfId="40049" xr:uid="{00000000-0005-0000-0000-0000719C0000}"/>
    <cellStyle name="Total 2 4 2 3 4 2" xfId="40050" xr:uid="{00000000-0005-0000-0000-0000729C0000}"/>
    <cellStyle name="Total 2 4 2 3 5" xfId="40051" xr:uid="{00000000-0005-0000-0000-0000739C0000}"/>
    <cellStyle name="Total 2 4 2 3 5 2" xfId="40052" xr:uid="{00000000-0005-0000-0000-0000749C0000}"/>
    <cellStyle name="Total 2 4 2 3 6" xfId="40053" xr:uid="{00000000-0005-0000-0000-0000759C0000}"/>
    <cellStyle name="Total 2 4 2 3 6 2" xfId="40054" xr:uid="{00000000-0005-0000-0000-0000769C0000}"/>
    <cellStyle name="Total 2 4 2 3 7" xfId="40055" xr:uid="{00000000-0005-0000-0000-0000779C0000}"/>
    <cellStyle name="Total 2 4 2 3 7 2" xfId="40056" xr:uid="{00000000-0005-0000-0000-0000789C0000}"/>
    <cellStyle name="Total 2 4 2 3 8" xfId="40057" xr:uid="{00000000-0005-0000-0000-0000799C0000}"/>
    <cellStyle name="Total 2 4 2 3 8 2" xfId="40058" xr:uid="{00000000-0005-0000-0000-00007A9C0000}"/>
    <cellStyle name="Total 2 4 2 3 9" xfId="40059" xr:uid="{00000000-0005-0000-0000-00007B9C0000}"/>
    <cellStyle name="Total 2 4 2 3 9 2" xfId="40060" xr:uid="{00000000-0005-0000-0000-00007C9C0000}"/>
    <cellStyle name="Total 2 4 2 4" xfId="40061" xr:uid="{00000000-0005-0000-0000-00007D9C0000}"/>
    <cellStyle name="Total 2 4 2 4 2" xfId="40062" xr:uid="{00000000-0005-0000-0000-00007E9C0000}"/>
    <cellStyle name="Total 2 4 2 5" xfId="40063" xr:uid="{00000000-0005-0000-0000-00007F9C0000}"/>
    <cellStyle name="Total 2 4 2 5 2" xfId="40064" xr:uid="{00000000-0005-0000-0000-0000809C0000}"/>
    <cellStyle name="Total 2 4 2 6" xfId="40065" xr:uid="{00000000-0005-0000-0000-0000819C0000}"/>
    <cellStyle name="Total 2 4 2 6 2" xfId="40066" xr:uid="{00000000-0005-0000-0000-0000829C0000}"/>
    <cellStyle name="Total 2 4 2 7" xfId="40067" xr:uid="{00000000-0005-0000-0000-0000839C0000}"/>
    <cellStyle name="Total 2 4 2 7 2" xfId="40068" xr:uid="{00000000-0005-0000-0000-0000849C0000}"/>
    <cellStyle name="Total 2 4 2 8" xfId="40069" xr:uid="{00000000-0005-0000-0000-0000859C0000}"/>
    <cellStyle name="Total 2 4 2 8 2" xfId="40070" xr:uid="{00000000-0005-0000-0000-0000869C0000}"/>
    <cellStyle name="Total 2 4 2 9" xfId="40071" xr:uid="{00000000-0005-0000-0000-0000879C0000}"/>
    <cellStyle name="Total 2 4 2 9 2" xfId="40072" xr:uid="{00000000-0005-0000-0000-0000889C0000}"/>
    <cellStyle name="Total 2 4 3" xfId="40073" xr:uid="{00000000-0005-0000-0000-0000899C0000}"/>
    <cellStyle name="Total 2 4 3 10" xfId="40074" xr:uid="{00000000-0005-0000-0000-00008A9C0000}"/>
    <cellStyle name="Total 2 4 3 10 2" xfId="40075" xr:uid="{00000000-0005-0000-0000-00008B9C0000}"/>
    <cellStyle name="Total 2 4 3 11" xfId="40076" xr:uid="{00000000-0005-0000-0000-00008C9C0000}"/>
    <cellStyle name="Total 2 4 3 11 2" xfId="40077" xr:uid="{00000000-0005-0000-0000-00008D9C0000}"/>
    <cellStyle name="Total 2 4 3 12" xfId="40078" xr:uid="{00000000-0005-0000-0000-00008E9C0000}"/>
    <cellStyle name="Total 2 4 3 12 2" xfId="40079" xr:uid="{00000000-0005-0000-0000-00008F9C0000}"/>
    <cellStyle name="Total 2 4 3 13" xfId="40080" xr:uid="{00000000-0005-0000-0000-0000909C0000}"/>
    <cellStyle name="Total 2 4 3 2" xfId="40081" xr:uid="{00000000-0005-0000-0000-0000919C0000}"/>
    <cellStyle name="Total 2 4 3 2 10" xfId="40082" xr:uid="{00000000-0005-0000-0000-0000929C0000}"/>
    <cellStyle name="Total 2 4 3 2 10 2" xfId="40083" xr:uid="{00000000-0005-0000-0000-0000939C0000}"/>
    <cellStyle name="Total 2 4 3 2 11" xfId="40084" xr:uid="{00000000-0005-0000-0000-0000949C0000}"/>
    <cellStyle name="Total 2 4 3 2 2" xfId="40085" xr:uid="{00000000-0005-0000-0000-0000959C0000}"/>
    <cellStyle name="Total 2 4 3 2 2 2" xfId="40086" xr:uid="{00000000-0005-0000-0000-0000969C0000}"/>
    <cellStyle name="Total 2 4 3 2 3" xfId="40087" xr:uid="{00000000-0005-0000-0000-0000979C0000}"/>
    <cellStyle name="Total 2 4 3 2 3 2" xfId="40088" xr:uid="{00000000-0005-0000-0000-0000989C0000}"/>
    <cellStyle name="Total 2 4 3 2 4" xfId="40089" xr:uid="{00000000-0005-0000-0000-0000999C0000}"/>
    <cellStyle name="Total 2 4 3 2 4 2" xfId="40090" xr:uid="{00000000-0005-0000-0000-00009A9C0000}"/>
    <cellStyle name="Total 2 4 3 2 5" xfId="40091" xr:uid="{00000000-0005-0000-0000-00009B9C0000}"/>
    <cellStyle name="Total 2 4 3 2 5 2" xfId="40092" xr:uid="{00000000-0005-0000-0000-00009C9C0000}"/>
    <cellStyle name="Total 2 4 3 2 6" xfId="40093" xr:uid="{00000000-0005-0000-0000-00009D9C0000}"/>
    <cellStyle name="Total 2 4 3 2 6 2" xfId="40094" xr:uid="{00000000-0005-0000-0000-00009E9C0000}"/>
    <cellStyle name="Total 2 4 3 2 7" xfId="40095" xr:uid="{00000000-0005-0000-0000-00009F9C0000}"/>
    <cellStyle name="Total 2 4 3 2 7 2" xfId="40096" xr:uid="{00000000-0005-0000-0000-0000A09C0000}"/>
    <cellStyle name="Total 2 4 3 2 8" xfId="40097" xr:uid="{00000000-0005-0000-0000-0000A19C0000}"/>
    <cellStyle name="Total 2 4 3 2 8 2" xfId="40098" xr:uid="{00000000-0005-0000-0000-0000A29C0000}"/>
    <cellStyle name="Total 2 4 3 2 9" xfId="40099" xr:uid="{00000000-0005-0000-0000-0000A39C0000}"/>
    <cellStyle name="Total 2 4 3 2 9 2" xfId="40100" xr:uid="{00000000-0005-0000-0000-0000A49C0000}"/>
    <cellStyle name="Total 2 4 3 3" xfId="40101" xr:uid="{00000000-0005-0000-0000-0000A59C0000}"/>
    <cellStyle name="Total 2 4 3 3 10" xfId="40102" xr:uid="{00000000-0005-0000-0000-0000A69C0000}"/>
    <cellStyle name="Total 2 4 3 3 10 2" xfId="40103" xr:uid="{00000000-0005-0000-0000-0000A79C0000}"/>
    <cellStyle name="Total 2 4 3 3 11" xfId="40104" xr:uid="{00000000-0005-0000-0000-0000A89C0000}"/>
    <cellStyle name="Total 2 4 3 3 2" xfId="40105" xr:uid="{00000000-0005-0000-0000-0000A99C0000}"/>
    <cellStyle name="Total 2 4 3 3 2 2" xfId="40106" xr:uid="{00000000-0005-0000-0000-0000AA9C0000}"/>
    <cellStyle name="Total 2 4 3 3 3" xfId="40107" xr:uid="{00000000-0005-0000-0000-0000AB9C0000}"/>
    <cellStyle name="Total 2 4 3 3 3 2" xfId="40108" xr:uid="{00000000-0005-0000-0000-0000AC9C0000}"/>
    <cellStyle name="Total 2 4 3 3 4" xfId="40109" xr:uid="{00000000-0005-0000-0000-0000AD9C0000}"/>
    <cellStyle name="Total 2 4 3 3 4 2" xfId="40110" xr:uid="{00000000-0005-0000-0000-0000AE9C0000}"/>
    <cellStyle name="Total 2 4 3 3 5" xfId="40111" xr:uid="{00000000-0005-0000-0000-0000AF9C0000}"/>
    <cellStyle name="Total 2 4 3 3 5 2" xfId="40112" xr:uid="{00000000-0005-0000-0000-0000B09C0000}"/>
    <cellStyle name="Total 2 4 3 3 6" xfId="40113" xr:uid="{00000000-0005-0000-0000-0000B19C0000}"/>
    <cellStyle name="Total 2 4 3 3 6 2" xfId="40114" xr:uid="{00000000-0005-0000-0000-0000B29C0000}"/>
    <cellStyle name="Total 2 4 3 3 7" xfId="40115" xr:uid="{00000000-0005-0000-0000-0000B39C0000}"/>
    <cellStyle name="Total 2 4 3 3 7 2" xfId="40116" xr:uid="{00000000-0005-0000-0000-0000B49C0000}"/>
    <cellStyle name="Total 2 4 3 3 8" xfId="40117" xr:uid="{00000000-0005-0000-0000-0000B59C0000}"/>
    <cellStyle name="Total 2 4 3 3 8 2" xfId="40118" xr:uid="{00000000-0005-0000-0000-0000B69C0000}"/>
    <cellStyle name="Total 2 4 3 3 9" xfId="40119" xr:uid="{00000000-0005-0000-0000-0000B79C0000}"/>
    <cellStyle name="Total 2 4 3 3 9 2" xfId="40120" xr:uid="{00000000-0005-0000-0000-0000B89C0000}"/>
    <cellStyle name="Total 2 4 3 4" xfId="40121" xr:uid="{00000000-0005-0000-0000-0000B99C0000}"/>
    <cellStyle name="Total 2 4 3 4 2" xfId="40122" xr:uid="{00000000-0005-0000-0000-0000BA9C0000}"/>
    <cellStyle name="Total 2 4 3 5" xfId="40123" xr:uid="{00000000-0005-0000-0000-0000BB9C0000}"/>
    <cellStyle name="Total 2 4 3 5 2" xfId="40124" xr:uid="{00000000-0005-0000-0000-0000BC9C0000}"/>
    <cellStyle name="Total 2 4 3 6" xfId="40125" xr:uid="{00000000-0005-0000-0000-0000BD9C0000}"/>
    <cellStyle name="Total 2 4 3 6 2" xfId="40126" xr:uid="{00000000-0005-0000-0000-0000BE9C0000}"/>
    <cellStyle name="Total 2 4 3 7" xfId="40127" xr:uid="{00000000-0005-0000-0000-0000BF9C0000}"/>
    <cellStyle name="Total 2 4 3 7 2" xfId="40128" xr:uid="{00000000-0005-0000-0000-0000C09C0000}"/>
    <cellStyle name="Total 2 4 3 8" xfId="40129" xr:uid="{00000000-0005-0000-0000-0000C19C0000}"/>
    <cellStyle name="Total 2 4 3 8 2" xfId="40130" xr:uid="{00000000-0005-0000-0000-0000C29C0000}"/>
    <cellStyle name="Total 2 4 3 9" xfId="40131" xr:uid="{00000000-0005-0000-0000-0000C39C0000}"/>
    <cellStyle name="Total 2 4 3 9 2" xfId="40132" xr:uid="{00000000-0005-0000-0000-0000C49C0000}"/>
    <cellStyle name="Total 2 4 4" xfId="40133" xr:uid="{00000000-0005-0000-0000-0000C59C0000}"/>
    <cellStyle name="Total 2 4 4 10" xfId="40134" xr:uid="{00000000-0005-0000-0000-0000C69C0000}"/>
    <cellStyle name="Total 2 4 4 10 2" xfId="40135" xr:uid="{00000000-0005-0000-0000-0000C79C0000}"/>
    <cellStyle name="Total 2 4 4 11" xfId="40136" xr:uid="{00000000-0005-0000-0000-0000C89C0000}"/>
    <cellStyle name="Total 2 4 4 2" xfId="40137" xr:uid="{00000000-0005-0000-0000-0000C99C0000}"/>
    <cellStyle name="Total 2 4 4 2 2" xfId="40138" xr:uid="{00000000-0005-0000-0000-0000CA9C0000}"/>
    <cellStyle name="Total 2 4 4 3" xfId="40139" xr:uid="{00000000-0005-0000-0000-0000CB9C0000}"/>
    <cellStyle name="Total 2 4 4 3 2" xfId="40140" xr:uid="{00000000-0005-0000-0000-0000CC9C0000}"/>
    <cellStyle name="Total 2 4 4 4" xfId="40141" xr:uid="{00000000-0005-0000-0000-0000CD9C0000}"/>
    <cellStyle name="Total 2 4 4 4 2" xfId="40142" xr:uid="{00000000-0005-0000-0000-0000CE9C0000}"/>
    <cellStyle name="Total 2 4 4 5" xfId="40143" xr:uid="{00000000-0005-0000-0000-0000CF9C0000}"/>
    <cellStyle name="Total 2 4 4 5 2" xfId="40144" xr:uid="{00000000-0005-0000-0000-0000D09C0000}"/>
    <cellStyle name="Total 2 4 4 6" xfId="40145" xr:uid="{00000000-0005-0000-0000-0000D19C0000}"/>
    <cellStyle name="Total 2 4 4 6 2" xfId="40146" xr:uid="{00000000-0005-0000-0000-0000D29C0000}"/>
    <cellStyle name="Total 2 4 4 7" xfId="40147" xr:uid="{00000000-0005-0000-0000-0000D39C0000}"/>
    <cellStyle name="Total 2 4 4 7 2" xfId="40148" xr:uid="{00000000-0005-0000-0000-0000D49C0000}"/>
    <cellStyle name="Total 2 4 4 8" xfId="40149" xr:uid="{00000000-0005-0000-0000-0000D59C0000}"/>
    <cellStyle name="Total 2 4 4 8 2" xfId="40150" xr:uid="{00000000-0005-0000-0000-0000D69C0000}"/>
    <cellStyle name="Total 2 4 4 9" xfId="40151" xr:uid="{00000000-0005-0000-0000-0000D79C0000}"/>
    <cellStyle name="Total 2 4 4 9 2" xfId="40152" xr:uid="{00000000-0005-0000-0000-0000D89C0000}"/>
    <cellStyle name="Total 2 4 5" xfId="40153" xr:uid="{00000000-0005-0000-0000-0000D99C0000}"/>
    <cellStyle name="Total 2 4 5 10" xfId="40154" xr:uid="{00000000-0005-0000-0000-0000DA9C0000}"/>
    <cellStyle name="Total 2 4 5 10 2" xfId="40155" xr:uid="{00000000-0005-0000-0000-0000DB9C0000}"/>
    <cellStyle name="Total 2 4 5 11" xfId="40156" xr:uid="{00000000-0005-0000-0000-0000DC9C0000}"/>
    <cellStyle name="Total 2 4 5 2" xfId="40157" xr:uid="{00000000-0005-0000-0000-0000DD9C0000}"/>
    <cellStyle name="Total 2 4 5 2 2" xfId="40158" xr:uid="{00000000-0005-0000-0000-0000DE9C0000}"/>
    <cellStyle name="Total 2 4 5 3" xfId="40159" xr:uid="{00000000-0005-0000-0000-0000DF9C0000}"/>
    <cellStyle name="Total 2 4 5 3 2" xfId="40160" xr:uid="{00000000-0005-0000-0000-0000E09C0000}"/>
    <cellStyle name="Total 2 4 5 4" xfId="40161" xr:uid="{00000000-0005-0000-0000-0000E19C0000}"/>
    <cellStyle name="Total 2 4 5 4 2" xfId="40162" xr:uid="{00000000-0005-0000-0000-0000E29C0000}"/>
    <cellStyle name="Total 2 4 5 5" xfId="40163" xr:uid="{00000000-0005-0000-0000-0000E39C0000}"/>
    <cellStyle name="Total 2 4 5 5 2" xfId="40164" xr:uid="{00000000-0005-0000-0000-0000E49C0000}"/>
    <cellStyle name="Total 2 4 5 6" xfId="40165" xr:uid="{00000000-0005-0000-0000-0000E59C0000}"/>
    <cellStyle name="Total 2 4 5 6 2" xfId="40166" xr:uid="{00000000-0005-0000-0000-0000E69C0000}"/>
    <cellStyle name="Total 2 4 5 7" xfId="40167" xr:uid="{00000000-0005-0000-0000-0000E79C0000}"/>
    <cellStyle name="Total 2 4 5 7 2" xfId="40168" xr:uid="{00000000-0005-0000-0000-0000E89C0000}"/>
    <cellStyle name="Total 2 4 5 8" xfId="40169" xr:uid="{00000000-0005-0000-0000-0000E99C0000}"/>
    <cellStyle name="Total 2 4 5 8 2" xfId="40170" xr:uid="{00000000-0005-0000-0000-0000EA9C0000}"/>
    <cellStyle name="Total 2 4 5 9" xfId="40171" xr:uid="{00000000-0005-0000-0000-0000EB9C0000}"/>
    <cellStyle name="Total 2 4 5 9 2" xfId="40172" xr:uid="{00000000-0005-0000-0000-0000EC9C0000}"/>
    <cellStyle name="Total 2 4 6" xfId="40173" xr:uid="{00000000-0005-0000-0000-0000ED9C0000}"/>
    <cellStyle name="Total 2 4 6 2" xfId="40174" xr:uid="{00000000-0005-0000-0000-0000EE9C0000}"/>
    <cellStyle name="Total 2 4 7" xfId="40175" xr:uid="{00000000-0005-0000-0000-0000EF9C0000}"/>
    <cellStyle name="Total 2 4 7 2" xfId="40176" xr:uid="{00000000-0005-0000-0000-0000F09C0000}"/>
    <cellStyle name="Total 2 4 8" xfId="40177" xr:uid="{00000000-0005-0000-0000-0000F19C0000}"/>
    <cellStyle name="Total 2 4 8 2" xfId="40178" xr:uid="{00000000-0005-0000-0000-0000F29C0000}"/>
    <cellStyle name="Total 2 4 9" xfId="40179" xr:uid="{00000000-0005-0000-0000-0000F39C0000}"/>
    <cellStyle name="Total 2 4 9 2" xfId="40180" xr:uid="{00000000-0005-0000-0000-0000F49C0000}"/>
    <cellStyle name="Total 2 5" xfId="40181" xr:uid="{00000000-0005-0000-0000-0000F59C0000}"/>
    <cellStyle name="Total 2 5 10" xfId="40182" xr:uid="{00000000-0005-0000-0000-0000F69C0000}"/>
    <cellStyle name="Total 2 5 10 2" xfId="40183" xr:uid="{00000000-0005-0000-0000-0000F79C0000}"/>
    <cellStyle name="Total 2 5 11" xfId="40184" xr:uid="{00000000-0005-0000-0000-0000F89C0000}"/>
    <cellStyle name="Total 2 5 11 2" xfId="40185" xr:uid="{00000000-0005-0000-0000-0000F99C0000}"/>
    <cellStyle name="Total 2 5 12" xfId="40186" xr:uid="{00000000-0005-0000-0000-0000FA9C0000}"/>
    <cellStyle name="Total 2 5 12 2" xfId="40187" xr:uid="{00000000-0005-0000-0000-0000FB9C0000}"/>
    <cellStyle name="Total 2 5 13" xfId="40188" xr:uid="{00000000-0005-0000-0000-0000FC9C0000}"/>
    <cellStyle name="Total 2 5 13 2" xfId="40189" xr:uid="{00000000-0005-0000-0000-0000FD9C0000}"/>
    <cellStyle name="Total 2 5 14" xfId="40190" xr:uid="{00000000-0005-0000-0000-0000FE9C0000}"/>
    <cellStyle name="Total 2 5 14 2" xfId="40191" xr:uid="{00000000-0005-0000-0000-0000FF9C0000}"/>
    <cellStyle name="Total 2 5 15" xfId="40192" xr:uid="{00000000-0005-0000-0000-0000009D0000}"/>
    <cellStyle name="Total 2 5 2" xfId="40193" xr:uid="{00000000-0005-0000-0000-0000019D0000}"/>
    <cellStyle name="Total 2 5 2 10" xfId="40194" xr:uid="{00000000-0005-0000-0000-0000029D0000}"/>
    <cellStyle name="Total 2 5 2 10 2" xfId="40195" xr:uid="{00000000-0005-0000-0000-0000039D0000}"/>
    <cellStyle name="Total 2 5 2 11" xfId="40196" xr:uid="{00000000-0005-0000-0000-0000049D0000}"/>
    <cellStyle name="Total 2 5 2 11 2" xfId="40197" xr:uid="{00000000-0005-0000-0000-0000059D0000}"/>
    <cellStyle name="Total 2 5 2 12" xfId="40198" xr:uid="{00000000-0005-0000-0000-0000069D0000}"/>
    <cellStyle name="Total 2 5 2 12 2" xfId="40199" xr:uid="{00000000-0005-0000-0000-0000079D0000}"/>
    <cellStyle name="Total 2 5 2 13" xfId="40200" xr:uid="{00000000-0005-0000-0000-0000089D0000}"/>
    <cellStyle name="Total 2 5 2 2" xfId="40201" xr:uid="{00000000-0005-0000-0000-0000099D0000}"/>
    <cellStyle name="Total 2 5 2 2 10" xfId="40202" xr:uid="{00000000-0005-0000-0000-00000A9D0000}"/>
    <cellStyle name="Total 2 5 2 2 10 2" xfId="40203" xr:uid="{00000000-0005-0000-0000-00000B9D0000}"/>
    <cellStyle name="Total 2 5 2 2 11" xfId="40204" xr:uid="{00000000-0005-0000-0000-00000C9D0000}"/>
    <cellStyle name="Total 2 5 2 2 2" xfId="40205" xr:uid="{00000000-0005-0000-0000-00000D9D0000}"/>
    <cellStyle name="Total 2 5 2 2 2 2" xfId="40206" xr:uid="{00000000-0005-0000-0000-00000E9D0000}"/>
    <cellStyle name="Total 2 5 2 2 3" xfId="40207" xr:uid="{00000000-0005-0000-0000-00000F9D0000}"/>
    <cellStyle name="Total 2 5 2 2 3 2" xfId="40208" xr:uid="{00000000-0005-0000-0000-0000109D0000}"/>
    <cellStyle name="Total 2 5 2 2 4" xfId="40209" xr:uid="{00000000-0005-0000-0000-0000119D0000}"/>
    <cellStyle name="Total 2 5 2 2 4 2" xfId="40210" xr:uid="{00000000-0005-0000-0000-0000129D0000}"/>
    <cellStyle name="Total 2 5 2 2 5" xfId="40211" xr:uid="{00000000-0005-0000-0000-0000139D0000}"/>
    <cellStyle name="Total 2 5 2 2 5 2" xfId="40212" xr:uid="{00000000-0005-0000-0000-0000149D0000}"/>
    <cellStyle name="Total 2 5 2 2 6" xfId="40213" xr:uid="{00000000-0005-0000-0000-0000159D0000}"/>
    <cellStyle name="Total 2 5 2 2 6 2" xfId="40214" xr:uid="{00000000-0005-0000-0000-0000169D0000}"/>
    <cellStyle name="Total 2 5 2 2 7" xfId="40215" xr:uid="{00000000-0005-0000-0000-0000179D0000}"/>
    <cellStyle name="Total 2 5 2 2 7 2" xfId="40216" xr:uid="{00000000-0005-0000-0000-0000189D0000}"/>
    <cellStyle name="Total 2 5 2 2 8" xfId="40217" xr:uid="{00000000-0005-0000-0000-0000199D0000}"/>
    <cellStyle name="Total 2 5 2 2 8 2" xfId="40218" xr:uid="{00000000-0005-0000-0000-00001A9D0000}"/>
    <cellStyle name="Total 2 5 2 2 9" xfId="40219" xr:uid="{00000000-0005-0000-0000-00001B9D0000}"/>
    <cellStyle name="Total 2 5 2 2 9 2" xfId="40220" xr:uid="{00000000-0005-0000-0000-00001C9D0000}"/>
    <cellStyle name="Total 2 5 2 3" xfId="40221" xr:uid="{00000000-0005-0000-0000-00001D9D0000}"/>
    <cellStyle name="Total 2 5 2 3 10" xfId="40222" xr:uid="{00000000-0005-0000-0000-00001E9D0000}"/>
    <cellStyle name="Total 2 5 2 3 10 2" xfId="40223" xr:uid="{00000000-0005-0000-0000-00001F9D0000}"/>
    <cellStyle name="Total 2 5 2 3 11" xfId="40224" xr:uid="{00000000-0005-0000-0000-0000209D0000}"/>
    <cellStyle name="Total 2 5 2 3 2" xfId="40225" xr:uid="{00000000-0005-0000-0000-0000219D0000}"/>
    <cellStyle name="Total 2 5 2 3 2 2" xfId="40226" xr:uid="{00000000-0005-0000-0000-0000229D0000}"/>
    <cellStyle name="Total 2 5 2 3 3" xfId="40227" xr:uid="{00000000-0005-0000-0000-0000239D0000}"/>
    <cellStyle name="Total 2 5 2 3 3 2" xfId="40228" xr:uid="{00000000-0005-0000-0000-0000249D0000}"/>
    <cellStyle name="Total 2 5 2 3 4" xfId="40229" xr:uid="{00000000-0005-0000-0000-0000259D0000}"/>
    <cellStyle name="Total 2 5 2 3 4 2" xfId="40230" xr:uid="{00000000-0005-0000-0000-0000269D0000}"/>
    <cellStyle name="Total 2 5 2 3 5" xfId="40231" xr:uid="{00000000-0005-0000-0000-0000279D0000}"/>
    <cellStyle name="Total 2 5 2 3 5 2" xfId="40232" xr:uid="{00000000-0005-0000-0000-0000289D0000}"/>
    <cellStyle name="Total 2 5 2 3 6" xfId="40233" xr:uid="{00000000-0005-0000-0000-0000299D0000}"/>
    <cellStyle name="Total 2 5 2 3 6 2" xfId="40234" xr:uid="{00000000-0005-0000-0000-00002A9D0000}"/>
    <cellStyle name="Total 2 5 2 3 7" xfId="40235" xr:uid="{00000000-0005-0000-0000-00002B9D0000}"/>
    <cellStyle name="Total 2 5 2 3 7 2" xfId="40236" xr:uid="{00000000-0005-0000-0000-00002C9D0000}"/>
    <cellStyle name="Total 2 5 2 3 8" xfId="40237" xr:uid="{00000000-0005-0000-0000-00002D9D0000}"/>
    <cellStyle name="Total 2 5 2 3 8 2" xfId="40238" xr:uid="{00000000-0005-0000-0000-00002E9D0000}"/>
    <cellStyle name="Total 2 5 2 3 9" xfId="40239" xr:uid="{00000000-0005-0000-0000-00002F9D0000}"/>
    <cellStyle name="Total 2 5 2 3 9 2" xfId="40240" xr:uid="{00000000-0005-0000-0000-0000309D0000}"/>
    <cellStyle name="Total 2 5 2 4" xfId="40241" xr:uid="{00000000-0005-0000-0000-0000319D0000}"/>
    <cellStyle name="Total 2 5 2 4 2" xfId="40242" xr:uid="{00000000-0005-0000-0000-0000329D0000}"/>
    <cellStyle name="Total 2 5 2 5" xfId="40243" xr:uid="{00000000-0005-0000-0000-0000339D0000}"/>
    <cellStyle name="Total 2 5 2 5 2" xfId="40244" xr:uid="{00000000-0005-0000-0000-0000349D0000}"/>
    <cellStyle name="Total 2 5 2 6" xfId="40245" xr:uid="{00000000-0005-0000-0000-0000359D0000}"/>
    <cellStyle name="Total 2 5 2 6 2" xfId="40246" xr:uid="{00000000-0005-0000-0000-0000369D0000}"/>
    <cellStyle name="Total 2 5 2 7" xfId="40247" xr:uid="{00000000-0005-0000-0000-0000379D0000}"/>
    <cellStyle name="Total 2 5 2 7 2" xfId="40248" xr:uid="{00000000-0005-0000-0000-0000389D0000}"/>
    <cellStyle name="Total 2 5 2 8" xfId="40249" xr:uid="{00000000-0005-0000-0000-0000399D0000}"/>
    <cellStyle name="Total 2 5 2 8 2" xfId="40250" xr:uid="{00000000-0005-0000-0000-00003A9D0000}"/>
    <cellStyle name="Total 2 5 2 9" xfId="40251" xr:uid="{00000000-0005-0000-0000-00003B9D0000}"/>
    <cellStyle name="Total 2 5 2 9 2" xfId="40252" xr:uid="{00000000-0005-0000-0000-00003C9D0000}"/>
    <cellStyle name="Total 2 5 3" xfId="40253" xr:uid="{00000000-0005-0000-0000-00003D9D0000}"/>
    <cellStyle name="Total 2 5 3 10" xfId="40254" xr:uid="{00000000-0005-0000-0000-00003E9D0000}"/>
    <cellStyle name="Total 2 5 3 10 2" xfId="40255" xr:uid="{00000000-0005-0000-0000-00003F9D0000}"/>
    <cellStyle name="Total 2 5 3 11" xfId="40256" xr:uid="{00000000-0005-0000-0000-0000409D0000}"/>
    <cellStyle name="Total 2 5 3 11 2" xfId="40257" xr:uid="{00000000-0005-0000-0000-0000419D0000}"/>
    <cellStyle name="Total 2 5 3 12" xfId="40258" xr:uid="{00000000-0005-0000-0000-0000429D0000}"/>
    <cellStyle name="Total 2 5 3 12 2" xfId="40259" xr:uid="{00000000-0005-0000-0000-0000439D0000}"/>
    <cellStyle name="Total 2 5 3 13" xfId="40260" xr:uid="{00000000-0005-0000-0000-0000449D0000}"/>
    <cellStyle name="Total 2 5 3 2" xfId="40261" xr:uid="{00000000-0005-0000-0000-0000459D0000}"/>
    <cellStyle name="Total 2 5 3 2 10" xfId="40262" xr:uid="{00000000-0005-0000-0000-0000469D0000}"/>
    <cellStyle name="Total 2 5 3 2 10 2" xfId="40263" xr:uid="{00000000-0005-0000-0000-0000479D0000}"/>
    <cellStyle name="Total 2 5 3 2 11" xfId="40264" xr:uid="{00000000-0005-0000-0000-0000489D0000}"/>
    <cellStyle name="Total 2 5 3 2 2" xfId="40265" xr:uid="{00000000-0005-0000-0000-0000499D0000}"/>
    <cellStyle name="Total 2 5 3 2 2 2" xfId="40266" xr:uid="{00000000-0005-0000-0000-00004A9D0000}"/>
    <cellStyle name="Total 2 5 3 2 3" xfId="40267" xr:uid="{00000000-0005-0000-0000-00004B9D0000}"/>
    <cellStyle name="Total 2 5 3 2 3 2" xfId="40268" xr:uid="{00000000-0005-0000-0000-00004C9D0000}"/>
    <cellStyle name="Total 2 5 3 2 4" xfId="40269" xr:uid="{00000000-0005-0000-0000-00004D9D0000}"/>
    <cellStyle name="Total 2 5 3 2 4 2" xfId="40270" xr:uid="{00000000-0005-0000-0000-00004E9D0000}"/>
    <cellStyle name="Total 2 5 3 2 5" xfId="40271" xr:uid="{00000000-0005-0000-0000-00004F9D0000}"/>
    <cellStyle name="Total 2 5 3 2 5 2" xfId="40272" xr:uid="{00000000-0005-0000-0000-0000509D0000}"/>
    <cellStyle name="Total 2 5 3 2 6" xfId="40273" xr:uid="{00000000-0005-0000-0000-0000519D0000}"/>
    <cellStyle name="Total 2 5 3 2 6 2" xfId="40274" xr:uid="{00000000-0005-0000-0000-0000529D0000}"/>
    <cellStyle name="Total 2 5 3 2 7" xfId="40275" xr:uid="{00000000-0005-0000-0000-0000539D0000}"/>
    <cellStyle name="Total 2 5 3 2 7 2" xfId="40276" xr:uid="{00000000-0005-0000-0000-0000549D0000}"/>
    <cellStyle name="Total 2 5 3 2 8" xfId="40277" xr:uid="{00000000-0005-0000-0000-0000559D0000}"/>
    <cellStyle name="Total 2 5 3 2 8 2" xfId="40278" xr:uid="{00000000-0005-0000-0000-0000569D0000}"/>
    <cellStyle name="Total 2 5 3 2 9" xfId="40279" xr:uid="{00000000-0005-0000-0000-0000579D0000}"/>
    <cellStyle name="Total 2 5 3 2 9 2" xfId="40280" xr:uid="{00000000-0005-0000-0000-0000589D0000}"/>
    <cellStyle name="Total 2 5 3 3" xfId="40281" xr:uid="{00000000-0005-0000-0000-0000599D0000}"/>
    <cellStyle name="Total 2 5 3 3 10" xfId="40282" xr:uid="{00000000-0005-0000-0000-00005A9D0000}"/>
    <cellStyle name="Total 2 5 3 3 10 2" xfId="40283" xr:uid="{00000000-0005-0000-0000-00005B9D0000}"/>
    <cellStyle name="Total 2 5 3 3 11" xfId="40284" xr:uid="{00000000-0005-0000-0000-00005C9D0000}"/>
    <cellStyle name="Total 2 5 3 3 2" xfId="40285" xr:uid="{00000000-0005-0000-0000-00005D9D0000}"/>
    <cellStyle name="Total 2 5 3 3 2 2" xfId="40286" xr:uid="{00000000-0005-0000-0000-00005E9D0000}"/>
    <cellStyle name="Total 2 5 3 3 3" xfId="40287" xr:uid="{00000000-0005-0000-0000-00005F9D0000}"/>
    <cellStyle name="Total 2 5 3 3 3 2" xfId="40288" xr:uid="{00000000-0005-0000-0000-0000609D0000}"/>
    <cellStyle name="Total 2 5 3 3 4" xfId="40289" xr:uid="{00000000-0005-0000-0000-0000619D0000}"/>
    <cellStyle name="Total 2 5 3 3 4 2" xfId="40290" xr:uid="{00000000-0005-0000-0000-0000629D0000}"/>
    <cellStyle name="Total 2 5 3 3 5" xfId="40291" xr:uid="{00000000-0005-0000-0000-0000639D0000}"/>
    <cellStyle name="Total 2 5 3 3 5 2" xfId="40292" xr:uid="{00000000-0005-0000-0000-0000649D0000}"/>
    <cellStyle name="Total 2 5 3 3 6" xfId="40293" xr:uid="{00000000-0005-0000-0000-0000659D0000}"/>
    <cellStyle name="Total 2 5 3 3 6 2" xfId="40294" xr:uid="{00000000-0005-0000-0000-0000669D0000}"/>
    <cellStyle name="Total 2 5 3 3 7" xfId="40295" xr:uid="{00000000-0005-0000-0000-0000679D0000}"/>
    <cellStyle name="Total 2 5 3 3 7 2" xfId="40296" xr:uid="{00000000-0005-0000-0000-0000689D0000}"/>
    <cellStyle name="Total 2 5 3 3 8" xfId="40297" xr:uid="{00000000-0005-0000-0000-0000699D0000}"/>
    <cellStyle name="Total 2 5 3 3 8 2" xfId="40298" xr:uid="{00000000-0005-0000-0000-00006A9D0000}"/>
    <cellStyle name="Total 2 5 3 3 9" xfId="40299" xr:uid="{00000000-0005-0000-0000-00006B9D0000}"/>
    <cellStyle name="Total 2 5 3 3 9 2" xfId="40300" xr:uid="{00000000-0005-0000-0000-00006C9D0000}"/>
    <cellStyle name="Total 2 5 3 4" xfId="40301" xr:uid="{00000000-0005-0000-0000-00006D9D0000}"/>
    <cellStyle name="Total 2 5 3 4 2" xfId="40302" xr:uid="{00000000-0005-0000-0000-00006E9D0000}"/>
    <cellStyle name="Total 2 5 3 5" xfId="40303" xr:uid="{00000000-0005-0000-0000-00006F9D0000}"/>
    <cellStyle name="Total 2 5 3 5 2" xfId="40304" xr:uid="{00000000-0005-0000-0000-0000709D0000}"/>
    <cellStyle name="Total 2 5 3 6" xfId="40305" xr:uid="{00000000-0005-0000-0000-0000719D0000}"/>
    <cellStyle name="Total 2 5 3 6 2" xfId="40306" xr:uid="{00000000-0005-0000-0000-0000729D0000}"/>
    <cellStyle name="Total 2 5 3 7" xfId="40307" xr:uid="{00000000-0005-0000-0000-0000739D0000}"/>
    <cellStyle name="Total 2 5 3 7 2" xfId="40308" xr:uid="{00000000-0005-0000-0000-0000749D0000}"/>
    <cellStyle name="Total 2 5 3 8" xfId="40309" xr:uid="{00000000-0005-0000-0000-0000759D0000}"/>
    <cellStyle name="Total 2 5 3 8 2" xfId="40310" xr:uid="{00000000-0005-0000-0000-0000769D0000}"/>
    <cellStyle name="Total 2 5 3 9" xfId="40311" xr:uid="{00000000-0005-0000-0000-0000779D0000}"/>
    <cellStyle name="Total 2 5 3 9 2" xfId="40312" xr:uid="{00000000-0005-0000-0000-0000789D0000}"/>
    <cellStyle name="Total 2 5 4" xfId="40313" xr:uid="{00000000-0005-0000-0000-0000799D0000}"/>
    <cellStyle name="Total 2 5 4 10" xfId="40314" xr:uid="{00000000-0005-0000-0000-00007A9D0000}"/>
    <cellStyle name="Total 2 5 4 10 2" xfId="40315" xr:uid="{00000000-0005-0000-0000-00007B9D0000}"/>
    <cellStyle name="Total 2 5 4 11" xfId="40316" xr:uid="{00000000-0005-0000-0000-00007C9D0000}"/>
    <cellStyle name="Total 2 5 4 2" xfId="40317" xr:uid="{00000000-0005-0000-0000-00007D9D0000}"/>
    <cellStyle name="Total 2 5 4 2 2" xfId="40318" xr:uid="{00000000-0005-0000-0000-00007E9D0000}"/>
    <cellStyle name="Total 2 5 4 3" xfId="40319" xr:uid="{00000000-0005-0000-0000-00007F9D0000}"/>
    <cellStyle name="Total 2 5 4 3 2" xfId="40320" xr:uid="{00000000-0005-0000-0000-0000809D0000}"/>
    <cellStyle name="Total 2 5 4 4" xfId="40321" xr:uid="{00000000-0005-0000-0000-0000819D0000}"/>
    <cellStyle name="Total 2 5 4 4 2" xfId="40322" xr:uid="{00000000-0005-0000-0000-0000829D0000}"/>
    <cellStyle name="Total 2 5 4 5" xfId="40323" xr:uid="{00000000-0005-0000-0000-0000839D0000}"/>
    <cellStyle name="Total 2 5 4 5 2" xfId="40324" xr:uid="{00000000-0005-0000-0000-0000849D0000}"/>
    <cellStyle name="Total 2 5 4 6" xfId="40325" xr:uid="{00000000-0005-0000-0000-0000859D0000}"/>
    <cellStyle name="Total 2 5 4 6 2" xfId="40326" xr:uid="{00000000-0005-0000-0000-0000869D0000}"/>
    <cellStyle name="Total 2 5 4 7" xfId="40327" xr:uid="{00000000-0005-0000-0000-0000879D0000}"/>
    <cellStyle name="Total 2 5 4 7 2" xfId="40328" xr:uid="{00000000-0005-0000-0000-0000889D0000}"/>
    <cellStyle name="Total 2 5 4 8" xfId="40329" xr:uid="{00000000-0005-0000-0000-0000899D0000}"/>
    <cellStyle name="Total 2 5 4 8 2" xfId="40330" xr:uid="{00000000-0005-0000-0000-00008A9D0000}"/>
    <cellStyle name="Total 2 5 4 9" xfId="40331" xr:uid="{00000000-0005-0000-0000-00008B9D0000}"/>
    <cellStyle name="Total 2 5 4 9 2" xfId="40332" xr:uid="{00000000-0005-0000-0000-00008C9D0000}"/>
    <cellStyle name="Total 2 5 5" xfId="40333" xr:uid="{00000000-0005-0000-0000-00008D9D0000}"/>
    <cellStyle name="Total 2 5 5 10" xfId="40334" xr:uid="{00000000-0005-0000-0000-00008E9D0000}"/>
    <cellStyle name="Total 2 5 5 10 2" xfId="40335" xr:uid="{00000000-0005-0000-0000-00008F9D0000}"/>
    <cellStyle name="Total 2 5 5 11" xfId="40336" xr:uid="{00000000-0005-0000-0000-0000909D0000}"/>
    <cellStyle name="Total 2 5 5 2" xfId="40337" xr:uid="{00000000-0005-0000-0000-0000919D0000}"/>
    <cellStyle name="Total 2 5 5 2 2" xfId="40338" xr:uid="{00000000-0005-0000-0000-0000929D0000}"/>
    <cellStyle name="Total 2 5 5 3" xfId="40339" xr:uid="{00000000-0005-0000-0000-0000939D0000}"/>
    <cellStyle name="Total 2 5 5 3 2" xfId="40340" xr:uid="{00000000-0005-0000-0000-0000949D0000}"/>
    <cellStyle name="Total 2 5 5 4" xfId="40341" xr:uid="{00000000-0005-0000-0000-0000959D0000}"/>
    <cellStyle name="Total 2 5 5 4 2" xfId="40342" xr:uid="{00000000-0005-0000-0000-0000969D0000}"/>
    <cellStyle name="Total 2 5 5 5" xfId="40343" xr:uid="{00000000-0005-0000-0000-0000979D0000}"/>
    <cellStyle name="Total 2 5 5 5 2" xfId="40344" xr:uid="{00000000-0005-0000-0000-0000989D0000}"/>
    <cellStyle name="Total 2 5 5 6" xfId="40345" xr:uid="{00000000-0005-0000-0000-0000999D0000}"/>
    <cellStyle name="Total 2 5 5 6 2" xfId="40346" xr:uid="{00000000-0005-0000-0000-00009A9D0000}"/>
    <cellStyle name="Total 2 5 5 7" xfId="40347" xr:uid="{00000000-0005-0000-0000-00009B9D0000}"/>
    <cellStyle name="Total 2 5 5 7 2" xfId="40348" xr:uid="{00000000-0005-0000-0000-00009C9D0000}"/>
    <cellStyle name="Total 2 5 5 8" xfId="40349" xr:uid="{00000000-0005-0000-0000-00009D9D0000}"/>
    <cellStyle name="Total 2 5 5 8 2" xfId="40350" xr:uid="{00000000-0005-0000-0000-00009E9D0000}"/>
    <cellStyle name="Total 2 5 5 9" xfId="40351" xr:uid="{00000000-0005-0000-0000-00009F9D0000}"/>
    <cellStyle name="Total 2 5 5 9 2" xfId="40352" xr:uid="{00000000-0005-0000-0000-0000A09D0000}"/>
    <cellStyle name="Total 2 5 6" xfId="40353" xr:uid="{00000000-0005-0000-0000-0000A19D0000}"/>
    <cellStyle name="Total 2 5 6 2" xfId="40354" xr:uid="{00000000-0005-0000-0000-0000A29D0000}"/>
    <cellStyle name="Total 2 5 7" xfId="40355" xr:uid="{00000000-0005-0000-0000-0000A39D0000}"/>
    <cellStyle name="Total 2 5 7 2" xfId="40356" xr:uid="{00000000-0005-0000-0000-0000A49D0000}"/>
    <cellStyle name="Total 2 5 8" xfId="40357" xr:uid="{00000000-0005-0000-0000-0000A59D0000}"/>
    <cellStyle name="Total 2 5 8 2" xfId="40358" xr:uid="{00000000-0005-0000-0000-0000A69D0000}"/>
    <cellStyle name="Total 2 5 9" xfId="40359" xr:uid="{00000000-0005-0000-0000-0000A79D0000}"/>
    <cellStyle name="Total 2 5 9 2" xfId="40360" xr:uid="{00000000-0005-0000-0000-0000A89D0000}"/>
    <cellStyle name="Total 2 6" xfId="40361" xr:uid="{00000000-0005-0000-0000-0000A99D0000}"/>
    <cellStyle name="Total 2 6 10" xfId="40362" xr:uid="{00000000-0005-0000-0000-0000AA9D0000}"/>
    <cellStyle name="Total 2 6 10 2" xfId="40363" xr:uid="{00000000-0005-0000-0000-0000AB9D0000}"/>
    <cellStyle name="Total 2 6 11" xfId="40364" xr:uid="{00000000-0005-0000-0000-0000AC9D0000}"/>
    <cellStyle name="Total 2 6 11 2" xfId="40365" xr:uid="{00000000-0005-0000-0000-0000AD9D0000}"/>
    <cellStyle name="Total 2 6 12" xfId="40366" xr:uid="{00000000-0005-0000-0000-0000AE9D0000}"/>
    <cellStyle name="Total 2 6 12 2" xfId="40367" xr:uid="{00000000-0005-0000-0000-0000AF9D0000}"/>
    <cellStyle name="Total 2 6 13" xfId="40368" xr:uid="{00000000-0005-0000-0000-0000B09D0000}"/>
    <cellStyle name="Total 2 6 13 2" xfId="40369" xr:uid="{00000000-0005-0000-0000-0000B19D0000}"/>
    <cellStyle name="Total 2 6 14" xfId="40370" xr:uid="{00000000-0005-0000-0000-0000B29D0000}"/>
    <cellStyle name="Total 2 6 14 2" xfId="40371" xr:uid="{00000000-0005-0000-0000-0000B39D0000}"/>
    <cellStyle name="Total 2 6 15" xfId="40372" xr:uid="{00000000-0005-0000-0000-0000B49D0000}"/>
    <cellStyle name="Total 2 6 2" xfId="40373" xr:uid="{00000000-0005-0000-0000-0000B59D0000}"/>
    <cellStyle name="Total 2 6 2 10" xfId="40374" xr:uid="{00000000-0005-0000-0000-0000B69D0000}"/>
    <cellStyle name="Total 2 6 2 10 2" xfId="40375" xr:uid="{00000000-0005-0000-0000-0000B79D0000}"/>
    <cellStyle name="Total 2 6 2 11" xfId="40376" xr:uid="{00000000-0005-0000-0000-0000B89D0000}"/>
    <cellStyle name="Total 2 6 2 11 2" xfId="40377" xr:uid="{00000000-0005-0000-0000-0000B99D0000}"/>
    <cellStyle name="Total 2 6 2 12" xfId="40378" xr:uid="{00000000-0005-0000-0000-0000BA9D0000}"/>
    <cellStyle name="Total 2 6 2 12 2" xfId="40379" xr:uid="{00000000-0005-0000-0000-0000BB9D0000}"/>
    <cellStyle name="Total 2 6 2 13" xfId="40380" xr:uid="{00000000-0005-0000-0000-0000BC9D0000}"/>
    <cellStyle name="Total 2 6 2 2" xfId="40381" xr:uid="{00000000-0005-0000-0000-0000BD9D0000}"/>
    <cellStyle name="Total 2 6 2 2 10" xfId="40382" xr:uid="{00000000-0005-0000-0000-0000BE9D0000}"/>
    <cellStyle name="Total 2 6 2 2 10 2" xfId="40383" xr:uid="{00000000-0005-0000-0000-0000BF9D0000}"/>
    <cellStyle name="Total 2 6 2 2 11" xfId="40384" xr:uid="{00000000-0005-0000-0000-0000C09D0000}"/>
    <cellStyle name="Total 2 6 2 2 2" xfId="40385" xr:uid="{00000000-0005-0000-0000-0000C19D0000}"/>
    <cellStyle name="Total 2 6 2 2 2 2" xfId="40386" xr:uid="{00000000-0005-0000-0000-0000C29D0000}"/>
    <cellStyle name="Total 2 6 2 2 3" xfId="40387" xr:uid="{00000000-0005-0000-0000-0000C39D0000}"/>
    <cellStyle name="Total 2 6 2 2 3 2" xfId="40388" xr:uid="{00000000-0005-0000-0000-0000C49D0000}"/>
    <cellStyle name="Total 2 6 2 2 4" xfId="40389" xr:uid="{00000000-0005-0000-0000-0000C59D0000}"/>
    <cellStyle name="Total 2 6 2 2 4 2" xfId="40390" xr:uid="{00000000-0005-0000-0000-0000C69D0000}"/>
    <cellStyle name="Total 2 6 2 2 5" xfId="40391" xr:uid="{00000000-0005-0000-0000-0000C79D0000}"/>
    <cellStyle name="Total 2 6 2 2 5 2" xfId="40392" xr:uid="{00000000-0005-0000-0000-0000C89D0000}"/>
    <cellStyle name="Total 2 6 2 2 6" xfId="40393" xr:uid="{00000000-0005-0000-0000-0000C99D0000}"/>
    <cellStyle name="Total 2 6 2 2 6 2" xfId="40394" xr:uid="{00000000-0005-0000-0000-0000CA9D0000}"/>
    <cellStyle name="Total 2 6 2 2 7" xfId="40395" xr:uid="{00000000-0005-0000-0000-0000CB9D0000}"/>
    <cellStyle name="Total 2 6 2 2 7 2" xfId="40396" xr:uid="{00000000-0005-0000-0000-0000CC9D0000}"/>
    <cellStyle name="Total 2 6 2 2 8" xfId="40397" xr:uid="{00000000-0005-0000-0000-0000CD9D0000}"/>
    <cellStyle name="Total 2 6 2 2 8 2" xfId="40398" xr:uid="{00000000-0005-0000-0000-0000CE9D0000}"/>
    <cellStyle name="Total 2 6 2 2 9" xfId="40399" xr:uid="{00000000-0005-0000-0000-0000CF9D0000}"/>
    <cellStyle name="Total 2 6 2 2 9 2" xfId="40400" xr:uid="{00000000-0005-0000-0000-0000D09D0000}"/>
    <cellStyle name="Total 2 6 2 3" xfId="40401" xr:uid="{00000000-0005-0000-0000-0000D19D0000}"/>
    <cellStyle name="Total 2 6 2 3 10" xfId="40402" xr:uid="{00000000-0005-0000-0000-0000D29D0000}"/>
    <cellStyle name="Total 2 6 2 3 10 2" xfId="40403" xr:uid="{00000000-0005-0000-0000-0000D39D0000}"/>
    <cellStyle name="Total 2 6 2 3 11" xfId="40404" xr:uid="{00000000-0005-0000-0000-0000D49D0000}"/>
    <cellStyle name="Total 2 6 2 3 2" xfId="40405" xr:uid="{00000000-0005-0000-0000-0000D59D0000}"/>
    <cellStyle name="Total 2 6 2 3 2 2" xfId="40406" xr:uid="{00000000-0005-0000-0000-0000D69D0000}"/>
    <cellStyle name="Total 2 6 2 3 3" xfId="40407" xr:uid="{00000000-0005-0000-0000-0000D79D0000}"/>
    <cellStyle name="Total 2 6 2 3 3 2" xfId="40408" xr:uid="{00000000-0005-0000-0000-0000D89D0000}"/>
    <cellStyle name="Total 2 6 2 3 4" xfId="40409" xr:uid="{00000000-0005-0000-0000-0000D99D0000}"/>
    <cellStyle name="Total 2 6 2 3 4 2" xfId="40410" xr:uid="{00000000-0005-0000-0000-0000DA9D0000}"/>
    <cellStyle name="Total 2 6 2 3 5" xfId="40411" xr:uid="{00000000-0005-0000-0000-0000DB9D0000}"/>
    <cellStyle name="Total 2 6 2 3 5 2" xfId="40412" xr:uid="{00000000-0005-0000-0000-0000DC9D0000}"/>
    <cellStyle name="Total 2 6 2 3 6" xfId="40413" xr:uid="{00000000-0005-0000-0000-0000DD9D0000}"/>
    <cellStyle name="Total 2 6 2 3 6 2" xfId="40414" xr:uid="{00000000-0005-0000-0000-0000DE9D0000}"/>
    <cellStyle name="Total 2 6 2 3 7" xfId="40415" xr:uid="{00000000-0005-0000-0000-0000DF9D0000}"/>
    <cellStyle name="Total 2 6 2 3 7 2" xfId="40416" xr:uid="{00000000-0005-0000-0000-0000E09D0000}"/>
    <cellStyle name="Total 2 6 2 3 8" xfId="40417" xr:uid="{00000000-0005-0000-0000-0000E19D0000}"/>
    <cellStyle name="Total 2 6 2 3 8 2" xfId="40418" xr:uid="{00000000-0005-0000-0000-0000E29D0000}"/>
    <cellStyle name="Total 2 6 2 3 9" xfId="40419" xr:uid="{00000000-0005-0000-0000-0000E39D0000}"/>
    <cellStyle name="Total 2 6 2 3 9 2" xfId="40420" xr:uid="{00000000-0005-0000-0000-0000E49D0000}"/>
    <cellStyle name="Total 2 6 2 4" xfId="40421" xr:uid="{00000000-0005-0000-0000-0000E59D0000}"/>
    <cellStyle name="Total 2 6 2 4 2" xfId="40422" xr:uid="{00000000-0005-0000-0000-0000E69D0000}"/>
    <cellStyle name="Total 2 6 2 5" xfId="40423" xr:uid="{00000000-0005-0000-0000-0000E79D0000}"/>
    <cellStyle name="Total 2 6 2 5 2" xfId="40424" xr:uid="{00000000-0005-0000-0000-0000E89D0000}"/>
    <cellStyle name="Total 2 6 2 6" xfId="40425" xr:uid="{00000000-0005-0000-0000-0000E99D0000}"/>
    <cellStyle name="Total 2 6 2 6 2" xfId="40426" xr:uid="{00000000-0005-0000-0000-0000EA9D0000}"/>
    <cellStyle name="Total 2 6 2 7" xfId="40427" xr:uid="{00000000-0005-0000-0000-0000EB9D0000}"/>
    <cellStyle name="Total 2 6 2 7 2" xfId="40428" xr:uid="{00000000-0005-0000-0000-0000EC9D0000}"/>
    <cellStyle name="Total 2 6 2 8" xfId="40429" xr:uid="{00000000-0005-0000-0000-0000ED9D0000}"/>
    <cellStyle name="Total 2 6 2 8 2" xfId="40430" xr:uid="{00000000-0005-0000-0000-0000EE9D0000}"/>
    <cellStyle name="Total 2 6 2 9" xfId="40431" xr:uid="{00000000-0005-0000-0000-0000EF9D0000}"/>
    <cellStyle name="Total 2 6 2 9 2" xfId="40432" xr:uid="{00000000-0005-0000-0000-0000F09D0000}"/>
    <cellStyle name="Total 2 6 3" xfId="40433" xr:uid="{00000000-0005-0000-0000-0000F19D0000}"/>
    <cellStyle name="Total 2 6 3 10" xfId="40434" xr:uid="{00000000-0005-0000-0000-0000F29D0000}"/>
    <cellStyle name="Total 2 6 3 10 2" xfId="40435" xr:uid="{00000000-0005-0000-0000-0000F39D0000}"/>
    <cellStyle name="Total 2 6 3 11" xfId="40436" xr:uid="{00000000-0005-0000-0000-0000F49D0000}"/>
    <cellStyle name="Total 2 6 3 11 2" xfId="40437" xr:uid="{00000000-0005-0000-0000-0000F59D0000}"/>
    <cellStyle name="Total 2 6 3 12" xfId="40438" xr:uid="{00000000-0005-0000-0000-0000F69D0000}"/>
    <cellStyle name="Total 2 6 3 12 2" xfId="40439" xr:uid="{00000000-0005-0000-0000-0000F79D0000}"/>
    <cellStyle name="Total 2 6 3 13" xfId="40440" xr:uid="{00000000-0005-0000-0000-0000F89D0000}"/>
    <cellStyle name="Total 2 6 3 2" xfId="40441" xr:uid="{00000000-0005-0000-0000-0000F99D0000}"/>
    <cellStyle name="Total 2 6 3 2 10" xfId="40442" xr:uid="{00000000-0005-0000-0000-0000FA9D0000}"/>
    <cellStyle name="Total 2 6 3 2 10 2" xfId="40443" xr:uid="{00000000-0005-0000-0000-0000FB9D0000}"/>
    <cellStyle name="Total 2 6 3 2 11" xfId="40444" xr:uid="{00000000-0005-0000-0000-0000FC9D0000}"/>
    <cellStyle name="Total 2 6 3 2 2" xfId="40445" xr:uid="{00000000-0005-0000-0000-0000FD9D0000}"/>
    <cellStyle name="Total 2 6 3 2 2 2" xfId="40446" xr:uid="{00000000-0005-0000-0000-0000FE9D0000}"/>
    <cellStyle name="Total 2 6 3 2 3" xfId="40447" xr:uid="{00000000-0005-0000-0000-0000FF9D0000}"/>
    <cellStyle name="Total 2 6 3 2 3 2" xfId="40448" xr:uid="{00000000-0005-0000-0000-0000009E0000}"/>
    <cellStyle name="Total 2 6 3 2 4" xfId="40449" xr:uid="{00000000-0005-0000-0000-0000019E0000}"/>
    <cellStyle name="Total 2 6 3 2 4 2" xfId="40450" xr:uid="{00000000-0005-0000-0000-0000029E0000}"/>
    <cellStyle name="Total 2 6 3 2 5" xfId="40451" xr:uid="{00000000-0005-0000-0000-0000039E0000}"/>
    <cellStyle name="Total 2 6 3 2 5 2" xfId="40452" xr:uid="{00000000-0005-0000-0000-0000049E0000}"/>
    <cellStyle name="Total 2 6 3 2 6" xfId="40453" xr:uid="{00000000-0005-0000-0000-0000059E0000}"/>
    <cellStyle name="Total 2 6 3 2 6 2" xfId="40454" xr:uid="{00000000-0005-0000-0000-0000069E0000}"/>
    <cellStyle name="Total 2 6 3 2 7" xfId="40455" xr:uid="{00000000-0005-0000-0000-0000079E0000}"/>
    <cellStyle name="Total 2 6 3 2 7 2" xfId="40456" xr:uid="{00000000-0005-0000-0000-0000089E0000}"/>
    <cellStyle name="Total 2 6 3 2 8" xfId="40457" xr:uid="{00000000-0005-0000-0000-0000099E0000}"/>
    <cellStyle name="Total 2 6 3 2 8 2" xfId="40458" xr:uid="{00000000-0005-0000-0000-00000A9E0000}"/>
    <cellStyle name="Total 2 6 3 2 9" xfId="40459" xr:uid="{00000000-0005-0000-0000-00000B9E0000}"/>
    <cellStyle name="Total 2 6 3 2 9 2" xfId="40460" xr:uid="{00000000-0005-0000-0000-00000C9E0000}"/>
    <cellStyle name="Total 2 6 3 3" xfId="40461" xr:uid="{00000000-0005-0000-0000-00000D9E0000}"/>
    <cellStyle name="Total 2 6 3 3 10" xfId="40462" xr:uid="{00000000-0005-0000-0000-00000E9E0000}"/>
    <cellStyle name="Total 2 6 3 3 10 2" xfId="40463" xr:uid="{00000000-0005-0000-0000-00000F9E0000}"/>
    <cellStyle name="Total 2 6 3 3 11" xfId="40464" xr:uid="{00000000-0005-0000-0000-0000109E0000}"/>
    <cellStyle name="Total 2 6 3 3 2" xfId="40465" xr:uid="{00000000-0005-0000-0000-0000119E0000}"/>
    <cellStyle name="Total 2 6 3 3 2 2" xfId="40466" xr:uid="{00000000-0005-0000-0000-0000129E0000}"/>
    <cellStyle name="Total 2 6 3 3 3" xfId="40467" xr:uid="{00000000-0005-0000-0000-0000139E0000}"/>
    <cellStyle name="Total 2 6 3 3 3 2" xfId="40468" xr:uid="{00000000-0005-0000-0000-0000149E0000}"/>
    <cellStyle name="Total 2 6 3 3 4" xfId="40469" xr:uid="{00000000-0005-0000-0000-0000159E0000}"/>
    <cellStyle name="Total 2 6 3 3 4 2" xfId="40470" xr:uid="{00000000-0005-0000-0000-0000169E0000}"/>
    <cellStyle name="Total 2 6 3 3 5" xfId="40471" xr:uid="{00000000-0005-0000-0000-0000179E0000}"/>
    <cellStyle name="Total 2 6 3 3 5 2" xfId="40472" xr:uid="{00000000-0005-0000-0000-0000189E0000}"/>
    <cellStyle name="Total 2 6 3 3 6" xfId="40473" xr:uid="{00000000-0005-0000-0000-0000199E0000}"/>
    <cellStyle name="Total 2 6 3 3 6 2" xfId="40474" xr:uid="{00000000-0005-0000-0000-00001A9E0000}"/>
    <cellStyle name="Total 2 6 3 3 7" xfId="40475" xr:uid="{00000000-0005-0000-0000-00001B9E0000}"/>
    <cellStyle name="Total 2 6 3 3 7 2" xfId="40476" xr:uid="{00000000-0005-0000-0000-00001C9E0000}"/>
    <cellStyle name="Total 2 6 3 3 8" xfId="40477" xr:uid="{00000000-0005-0000-0000-00001D9E0000}"/>
    <cellStyle name="Total 2 6 3 3 8 2" xfId="40478" xr:uid="{00000000-0005-0000-0000-00001E9E0000}"/>
    <cellStyle name="Total 2 6 3 3 9" xfId="40479" xr:uid="{00000000-0005-0000-0000-00001F9E0000}"/>
    <cellStyle name="Total 2 6 3 3 9 2" xfId="40480" xr:uid="{00000000-0005-0000-0000-0000209E0000}"/>
    <cellStyle name="Total 2 6 3 4" xfId="40481" xr:uid="{00000000-0005-0000-0000-0000219E0000}"/>
    <cellStyle name="Total 2 6 3 4 2" xfId="40482" xr:uid="{00000000-0005-0000-0000-0000229E0000}"/>
    <cellStyle name="Total 2 6 3 5" xfId="40483" xr:uid="{00000000-0005-0000-0000-0000239E0000}"/>
    <cellStyle name="Total 2 6 3 5 2" xfId="40484" xr:uid="{00000000-0005-0000-0000-0000249E0000}"/>
    <cellStyle name="Total 2 6 3 6" xfId="40485" xr:uid="{00000000-0005-0000-0000-0000259E0000}"/>
    <cellStyle name="Total 2 6 3 6 2" xfId="40486" xr:uid="{00000000-0005-0000-0000-0000269E0000}"/>
    <cellStyle name="Total 2 6 3 7" xfId="40487" xr:uid="{00000000-0005-0000-0000-0000279E0000}"/>
    <cellStyle name="Total 2 6 3 7 2" xfId="40488" xr:uid="{00000000-0005-0000-0000-0000289E0000}"/>
    <cellStyle name="Total 2 6 3 8" xfId="40489" xr:uid="{00000000-0005-0000-0000-0000299E0000}"/>
    <cellStyle name="Total 2 6 3 8 2" xfId="40490" xr:uid="{00000000-0005-0000-0000-00002A9E0000}"/>
    <cellStyle name="Total 2 6 3 9" xfId="40491" xr:uid="{00000000-0005-0000-0000-00002B9E0000}"/>
    <cellStyle name="Total 2 6 3 9 2" xfId="40492" xr:uid="{00000000-0005-0000-0000-00002C9E0000}"/>
    <cellStyle name="Total 2 6 4" xfId="40493" xr:uid="{00000000-0005-0000-0000-00002D9E0000}"/>
    <cellStyle name="Total 2 6 4 10" xfId="40494" xr:uid="{00000000-0005-0000-0000-00002E9E0000}"/>
    <cellStyle name="Total 2 6 4 10 2" xfId="40495" xr:uid="{00000000-0005-0000-0000-00002F9E0000}"/>
    <cellStyle name="Total 2 6 4 11" xfId="40496" xr:uid="{00000000-0005-0000-0000-0000309E0000}"/>
    <cellStyle name="Total 2 6 4 2" xfId="40497" xr:uid="{00000000-0005-0000-0000-0000319E0000}"/>
    <cellStyle name="Total 2 6 4 2 2" xfId="40498" xr:uid="{00000000-0005-0000-0000-0000329E0000}"/>
    <cellStyle name="Total 2 6 4 3" xfId="40499" xr:uid="{00000000-0005-0000-0000-0000339E0000}"/>
    <cellStyle name="Total 2 6 4 3 2" xfId="40500" xr:uid="{00000000-0005-0000-0000-0000349E0000}"/>
    <cellStyle name="Total 2 6 4 4" xfId="40501" xr:uid="{00000000-0005-0000-0000-0000359E0000}"/>
    <cellStyle name="Total 2 6 4 4 2" xfId="40502" xr:uid="{00000000-0005-0000-0000-0000369E0000}"/>
    <cellStyle name="Total 2 6 4 5" xfId="40503" xr:uid="{00000000-0005-0000-0000-0000379E0000}"/>
    <cellStyle name="Total 2 6 4 5 2" xfId="40504" xr:uid="{00000000-0005-0000-0000-0000389E0000}"/>
    <cellStyle name="Total 2 6 4 6" xfId="40505" xr:uid="{00000000-0005-0000-0000-0000399E0000}"/>
    <cellStyle name="Total 2 6 4 6 2" xfId="40506" xr:uid="{00000000-0005-0000-0000-00003A9E0000}"/>
    <cellStyle name="Total 2 6 4 7" xfId="40507" xr:uid="{00000000-0005-0000-0000-00003B9E0000}"/>
    <cellStyle name="Total 2 6 4 7 2" xfId="40508" xr:uid="{00000000-0005-0000-0000-00003C9E0000}"/>
    <cellStyle name="Total 2 6 4 8" xfId="40509" xr:uid="{00000000-0005-0000-0000-00003D9E0000}"/>
    <cellStyle name="Total 2 6 4 8 2" xfId="40510" xr:uid="{00000000-0005-0000-0000-00003E9E0000}"/>
    <cellStyle name="Total 2 6 4 9" xfId="40511" xr:uid="{00000000-0005-0000-0000-00003F9E0000}"/>
    <cellStyle name="Total 2 6 4 9 2" xfId="40512" xr:uid="{00000000-0005-0000-0000-0000409E0000}"/>
    <cellStyle name="Total 2 6 5" xfId="40513" xr:uid="{00000000-0005-0000-0000-0000419E0000}"/>
    <cellStyle name="Total 2 6 5 10" xfId="40514" xr:uid="{00000000-0005-0000-0000-0000429E0000}"/>
    <cellStyle name="Total 2 6 5 10 2" xfId="40515" xr:uid="{00000000-0005-0000-0000-0000439E0000}"/>
    <cellStyle name="Total 2 6 5 11" xfId="40516" xr:uid="{00000000-0005-0000-0000-0000449E0000}"/>
    <cellStyle name="Total 2 6 5 2" xfId="40517" xr:uid="{00000000-0005-0000-0000-0000459E0000}"/>
    <cellStyle name="Total 2 6 5 2 2" xfId="40518" xr:uid="{00000000-0005-0000-0000-0000469E0000}"/>
    <cellStyle name="Total 2 6 5 3" xfId="40519" xr:uid="{00000000-0005-0000-0000-0000479E0000}"/>
    <cellStyle name="Total 2 6 5 3 2" xfId="40520" xr:uid="{00000000-0005-0000-0000-0000489E0000}"/>
    <cellStyle name="Total 2 6 5 4" xfId="40521" xr:uid="{00000000-0005-0000-0000-0000499E0000}"/>
    <cellStyle name="Total 2 6 5 4 2" xfId="40522" xr:uid="{00000000-0005-0000-0000-00004A9E0000}"/>
    <cellStyle name="Total 2 6 5 5" xfId="40523" xr:uid="{00000000-0005-0000-0000-00004B9E0000}"/>
    <cellStyle name="Total 2 6 5 5 2" xfId="40524" xr:uid="{00000000-0005-0000-0000-00004C9E0000}"/>
    <cellStyle name="Total 2 6 5 6" xfId="40525" xr:uid="{00000000-0005-0000-0000-00004D9E0000}"/>
    <cellStyle name="Total 2 6 5 6 2" xfId="40526" xr:uid="{00000000-0005-0000-0000-00004E9E0000}"/>
    <cellStyle name="Total 2 6 5 7" xfId="40527" xr:uid="{00000000-0005-0000-0000-00004F9E0000}"/>
    <cellStyle name="Total 2 6 5 7 2" xfId="40528" xr:uid="{00000000-0005-0000-0000-0000509E0000}"/>
    <cellStyle name="Total 2 6 5 8" xfId="40529" xr:uid="{00000000-0005-0000-0000-0000519E0000}"/>
    <cellStyle name="Total 2 6 5 8 2" xfId="40530" xr:uid="{00000000-0005-0000-0000-0000529E0000}"/>
    <cellStyle name="Total 2 6 5 9" xfId="40531" xr:uid="{00000000-0005-0000-0000-0000539E0000}"/>
    <cellStyle name="Total 2 6 5 9 2" xfId="40532" xr:uid="{00000000-0005-0000-0000-0000549E0000}"/>
    <cellStyle name="Total 2 6 6" xfId="40533" xr:uid="{00000000-0005-0000-0000-0000559E0000}"/>
    <cellStyle name="Total 2 6 6 2" xfId="40534" xr:uid="{00000000-0005-0000-0000-0000569E0000}"/>
    <cellStyle name="Total 2 6 7" xfId="40535" xr:uid="{00000000-0005-0000-0000-0000579E0000}"/>
    <cellStyle name="Total 2 6 7 2" xfId="40536" xr:uid="{00000000-0005-0000-0000-0000589E0000}"/>
    <cellStyle name="Total 2 6 8" xfId="40537" xr:uid="{00000000-0005-0000-0000-0000599E0000}"/>
    <cellStyle name="Total 2 6 8 2" xfId="40538" xr:uid="{00000000-0005-0000-0000-00005A9E0000}"/>
    <cellStyle name="Total 2 6 9" xfId="40539" xr:uid="{00000000-0005-0000-0000-00005B9E0000}"/>
    <cellStyle name="Total 2 6 9 2" xfId="40540" xr:uid="{00000000-0005-0000-0000-00005C9E0000}"/>
    <cellStyle name="Total 2 7" xfId="40541" xr:uid="{00000000-0005-0000-0000-00005D9E0000}"/>
    <cellStyle name="Total 2 7 10" xfId="40542" xr:uid="{00000000-0005-0000-0000-00005E9E0000}"/>
    <cellStyle name="Total 2 7 10 2" xfId="40543" xr:uid="{00000000-0005-0000-0000-00005F9E0000}"/>
    <cellStyle name="Total 2 7 11" xfId="40544" xr:uid="{00000000-0005-0000-0000-0000609E0000}"/>
    <cellStyle name="Total 2 7 11 2" xfId="40545" xr:uid="{00000000-0005-0000-0000-0000619E0000}"/>
    <cellStyle name="Total 2 7 12" xfId="40546" xr:uid="{00000000-0005-0000-0000-0000629E0000}"/>
    <cellStyle name="Total 2 7 12 2" xfId="40547" xr:uid="{00000000-0005-0000-0000-0000639E0000}"/>
    <cellStyle name="Total 2 7 13" xfId="40548" xr:uid="{00000000-0005-0000-0000-0000649E0000}"/>
    <cellStyle name="Total 2 7 2" xfId="40549" xr:uid="{00000000-0005-0000-0000-0000659E0000}"/>
    <cellStyle name="Total 2 7 2 10" xfId="40550" xr:uid="{00000000-0005-0000-0000-0000669E0000}"/>
    <cellStyle name="Total 2 7 2 10 2" xfId="40551" xr:uid="{00000000-0005-0000-0000-0000679E0000}"/>
    <cellStyle name="Total 2 7 2 11" xfId="40552" xr:uid="{00000000-0005-0000-0000-0000689E0000}"/>
    <cellStyle name="Total 2 7 2 2" xfId="40553" xr:uid="{00000000-0005-0000-0000-0000699E0000}"/>
    <cellStyle name="Total 2 7 2 2 2" xfId="40554" xr:uid="{00000000-0005-0000-0000-00006A9E0000}"/>
    <cellStyle name="Total 2 7 2 3" xfId="40555" xr:uid="{00000000-0005-0000-0000-00006B9E0000}"/>
    <cellStyle name="Total 2 7 2 3 2" xfId="40556" xr:uid="{00000000-0005-0000-0000-00006C9E0000}"/>
    <cellStyle name="Total 2 7 2 4" xfId="40557" xr:uid="{00000000-0005-0000-0000-00006D9E0000}"/>
    <cellStyle name="Total 2 7 2 4 2" xfId="40558" xr:uid="{00000000-0005-0000-0000-00006E9E0000}"/>
    <cellStyle name="Total 2 7 2 5" xfId="40559" xr:uid="{00000000-0005-0000-0000-00006F9E0000}"/>
    <cellStyle name="Total 2 7 2 5 2" xfId="40560" xr:uid="{00000000-0005-0000-0000-0000709E0000}"/>
    <cellStyle name="Total 2 7 2 6" xfId="40561" xr:uid="{00000000-0005-0000-0000-0000719E0000}"/>
    <cellStyle name="Total 2 7 2 6 2" xfId="40562" xr:uid="{00000000-0005-0000-0000-0000729E0000}"/>
    <cellStyle name="Total 2 7 2 7" xfId="40563" xr:uid="{00000000-0005-0000-0000-0000739E0000}"/>
    <cellStyle name="Total 2 7 2 7 2" xfId="40564" xr:uid="{00000000-0005-0000-0000-0000749E0000}"/>
    <cellStyle name="Total 2 7 2 8" xfId="40565" xr:uid="{00000000-0005-0000-0000-0000759E0000}"/>
    <cellStyle name="Total 2 7 2 8 2" xfId="40566" xr:uid="{00000000-0005-0000-0000-0000769E0000}"/>
    <cellStyle name="Total 2 7 2 9" xfId="40567" xr:uid="{00000000-0005-0000-0000-0000779E0000}"/>
    <cellStyle name="Total 2 7 2 9 2" xfId="40568" xr:uid="{00000000-0005-0000-0000-0000789E0000}"/>
    <cellStyle name="Total 2 7 3" xfId="40569" xr:uid="{00000000-0005-0000-0000-0000799E0000}"/>
    <cellStyle name="Total 2 7 3 10" xfId="40570" xr:uid="{00000000-0005-0000-0000-00007A9E0000}"/>
    <cellStyle name="Total 2 7 3 10 2" xfId="40571" xr:uid="{00000000-0005-0000-0000-00007B9E0000}"/>
    <cellStyle name="Total 2 7 3 11" xfId="40572" xr:uid="{00000000-0005-0000-0000-00007C9E0000}"/>
    <cellStyle name="Total 2 7 3 2" xfId="40573" xr:uid="{00000000-0005-0000-0000-00007D9E0000}"/>
    <cellStyle name="Total 2 7 3 2 2" xfId="40574" xr:uid="{00000000-0005-0000-0000-00007E9E0000}"/>
    <cellStyle name="Total 2 7 3 3" xfId="40575" xr:uid="{00000000-0005-0000-0000-00007F9E0000}"/>
    <cellStyle name="Total 2 7 3 3 2" xfId="40576" xr:uid="{00000000-0005-0000-0000-0000809E0000}"/>
    <cellStyle name="Total 2 7 3 4" xfId="40577" xr:uid="{00000000-0005-0000-0000-0000819E0000}"/>
    <cellStyle name="Total 2 7 3 4 2" xfId="40578" xr:uid="{00000000-0005-0000-0000-0000829E0000}"/>
    <cellStyle name="Total 2 7 3 5" xfId="40579" xr:uid="{00000000-0005-0000-0000-0000839E0000}"/>
    <cellStyle name="Total 2 7 3 5 2" xfId="40580" xr:uid="{00000000-0005-0000-0000-0000849E0000}"/>
    <cellStyle name="Total 2 7 3 6" xfId="40581" xr:uid="{00000000-0005-0000-0000-0000859E0000}"/>
    <cellStyle name="Total 2 7 3 6 2" xfId="40582" xr:uid="{00000000-0005-0000-0000-0000869E0000}"/>
    <cellStyle name="Total 2 7 3 7" xfId="40583" xr:uid="{00000000-0005-0000-0000-0000879E0000}"/>
    <cellStyle name="Total 2 7 3 7 2" xfId="40584" xr:uid="{00000000-0005-0000-0000-0000889E0000}"/>
    <cellStyle name="Total 2 7 3 8" xfId="40585" xr:uid="{00000000-0005-0000-0000-0000899E0000}"/>
    <cellStyle name="Total 2 7 3 8 2" xfId="40586" xr:uid="{00000000-0005-0000-0000-00008A9E0000}"/>
    <cellStyle name="Total 2 7 3 9" xfId="40587" xr:uid="{00000000-0005-0000-0000-00008B9E0000}"/>
    <cellStyle name="Total 2 7 3 9 2" xfId="40588" xr:uid="{00000000-0005-0000-0000-00008C9E0000}"/>
    <cellStyle name="Total 2 7 4" xfId="40589" xr:uid="{00000000-0005-0000-0000-00008D9E0000}"/>
    <cellStyle name="Total 2 7 4 2" xfId="40590" xr:uid="{00000000-0005-0000-0000-00008E9E0000}"/>
    <cellStyle name="Total 2 7 5" xfId="40591" xr:uid="{00000000-0005-0000-0000-00008F9E0000}"/>
    <cellStyle name="Total 2 7 5 2" xfId="40592" xr:uid="{00000000-0005-0000-0000-0000909E0000}"/>
    <cellStyle name="Total 2 7 6" xfId="40593" xr:uid="{00000000-0005-0000-0000-0000919E0000}"/>
    <cellStyle name="Total 2 7 6 2" xfId="40594" xr:uid="{00000000-0005-0000-0000-0000929E0000}"/>
    <cellStyle name="Total 2 7 7" xfId="40595" xr:uid="{00000000-0005-0000-0000-0000939E0000}"/>
    <cellStyle name="Total 2 7 7 2" xfId="40596" xr:uid="{00000000-0005-0000-0000-0000949E0000}"/>
    <cellStyle name="Total 2 7 8" xfId="40597" xr:uid="{00000000-0005-0000-0000-0000959E0000}"/>
    <cellStyle name="Total 2 7 8 2" xfId="40598" xr:uid="{00000000-0005-0000-0000-0000969E0000}"/>
    <cellStyle name="Total 2 7 9" xfId="40599" xr:uid="{00000000-0005-0000-0000-0000979E0000}"/>
    <cellStyle name="Total 2 7 9 2" xfId="40600" xr:uid="{00000000-0005-0000-0000-0000989E0000}"/>
    <cellStyle name="Total 2 8" xfId="40601" xr:uid="{00000000-0005-0000-0000-0000999E0000}"/>
    <cellStyle name="Total 2 8 10" xfId="40602" xr:uid="{00000000-0005-0000-0000-00009A9E0000}"/>
    <cellStyle name="Total 2 8 10 2" xfId="40603" xr:uid="{00000000-0005-0000-0000-00009B9E0000}"/>
    <cellStyle name="Total 2 8 11" xfId="40604" xr:uid="{00000000-0005-0000-0000-00009C9E0000}"/>
    <cellStyle name="Total 2 8 11 2" xfId="40605" xr:uid="{00000000-0005-0000-0000-00009D9E0000}"/>
    <cellStyle name="Total 2 8 12" xfId="40606" xr:uid="{00000000-0005-0000-0000-00009E9E0000}"/>
    <cellStyle name="Total 2 8 12 2" xfId="40607" xr:uid="{00000000-0005-0000-0000-00009F9E0000}"/>
    <cellStyle name="Total 2 8 13" xfId="40608" xr:uid="{00000000-0005-0000-0000-0000A09E0000}"/>
    <cellStyle name="Total 2 8 2" xfId="40609" xr:uid="{00000000-0005-0000-0000-0000A19E0000}"/>
    <cellStyle name="Total 2 8 2 10" xfId="40610" xr:uid="{00000000-0005-0000-0000-0000A29E0000}"/>
    <cellStyle name="Total 2 8 2 10 2" xfId="40611" xr:uid="{00000000-0005-0000-0000-0000A39E0000}"/>
    <cellStyle name="Total 2 8 2 11" xfId="40612" xr:uid="{00000000-0005-0000-0000-0000A49E0000}"/>
    <cellStyle name="Total 2 8 2 2" xfId="40613" xr:uid="{00000000-0005-0000-0000-0000A59E0000}"/>
    <cellStyle name="Total 2 8 2 2 2" xfId="40614" xr:uid="{00000000-0005-0000-0000-0000A69E0000}"/>
    <cellStyle name="Total 2 8 2 3" xfId="40615" xr:uid="{00000000-0005-0000-0000-0000A79E0000}"/>
    <cellStyle name="Total 2 8 2 3 2" xfId="40616" xr:uid="{00000000-0005-0000-0000-0000A89E0000}"/>
    <cellStyle name="Total 2 8 2 4" xfId="40617" xr:uid="{00000000-0005-0000-0000-0000A99E0000}"/>
    <cellStyle name="Total 2 8 2 4 2" xfId="40618" xr:uid="{00000000-0005-0000-0000-0000AA9E0000}"/>
    <cellStyle name="Total 2 8 2 5" xfId="40619" xr:uid="{00000000-0005-0000-0000-0000AB9E0000}"/>
    <cellStyle name="Total 2 8 2 5 2" xfId="40620" xr:uid="{00000000-0005-0000-0000-0000AC9E0000}"/>
    <cellStyle name="Total 2 8 2 6" xfId="40621" xr:uid="{00000000-0005-0000-0000-0000AD9E0000}"/>
    <cellStyle name="Total 2 8 2 6 2" xfId="40622" xr:uid="{00000000-0005-0000-0000-0000AE9E0000}"/>
    <cellStyle name="Total 2 8 2 7" xfId="40623" xr:uid="{00000000-0005-0000-0000-0000AF9E0000}"/>
    <cellStyle name="Total 2 8 2 7 2" xfId="40624" xr:uid="{00000000-0005-0000-0000-0000B09E0000}"/>
    <cellStyle name="Total 2 8 2 8" xfId="40625" xr:uid="{00000000-0005-0000-0000-0000B19E0000}"/>
    <cellStyle name="Total 2 8 2 8 2" xfId="40626" xr:uid="{00000000-0005-0000-0000-0000B29E0000}"/>
    <cellStyle name="Total 2 8 2 9" xfId="40627" xr:uid="{00000000-0005-0000-0000-0000B39E0000}"/>
    <cellStyle name="Total 2 8 2 9 2" xfId="40628" xr:uid="{00000000-0005-0000-0000-0000B49E0000}"/>
    <cellStyle name="Total 2 8 3" xfId="40629" xr:uid="{00000000-0005-0000-0000-0000B59E0000}"/>
    <cellStyle name="Total 2 8 3 10" xfId="40630" xr:uid="{00000000-0005-0000-0000-0000B69E0000}"/>
    <cellStyle name="Total 2 8 3 10 2" xfId="40631" xr:uid="{00000000-0005-0000-0000-0000B79E0000}"/>
    <cellStyle name="Total 2 8 3 11" xfId="40632" xr:uid="{00000000-0005-0000-0000-0000B89E0000}"/>
    <cellStyle name="Total 2 8 3 2" xfId="40633" xr:uid="{00000000-0005-0000-0000-0000B99E0000}"/>
    <cellStyle name="Total 2 8 3 2 2" xfId="40634" xr:uid="{00000000-0005-0000-0000-0000BA9E0000}"/>
    <cellStyle name="Total 2 8 3 3" xfId="40635" xr:uid="{00000000-0005-0000-0000-0000BB9E0000}"/>
    <cellStyle name="Total 2 8 3 3 2" xfId="40636" xr:uid="{00000000-0005-0000-0000-0000BC9E0000}"/>
    <cellStyle name="Total 2 8 3 4" xfId="40637" xr:uid="{00000000-0005-0000-0000-0000BD9E0000}"/>
    <cellStyle name="Total 2 8 3 4 2" xfId="40638" xr:uid="{00000000-0005-0000-0000-0000BE9E0000}"/>
    <cellStyle name="Total 2 8 3 5" xfId="40639" xr:uid="{00000000-0005-0000-0000-0000BF9E0000}"/>
    <cellStyle name="Total 2 8 3 5 2" xfId="40640" xr:uid="{00000000-0005-0000-0000-0000C09E0000}"/>
    <cellStyle name="Total 2 8 3 6" xfId="40641" xr:uid="{00000000-0005-0000-0000-0000C19E0000}"/>
    <cellStyle name="Total 2 8 3 6 2" xfId="40642" xr:uid="{00000000-0005-0000-0000-0000C29E0000}"/>
    <cellStyle name="Total 2 8 3 7" xfId="40643" xr:uid="{00000000-0005-0000-0000-0000C39E0000}"/>
    <cellStyle name="Total 2 8 3 7 2" xfId="40644" xr:uid="{00000000-0005-0000-0000-0000C49E0000}"/>
    <cellStyle name="Total 2 8 3 8" xfId="40645" xr:uid="{00000000-0005-0000-0000-0000C59E0000}"/>
    <cellStyle name="Total 2 8 3 8 2" xfId="40646" xr:uid="{00000000-0005-0000-0000-0000C69E0000}"/>
    <cellStyle name="Total 2 8 3 9" xfId="40647" xr:uid="{00000000-0005-0000-0000-0000C79E0000}"/>
    <cellStyle name="Total 2 8 3 9 2" xfId="40648" xr:uid="{00000000-0005-0000-0000-0000C89E0000}"/>
    <cellStyle name="Total 2 8 4" xfId="40649" xr:uid="{00000000-0005-0000-0000-0000C99E0000}"/>
    <cellStyle name="Total 2 8 4 2" xfId="40650" xr:uid="{00000000-0005-0000-0000-0000CA9E0000}"/>
    <cellStyle name="Total 2 8 5" xfId="40651" xr:uid="{00000000-0005-0000-0000-0000CB9E0000}"/>
    <cellStyle name="Total 2 8 5 2" xfId="40652" xr:uid="{00000000-0005-0000-0000-0000CC9E0000}"/>
    <cellStyle name="Total 2 8 6" xfId="40653" xr:uid="{00000000-0005-0000-0000-0000CD9E0000}"/>
    <cellStyle name="Total 2 8 6 2" xfId="40654" xr:uid="{00000000-0005-0000-0000-0000CE9E0000}"/>
    <cellStyle name="Total 2 8 7" xfId="40655" xr:uid="{00000000-0005-0000-0000-0000CF9E0000}"/>
    <cellStyle name="Total 2 8 7 2" xfId="40656" xr:uid="{00000000-0005-0000-0000-0000D09E0000}"/>
    <cellStyle name="Total 2 8 8" xfId="40657" xr:uid="{00000000-0005-0000-0000-0000D19E0000}"/>
    <cellStyle name="Total 2 8 8 2" xfId="40658" xr:uid="{00000000-0005-0000-0000-0000D29E0000}"/>
    <cellStyle name="Total 2 8 9" xfId="40659" xr:uid="{00000000-0005-0000-0000-0000D39E0000}"/>
    <cellStyle name="Total 2 8 9 2" xfId="40660" xr:uid="{00000000-0005-0000-0000-0000D49E0000}"/>
    <cellStyle name="Total 2 9" xfId="40661" xr:uid="{00000000-0005-0000-0000-0000D59E0000}"/>
    <cellStyle name="Total 2 9 2" xfId="40662" xr:uid="{00000000-0005-0000-0000-0000D69E0000}"/>
    <cellStyle name="Total 3" xfId="40663" xr:uid="{00000000-0005-0000-0000-0000D79E0000}"/>
    <cellStyle name="Total 3 10" xfId="40664" xr:uid="{00000000-0005-0000-0000-0000D89E0000}"/>
    <cellStyle name="Total 3 10 2" xfId="40665" xr:uid="{00000000-0005-0000-0000-0000D99E0000}"/>
    <cellStyle name="Total 3 11" xfId="40666" xr:uid="{00000000-0005-0000-0000-0000DA9E0000}"/>
    <cellStyle name="Total 3 11 2" xfId="40667" xr:uid="{00000000-0005-0000-0000-0000DB9E0000}"/>
    <cellStyle name="Total 3 12" xfId="40668" xr:uid="{00000000-0005-0000-0000-0000DC9E0000}"/>
    <cellStyle name="Total 3 12 2" xfId="40669" xr:uid="{00000000-0005-0000-0000-0000DD9E0000}"/>
    <cellStyle name="Total 3 13" xfId="40670" xr:uid="{00000000-0005-0000-0000-0000DE9E0000}"/>
    <cellStyle name="Total 3 13 2" xfId="40671" xr:uid="{00000000-0005-0000-0000-0000DF9E0000}"/>
    <cellStyle name="Total 3 14" xfId="40672" xr:uid="{00000000-0005-0000-0000-0000E09E0000}"/>
    <cellStyle name="Total 3 14 2" xfId="40673" xr:uid="{00000000-0005-0000-0000-0000E19E0000}"/>
    <cellStyle name="Total 3 15" xfId="40674" xr:uid="{00000000-0005-0000-0000-0000E29E0000}"/>
    <cellStyle name="Total 3 16" xfId="40675" xr:uid="{00000000-0005-0000-0000-0000E39E0000}"/>
    <cellStyle name="Total 3 17" xfId="40676" xr:uid="{00000000-0005-0000-0000-0000E49E0000}"/>
    <cellStyle name="Total 3 2" xfId="40677" xr:uid="{00000000-0005-0000-0000-0000E59E0000}"/>
    <cellStyle name="Total 3 2 10" xfId="40678" xr:uid="{00000000-0005-0000-0000-0000E69E0000}"/>
    <cellStyle name="Total 3 2 10 2" xfId="40679" xr:uid="{00000000-0005-0000-0000-0000E79E0000}"/>
    <cellStyle name="Total 3 2 11" xfId="40680" xr:uid="{00000000-0005-0000-0000-0000E89E0000}"/>
    <cellStyle name="Total 3 2 11 2" xfId="40681" xr:uid="{00000000-0005-0000-0000-0000E99E0000}"/>
    <cellStyle name="Total 3 2 12" xfId="40682" xr:uid="{00000000-0005-0000-0000-0000EA9E0000}"/>
    <cellStyle name="Total 3 2 12 2" xfId="40683" xr:uid="{00000000-0005-0000-0000-0000EB9E0000}"/>
    <cellStyle name="Total 3 2 13" xfId="40684" xr:uid="{00000000-0005-0000-0000-0000EC9E0000}"/>
    <cellStyle name="Total 3 2 13 2" xfId="40685" xr:uid="{00000000-0005-0000-0000-0000ED9E0000}"/>
    <cellStyle name="Total 3 2 14" xfId="40686" xr:uid="{00000000-0005-0000-0000-0000EE9E0000}"/>
    <cellStyle name="Total 3 2 14 2" xfId="40687" xr:uid="{00000000-0005-0000-0000-0000EF9E0000}"/>
    <cellStyle name="Total 3 2 15" xfId="40688" xr:uid="{00000000-0005-0000-0000-0000F09E0000}"/>
    <cellStyle name="Total 3 2 16" xfId="40689" xr:uid="{00000000-0005-0000-0000-0000F19E0000}"/>
    <cellStyle name="Total 3 2 2" xfId="40690" xr:uid="{00000000-0005-0000-0000-0000F29E0000}"/>
    <cellStyle name="Total 3 2 2 10" xfId="40691" xr:uid="{00000000-0005-0000-0000-0000F39E0000}"/>
    <cellStyle name="Total 3 2 2 10 2" xfId="40692" xr:uid="{00000000-0005-0000-0000-0000F49E0000}"/>
    <cellStyle name="Total 3 2 2 11" xfId="40693" xr:uid="{00000000-0005-0000-0000-0000F59E0000}"/>
    <cellStyle name="Total 3 2 2 11 2" xfId="40694" xr:uid="{00000000-0005-0000-0000-0000F69E0000}"/>
    <cellStyle name="Total 3 2 2 12" xfId="40695" xr:uid="{00000000-0005-0000-0000-0000F79E0000}"/>
    <cellStyle name="Total 3 2 2 12 2" xfId="40696" xr:uid="{00000000-0005-0000-0000-0000F89E0000}"/>
    <cellStyle name="Total 3 2 2 13" xfId="40697" xr:uid="{00000000-0005-0000-0000-0000F99E0000}"/>
    <cellStyle name="Total 3 2 2 2" xfId="40698" xr:uid="{00000000-0005-0000-0000-0000FA9E0000}"/>
    <cellStyle name="Total 3 2 2 2 10" xfId="40699" xr:uid="{00000000-0005-0000-0000-0000FB9E0000}"/>
    <cellStyle name="Total 3 2 2 2 10 2" xfId="40700" xr:uid="{00000000-0005-0000-0000-0000FC9E0000}"/>
    <cellStyle name="Total 3 2 2 2 11" xfId="40701" xr:uid="{00000000-0005-0000-0000-0000FD9E0000}"/>
    <cellStyle name="Total 3 2 2 2 2" xfId="40702" xr:uid="{00000000-0005-0000-0000-0000FE9E0000}"/>
    <cellStyle name="Total 3 2 2 2 2 2" xfId="40703" xr:uid="{00000000-0005-0000-0000-0000FF9E0000}"/>
    <cellStyle name="Total 3 2 2 2 3" xfId="40704" xr:uid="{00000000-0005-0000-0000-0000009F0000}"/>
    <cellStyle name="Total 3 2 2 2 3 2" xfId="40705" xr:uid="{00000000-0005-0000-0000-0000019F0000}"/>
    <cellStyle name="Total 3 2 2 2 4" xfId="40706" xr:uid="{00000000-0005-0000-0000-0000029F0000}"/>
    <cellStyle name="Total 3 2 2 2 4 2" xfId="40707" xr:uid="{00000000-0005-0000-0000-0000039F0000}"/>
    <cellStyle name="Total 3 2 2 2 5" xfId="40708" xr:uid="{00000000-0005-0000-0000-0000049F0000}"/>
    <cellStyle name="Total 3 2 2 2 5 2" xfId="40709" xr:uid="{00000000-0005-0000-0000-0000059F0000}"/>
    <cellStyle name="Total 3 2 2 2 6" xfId="40710" xr:uid="{00000000-0005-0000-0000-0000069F0000}"/>
    <cellStyle name="Total 3 2 2 2 6 2" xfId="40711" xr:uid="{00000000-0005-0000-0000-0000079F0000}"/>
    <cellStyle name="Total 3 2 2 2 7" xfId="40712" xr:uid="{00000000-0005-0000-0000-0000089F0000}"/>
    <cellStyle name="Total 3 2 2 2 7 2" xfId="40713" xr:uid="{00000000-0005-0000-0000-0000099F0000}"/>
    <cellStyle name="Total 3 2 2 2 8" xfId="40714" xr:uid="{00000000-0005-0000-0000-00000A9F0000}"/>
    <cellStyle name="Total 3 2 2 2 8 2" xfId="40715" xr:uid="{00000000-0005-0000-0000-00000B9F0000}"/>
    <cellStyle name="Total 3 2 2 2 9" xfId="40716" xr:uid="{00000000-0005-0000-0000-00000C9F0000}"/>
    <cellStyle name="Total 3 2 2 2 9 2" xfId="40717" xr:uid="{00000000-0005-0000-0000-00000D9F0000}"/>
    <cellStyle name="Total 3 2 2 3" xfId="40718" xr:uid="{00000000-0005-0000-0000-00000E9F0000}"/>
    <cellStyle name="Total 3 2 2 3 10" xfId="40719" xr:uid="{00000000-0005-0000-0000-00000F9F0000}"/>
    <cellStyle name="Total 3 2 2 3 10 2" xfId="40720" xr:uid="{00000000-0005-0000-0000-0000109F0000}"/>
    <cellStyle name="Total 3 2 2 3 11" xfId="40721" xr:uid="{00000000-0005-0000-0000-0000119F0000}"/>
    <cellStyle name="Total 3 2 2 3 2" xfId="40722" xr:uid="{00000000-0005-0000-0000-0000129F0000}"/>
    <cellStyle name="Total 3 2 2 3 2 2" xfId="40723" xr:uid="{00000000-0005-0000-0000-0000139F0000}"/>
    <cellStyle name="Total 3 2 2 3 3" xfId="40724" xr:uid="{00000000-0005-0000-0000-0000149F0000}"/>
    <cellStyle name="Total 3 2 2 3 3 2" xfId="40725" xr:uid="{00000000-0005-0000-0000-0000159F0000}"/>
    <cellStyle name="Total 3 2 2 3 4" xfId="40726" xr:uid="{00000000-0005-0000-0000-0000169F0000}"/>
    <cellStyle name="Total 3 2 2 3 4 2" xfId="40727" xr:uid="{00000000-0005-0000-0000-0000179F0000}"/>
    <cellStyle name="Total 3 2 2 3 5" xfId="40728" xr:uid="{00000000-0005-0000-0000-0000189F0000}"/>
    <cellStyle name="Total 3 2 2 3 5 2" xfId="40729" xr:uid="{00000000-0005-0000-0000-0000199F0000}"/>
    <cellStyle name="Total 3 2 2 3 6" xfId="40730" xr:uid="{00000000-0005-0000-0000-00001A9F0000}"/>
    <cellStyle name="Total 3 2 2 3 6 2" xfId="40731" xr:uid="{00000000-0005-0000-0000-00001B9F0000}"/>
    <cellStyle name="Total 3 2 2 3 7" xfId="40732" xr:uid="{00000000-0005-0000-0000-00001C9F0000}"/>
    <cellStyle name="Total 3 2 2 3 7 2" xfId="40733" xr:uid="{00000000-0005-0000-0000-00001D9F0000}"/>
    <cellStyle name="Total 3 2 2 3 8" xfId="40734" xr:uid="{00000000-0005-0000-0000-00001E9F0000}"/>
    <cellStyle name="Total 3 2 2 3 8 2" xfId="40735" xr:uid="{00000000-0005-0000-0000-00001F9F0000}"/>
    <cellStyle name="Total 3 2 2 3 9" xfId="40736" xr:uid="{00000000-0005-0000-0000-0000209F0000}"/>
    <cellStyle name="Total 3 2 2 3 9 2" xfId="40737" xr:uid="{00000000-0005-0000-0000-0000219F0000}"/>
    <cellStyle name="Total 3 2 2 4" xfId="40738" xr:uid="{00000000-0005-0000-0000-0000229F0000}"/>
    <cellStyle name="Total 3 2 2 4 2" xfId="40739" xr:uid="{00000000-0005-0000-0000-0000239F0000}"/>
    <cellStyle name="Total 3 2 2 5" xfId="40740" xr:uid="{00000000-0005-0000-0000-0000249F0000}"/>
    <cellStyle name="Total 3 2 2 5 2" xfId="40741" xr:uid="{00000000-0005-0000-0000-0000259F0000}"/>
    <cellStyle name="Total 3 2 2 6" xfId="40742" xr:uid="{00000000-0005-0000-0000-0000269F0000}"/>
    <cellStyle name="Total 3 2 2 6 2" xfId="40743" xr:uid="{00000000-0005-0000-0000-0000279F0000}"/>
    <cellStyle name="Total 3 2 2 7" xfId="40744" xr:uid="{00000000-0005-0000-0000-0000289F0000}"/>
    <cellStyle name="Total 3 2 2 7 2" xfId="40745" xr:uid="{00000000-0005-0000-0000-0000299F0000}"/>
    <cellStyle name="Total 3 2 2 8" xfId="40746" xr:uid="{00000000-0005-0000-0000-00002A9F0000}"/>
    <cellStyle name="Total 3 2 2 8 2" xfId="40747" xr:uid="{00000000-0005-0000-0000-00002B9F0000}"/>
    <cellStyle name="Total 3 2 2 9" xfId="40748" xr:uid="{00000000-0005-0000-0000-00002C9F0000}"/>
    <cellStyle name="Total 3 2 2 9 2" xfId="40749" xr:uid="{00000000-0005-0000-0000-00002D9F0000}"/>
    <cellStyle name="Total 3 2 3" xfId="40750" xr:uid="{00000000-0005-0000-0000-00002E9F0000}"/>
    <cellStyle name="Total 3 2 3 10" xfId="40751" xr:uid="{00000000-0005-0000-0000-00002F9F0000}"/>
    <cellStyle name="Total 3 2 3 10 2" xfId="40752" xr:uid="{00000000-0005-0000-0000-0000309F0000}"/>
    <cellStyle name="Total 3 2 3 11" xfId="40753" xr:uid="{00000000-0005-0000-0000-0000319F0000}"/>
    <cellStyle name="Total 3 2 3 11 2" xfId="40754" xr:uid="{00000000-0005-0000-0000-0000329F0000}"/>
    <cellStyle name="Total 3 2 3 12" xfId="40755" xr:uid="{00000000-0005-0000-0000-0000339F0000}"/>
    <cellStyle name="Total 3 2 3 12 2" xfId="40756" xr:uid="{00000000-0005-0000-0000-0000349F0000}"/>
    <cellStyle name="Total 3 2 3 13" xfId="40757" xr:uid="{00000000-0005-0000-0000-0000359F0000}"/>
    <cellStyle name="Total 3 2 3 2" xfId="40758" xr:uid="{00000000-0005-0000-0000-0000369F0000}"/>
    <cellStyle name="Total 3 2 3 2 10" xfId="40759" xr:uid="{00000000-0005-0000-0000-0000379F0000}"/>
    <cellStyle name="Total 3 2 3 2 10 2" xfId="40760" xr:uid="{00000000-0005-0000-0000-0000389F0000}"/>
    <cellStyle name="Total 3 2 3 2 11" xfId="40761" xr:uid="{00000000-0005-0000-0000-0000399F0000}"/>
    <cellStyle name="Total 3 2 3 2 2" xfId="40762" xr:uid="{00000000-0005-0000-0000-00003A9F0000}"/>
    <cellStyle name="Total 3 2 3 2 2 2" xfId="40763" xr:uid="{00000000-0005-0000-0000-00003B9F0000}"/>
    <cellStyle name="Total 3 2 3 2 3" xfId="40764" xr:uid="{00000000-0005-0000-0000-00003C9F0000}"/>
    <cellStyle name="Total 3 2 3 2 3 2" xfId="40765" xr:uid="{00000000-0005-0000-0000-00003D9F0000}"/>
    <cellStyle name="Total 3 2 3 2 4" xfId="40766" xr:uid="{00000000-0005-0000-0000-00003E9F0000}"/>
    <cellStyle name="Total 3 2 3 2 4 2" xfId="40767" xr:uid="{00000000-0005-0000-0000-00003F9F0000}"/>
    <cellStyle name="Total 3 2 3 2 5" xfId="40768" xr:uid="{00000000-0005-0000-0000-0000409F0000}"/>
    <cellStyle name="Total 3 2 3 2 5 2" xfId="40769" xr:uid="{00000000-0005-0000-0000-0000419F0000}"/>
    <cellStyle name="Total 3 2 3 2 6" xfId="40770" xr:uid="{00000000-0005-0000-0000-0000429F0000}"/>
    <cellStyle name="Total 3 2 3 2 6 2" xfId="40771" xr:uid="{00000000-0005-0000-0000-0000439F0000}"/>
    <cellStyle name="Total 3 2 3 2 7" xfId="40772" xr:uid="{00000000-0005-0000-0000-0000449F0000}"/>
    <cellStyle name="Total 3 2 3 2 7 2" xfId="40773" xr:uid="{00000000-0005-0000-0000-0000459F0000}"/>
    <cellStyle name="Total 3 2 3 2 8" xfId="40774" xr:uid="{00000000-0005-0000-0000-0000469F0000}"/>
    <cellStyle name="Total 3 2 3 2 8 2" xfId="40775" xr:uid="{00000000-0005-0000-0000-0000479F0000}"/>
    <cellStyle name="Total 3 2 3 2 9" xfId="40776" xr:uid="{00000000-0005-0000-0000-0000489F0000}"/>
    <cellStyle name="Total 3 2 3 2 9 2" xfId="40777" xr:uid="{00000000-0005-0000-0000-0000499F0000}"/>
    <cellStyle name="Total 3 2 3 3" xfId="40778" xr:uid="{00000000-0005-0000-0000-00004A9F0000}"/>
    <cellStyle name="Total 3 2 3 3 10" xfId="40779" xr:uid="{00000000-0005-0000-0000-00004B9F0000}"/>
    <cellStyle name="Total 3 2 3 3 10 2" xfId="40780" xr:uid="{00000000-0005-0000-0000-00004C9F0000}"/>
    <cellStyle name="Total 3 2 3 3 11" xfId="40781" xr:uid="{00000000-0005-0000-0000-00004D9F0000}"/>
    <cellStyle name="Total 3 2 3 3 2" xfId="40782" xr:uid="{00000000-0005-0000-0000-00004E9F0000}"/>
    <cellStyle name="Total 3 2 3 3 2 2" xfId="40783" xr:uid="{00000000-0005-0000-0000-00004F9F0000}"/>
    <cellStyle name="Total 3 2 3 3 3" xfId="40784" xr:uid="{00000000-0005-0000-0000-0000509F0000}"/>
    <cellStyle name="Total 3 2 3 3 3 2" xfId="40785" xr:uid="{00000000-0005-0000-0000-0000519F0000}"/>
    <cellStyle name="Total 3 2 3 3 4" xfId="40786" xr:uid="{00000000-0005-0000-0000-0000529F0000}"/>
    <cellStyle name="Total 3 2 3 3 4 2" xfId="40787" xr:uid="{00000000-0005-0000-0000-0000539F0000}"/>
    <cellStyle name="Total 3 2 3 3 5" xfId="40788" xr:uid="{00000000-0005-0000-0000-0000549F0000}"/>
    <cellStyle name="Total 3 2 3 3 5 2" xfId="40789" xr:uid="{00000000-0005-0000-0000-0000559F0000}"/>
    <cellStyle name="Total 3 2 3 3 6" xfId="40790" xr:uid="{00000000-0005-0000-0000-0000569F0000}"/>
    <cellStyle name="Total 3 2 3 3 6 2" xfId="40791" xr:uid="{00000000-0005-0000-0000-0000579F0000}"/>
    <cellStyle name="Total 3 2 3 3 7" xfId="40792" xr:uid="{00000000-0005-0000-0000-0000589F0000}"/>
    <cellStyle name="Total 3 2 3 3 7 2" xfId="40793" xr:uid="{00000000-0005-0000-0000-0000599F0000}"/>
    <cellStyle name="Total 3 2 3 3 8" xfId="40794" xr:uid="{00000000-0005-0000-0000-00005A9F0000}"/>
    <cellStyle name="Total 3 2 3 3 8 2" xfId="40795" xr:uid="{00000000-0005-0000-0000-00005B9F0000}"/>
    <cellStyle name="Total 3 2 3 3 9" xfId="40796" xr:uid="{00000000-0005-0000-0000-00005C9F0000}"/>
    <cellStyle name="Total 3 2 3 3 9 2" xfId="40797" xr:uid="{00000000-0005-0000-0000-00005D9F0000}"/>
    <cellStyle name="Total 3 2 3 4" xfId="40798" xr:uid="{00000000-0005-0000-0000-00005E9F0000}"/>
    <cellStyle name="Total 3 2 3 4 2" xfId="40799" xr:uid="{00000000-0005-0000-0000-00005F9F0000}"/>
    <cellStyle name="Total 3 2 3 5" xfId="40800" xr:uid="{00000000-0005-0000-0000-0000609F0000}"/>
    <cellStyle name="Total 3 2 3 5 2" xfId="40801" xr:uid="{00000000-0005-0000-0000-0000619F0000}"/>
    <cellStyle name="Total 3 2 3 6" xfId="40802" xr:uid="{00000000-0005-0000-0000-0000629F0000}"/>
    <cellStyle name="Total 3 2 3 6 2" xfId="40803" xr:uid="{00000000-0005-0000-0000-0000639F0000}"/>
    <cellStyle name="Total 3 2 3 7" xfId="40804" xr:uid="{00000000-0005-0000-0000-0000649F0000}"/>
    <cellStyle name="Total 3 2 3 7 2" xfId="40805" xr:uid="{00000000-0005-0000-0000-0000659F0000}"/>
    <cellStyle name="Total 3 2 3 8" xfId="40806" xr:uid="{00000000-0005-0000-0000-0000669F0000}"/>
    <cellStyle name="Total 3 2 3 8 2" xfId="40807" xr:uid="{00000000-0005-0000-0000-0000679F0000}"/>
    <cellStyle name="Total 3 2 3 9" xfId="40808" xr:uid="{00000000-0005-0000-0000-0000689F0000}"/>
    <cellStyle name="Total 3 2 3 9 2" xfId="40809" xr:uid="{00000000-0005-0000-0000-0000699F0000}"/>
    <cellStyle name="Total 3 2 4" xfId="40810" xr:uid="{00000000-0005-0000-0000-00006A9F0000}"/>
    <cellStyle name="Total 3 2 4 10" xfId="40811" xr:uid="{00000000-0005-0000-0000-00006B9F0000}"/>
    <cellStyle name="Total 3 2 4 10 2" xfId="40812" xr:uid="{00000000-0005-0000-0000-00006C9F0000}"/>
    <cellStyle name="Total 3 2 4 11" xfId="40813" xr:uid="{00000000-0005-0000-0000-00006D9F0000}"/>
    <cellStyle name="Total 3 2 4 2" xfId="40814" xr:uid="{00000000-0005-0000-0000-00006E9F0000}"/>
    <cellStyle name="Total 3 2 4 2 2" xfId="40815" xr:uid="{00000000-0005-0000-0000-00006F9F0000}"/>
    <cellStyle name="Total 3 2 4 3" xfId="40816" xr:uid="{00000000-0005-0000-0000-0000709F0000}"/>
    <cellStyle name="Total 3 2 4 3 2" xfId="40817" xr:uid="{00000000-0005-0000-0000-0000719F0000}"/>
    <cellStyle name="Total 3 2 4 4" xfId="40818" xr:uid="{00000000-0005-0000-0000-0000729F0000}"/>
    <cellStyle name="Total 3 2 4 4 2" xfId="40819" xr:uid="{00000000-0005-0000-0000-0000739F0000}"/>
    <cellStyle name="Total 3 2 4 5" xfId="40820" xr:uid="{00000000-0005-0000-0000-0000749F0000}"/>
    <cellStyle name="Total 3 2 4 5 2" xfId="40821" xr:uid="{00000000-0005-0000-0000-0000759F0000}"/>
    <cellStyle name="Total 3 2 4 6" xfId="40822" xr:uid="{00000000-0005-0000-0000-0000769F0000}"/>
    <cellStyle name="Total 3 2 4 6 2" xfId="40823" xr:uid="{00000000-0005-0000-0000-0000779F0000}"/>
    <cellStyle name="Total 3 2 4 7" xfId="40824" xr:uid="{00000000-0005-0000-0000-0000789F0000}"/>
    <cellStyle name="Total 3 2 4 7 2" xfId="40825" xr:uid="{00000000-0005-0000-0000-0000799F0000}"/>
    <cellStyle name="Total 3 2 4 8" xfId="40826" xr:uid="{00000000-0005-0000-0000-00007A9F0000}"/>
    <cellStyle name="Total 3 2 4 8 2" xfId="40827" xr:uid="{00000000-0005-0000-0000-00007B9F0000}"/>
    <cellStyle name="Total 3 2 4 9" xfId="40828" xr:uid="{00000000-0005-0000-0000-00007C9F0000}"/>
    <cellStyle name="Total 3 2 4 9 2" xfId="40829" xr:uid="{00000000-0005-0000-0000-00007D9F0000}"/>
    <cellStyle name="Total 3 2 5" xfId="40830" xr:uid="{00000000-0005-0000-0000-00007E9F0000}"/>
    <cellStyle name="Total 3 2 5 10" xfId="40831" xr:uid="{00000000-0005-0000-0000-00007F9F0000}"/>
    <cellStyle name="Total 3 2 5 10 2" xfId="40832" xr:uid="{00000000-0005-0000-0000-0000809F0000}"/>
    <cellStyle name="Total 3 2 5 11" xfId="40833" xr:uid="{00000000-0005-0000-0000-0000819F0000}"/>
    <cellStyle name="Total 3 2 5 2" xfId="40834" xr:uid="{00000000-0005-0000-0000-0000829F0000}"/>
    <cellStyle name="Total 3 2 5 2 2" xfId="40835" xr:uid="{00000000-0005-0000-0000-0000839F0000}"/>
    <cellStyle name="Total 3 2 5 3" xfId="40836" xr:uid="{00000000-0005-0000-0000-0000849F0000}"/>
    <cellStyle name="Total 3 2 5 3 2" xfId="40837" xr:uid="{00000000-0005-0000-0000-0000859F0000}"/>
    <cellStyle name="Total 3 2 5 4" xfId="40838" xr:uid="{00000000-0005-0000-0000-0000869F0000}"/>
    <cellStyle name="Total 3 2 5 4 2" xfId="40839" xr:uid="{00000000-0005-0000-0000-0000879F0000}"/>
    <cellStyle name="Total 3 2 5 5" xfId="40840" xr:uid="{00000000-0005-0000-0000-0000889F0000}"/>
    <cellStyle name="Total 3 2 5 5 2" xfId="40841" xr:uid="{00000000-0005-0000-0000-0000899F0000}"/>
    <cellStyle name="Total 3 2 5 6" xfId="40842" xr:uid="{00000000-0005-0000-0000-00008A9F0000}"/>
    <cellStyle name="Total 3 2 5 6 2" xfId="40843" xr:uid="{00000000-0005-0000-0000-00008B9F0000}"/>
    <cellStyle name="Total 3 2 5 7" xfId="40844" xr:uid="{00000000-0005-0000-0000-00008C9F0000}"/>
    <cellStyle name="Total 3 2 5 7 2" xfId="40845" xr:uid="{00000000-0005-0000-0000-00008D9F0000}"/>
    <cellStyle name="Total 3 2 5 8" xfId="40846" xr:uid="{00000000-0005-0000-0000-00008E9F0000}"/>
    <cellStyle name="Total 3 2 5 8 2" xfId="40847" xr:uid="{00000000-0005-0000-0000-00008F9F0000}"/>
    <cellStyle name="Total 3 2 5 9" xfId="40848" xr:uid="{00000000-0005-0000-0000-0000909F0000}"/>
    <cellStyle name="Total 3 2 5 9 2" xfId="40849" xr:uid="{00000000-0005-0000-0000-0000919F0000}"/>
    <cellStyle name="Total 3 2 6" xfId="40850" xr:uid="{00000000-0005-0000-0000-0000929F0000}"/>
    <cellStyle name="Total 3 2 6 2" xfId="40851" xr:uid="{00000000-0005-0000-0000-0000939F0000}"/>
    <cellStyle name="Total 3 2 7" xfId="40852" xr:uid="{00000000-0005-0000-0000-0000949F0000}"/>
    <cellStyle name="Total 3 2 7 2" xfId="40853" xr:uid="{00000000-0005-0000-0000-0000959F0000}"/>
    <cellStyle name="Total 3 2 8" xfId="40854" xr:uid="{00000000-0005-0000-0000-0000969F0000}"/>
    <cellStyle name="Total 3 2 8 2" xfId="40855" xr:uid="{00000000-0005-0000-0000-0000979F0000}"/>
    <cellStyle name="Total 3 2 9" xfId="40856" xr:uid="{00000000-0005-0000-0000-0000989F0000}"/>
    <cellStyle name="Total 3 2 9 2" xfId="40857" xr:uid="{00000000-0005-0000-0000-0000999F0000}"/>
    <cellStyle name="Total 3 3" xfId="40858" xr:uid="{00000000-0005-0000-0000-00009A9F0000}"/>
    <cellStyle name="Total 3 3 10" xfId="40859" xr:uid="{00000000-0005-0000-0000-00009B9F0000}"/>
    <cellStyle name="Total 3 3 10 2" xfId="40860" xr:uid="{00000000-0005-0000-0000-00009C9F0000}"/>
    <cellStyle name="Total 3 3 11" xfId="40861" xr:uid="{00000000-0005-0000-0000-00009D9F0000}"/>
    <cellStyle name="Total 3 3 11 2" xfId="40862" xr:uid="{00000000-0005-0000-0000-00009E9F0000}"/>
    <cellStyle name="Total 3 3 12" xfId="40863" xr:uid="{00000000-0005-0000-0000-00009F9F0000}"/>
    <cellStyle name="Total 3 3 12 2" xfId="40864" xr:uid="{00000000-0005-0000-0000-0000A09F0000}"/>
    <cellStyle name="Total 3 3 13" xfId="40865" xr:uid="{00000000-0005-0000-0000-0000A19F0000}"/>
    <cellStyle name="Total 3 3 13 2" xfId="40866" xr:uid="{00000000-0005-0000-0000-0000A29F0000}"/>
    <cellStyle name="Total 3 3 14" xfId="40867" xr:uid="{00000000-0005-0000-0000-0000A39F0000}"/>
    <cellStyle name="Total 3 3 14 2" xfId="40868" xr:uid="{00000000-0005-0000-0000-0000A49F0000}"/>
    <cellStyle name="Total 3 3 15" xfId="40869" xr:uid="{00000000-0005-0000-0000-0000A59F0000}"/>
    <cellStyle name="Total 3 3 2" xfId="40870" xr:uid="{00000000-0005-0000-0000-0000A69F0000}"/>
    <cellStyle name="Total 3 3 2 10" xfId="40871" xr:uid="{00000000-0005-0000-0000-0000A79F0000}"/>
    <cellStyle name="Total 3 3 2 10 2" xfId="40872" xr:uid="{00000000-0005-0000-0000-0000A89F0000}"/>
    <cellStyle name="Total 3 3 2 11" xfId="40873" xr:uid="{00000000-0005-0000-0000-0000A99F0000}"/>
    <cellStyle name="Total 3 3 2 11 2" xfId="40874" xr:uid="{00000000-0005-0000-0000-0000AA9F0000}"/>
    <cellStyle name="Total 3 3 2 12" xfId="40875" xr:uid="{00000000-0005-0000-0000-0000AB9F0000}"/>
    <cellStyle name="Total 3 3 2 12 2" xfId="40876" xr:uid="{00000000-0005-0000-0000-0000AC9F0000}"/>
    <cellStyle name="Total 3 3 2 13" xfId="40877" xr:uid="{00000000-0005-0000-0000-0000AD9F0000}"/>
    <cellStyle name="Total 3 3 2 2" xfId="40878" xr:uid="{00000000-0005-0000-0000-0000AE9F0000}"/>
    <cellStyle name="Total 3 3 2 2 10" xfId="40879" xr:uid="{00000000-0005-0000-0000-0000AF9F0000}"/>
    <cellStyle name="Total 3 3 2 2 10 2" xfId="40880" xr:uid="{00000000-0005-0000-0000-0000B09F0000}"/>
    <cellStyle name="Total 3 3 2 2 11" xfId="40881" xr:uid="{00000000-0005-0000-0000-0000B19F0000}"/>
    <cellStyle name="Total 3 3 2 2 2" xfId="40882" xr:uid="{00000000-0005-0000-0000-0000B29F0000}"/>
    <cellStyle name="Total 3 3 2 2 2 2" xfId="40883" xr:uid="{00000000-0005-0000-0000-0000B39F0000}"/>
    <cellStyle name="Total 3 3 2 2 3" xfId="40884" xr:uid="{00000000-0005-0000-0000-0000B49F0000}"/>
    <cellStyle name="Total 3 3 2 2 3 2" xfId="40885" xr:uid="{00000000-0005-0000-0000-0000B59F0000}"/>
    <cellStyle name="Total 3 3 2 2 4" xfId="40886" xr:uid="{00000000-0005-0000-0000-0000B69F0000}"/>
    <cellStyle name="Total 3 3 2 2 4 2" xfId="40887" xr:uid="{00000000-0005-0000-0000-0000B79F0000}"/>
    <cellStyle name="Total 3 3 2 2 5" xfId="40888" xr:uid="{00000000-0005-0000-0000-0000B89F0000}"/>
    <cellStyle name="Total 3 3 2 2 5 2" xfId="40889" xr:uid="{00000000-0005-0000-0000-0000B99F0000}"/>
    <cellStyle name="Total 3 3 2 2 6" xfId="40890" xr:uid="{00000000-0005-0000-0000-0000BA9F0000}"/>
    <cellStyle name="Total 3 3 2 2 6 2" xfId="40891" xr:uid="{00000000-0005-0000-0000-0000BB9F0000}"/>
    <cellStyle name="Total 3 3 2 2 7" xfId="40892" xr:uid="{00000000-0005-0000-0000-0000BC9F0000}"/>
    <cellStyle name="Total 3 3 2 2 7 2" xfId="40893" xr:uid="{00000000-0005-0000-0000-0000BD9F0000}"/>
    <cellStyle name="Total 3 3 2 2 8" xfId="40894" xr:uid="{00000000-0005-0000-0000-0000BE9F0000}"/>
    <cellStyle name="Total 3 3 2 2 8 2" xfId="40895" xr:uid="{00000000-0005-0000-0000-0000BF9F0000}"/>
    <cellStyle name="Total 3 3 2 2 9" xfId="40896" xr:uid="{00000000-0005-0000-0000-0000C09F0000}"/>
    <cellStyle name="Total 3 3 2 2 9 2" xfId="40897" xr:uid="{00000000-0005-0000-0000-0000C19F0000}"/>
    <cellStyle name="Total 3 3 2 3" xfId="40898" xr:uid="{00000000-0005-0000-0000-0000C29F0000}"/>
    <cellStyle name="Total 3 3 2 3 10" xfId="40899" xr:uid="{00000000-0005-0000-0000-0000C39F0000}"/>
    <cellStyle name="Total 3 3 2 3 10 2" xfId="40900" xr:uid="{00000000-0005-0000-0000-0000C49F0000}"/>
    <cellStyle name="Total 3 3 2 3 11" xfId="40901" xr:uid="{00000000-0005-0000-0000-0000C59F0000}"/>
    <cellStyle name="Total 3 3 2 3 2" xfId="40902" xr:uid="{00000000-0005-0000-0000-0000C69F0000}"/>
    <cellStyle name="Total 3 3 2 3 2 2" xfId="40903" xr:uid="{00000000-0005-0000-0000-0000C79F0000}"/>
    <cellStyle name="Total 3 3 2 3 3" xfId="40904" xr:uid="{00000000-0005-0000-0000-0000C89F0000}"/>
    <cellStyle name="Total 3 3 2 3 3 2" xfId="40905" xr:uid="{00000000-0005-0000-0000-0000C99F0000}"/>
    <cellStyle name="Total 3 3 2 3 4" xfId="40906" xr:uid="{00000000-0005-0000-0000-0000CA9F0000}"/>
    <cellStyle name="Total 3 3 2 3 4 2" xfId="40907" xr:uid="{00000000-0005-0000-0000-0000CB9F0000}"/>
    <cellStyle name="Total 3 3 2 3 5" xfId="40908" xr:uid="{00000000-0005-0000-0000-0000CC9F0000}"/>
    <cellStyle name="Total 3 3 2 3 5 2" xfId="40909" xr:uid="{00000000-0005-0000-0000-0000CD9F0000}"/>
    <cellStyle name="Total 3 3 2 3 6" xfId="40910" xr:uid="{00000000-0005-0000-0000-0000CE9F0000}"/>
    <cellStyle name="Total 3 3 2 3 6 2" xfId="40911" xr:uid="{00000000-0005-0000-0000-0000CF9F0000}"/>
    <cellStyle name="Total 3 3 2 3 7" xfId="40912" xr:uid="{00000000-0005-0000-0000-0000D09F0000}"/>
    <cellStyle name="Total 3 3 2 3 7 2" xfId="40913" xr:uid="{00000000-0005-0000-0000-0000D19F0000}"/>
    <cellStyle name="Total 3 3 2 3 8" xfId="40914" xr:uid="{00000000-0005-0000-0000-0000D29F0000}"/>
    <cellStyle name="Total 3 3 2 3 8 2" xfId="40915" xr:uid="{00000000-0005-0000-0000-0000D39F0000}"/>
    <cellStyle name="Total 3 3 2 3 9" xfId="40916" xr:uid="{00000000-0005-0000-0000-0000D49F0000}"/>
    <cellStyle name="Total 3 3 2 3 9 2" xfId="40917" xr:uid="{00000000-0005-0000-0000-0000D59F0000}"/>
    <cellStyle name="Total 3 3 2 4" xfId="40918" xr:uid="{00000000-0005-0000-0000-0000D69F0000}"/>
    <cellStyle name="Total 3 3 2 4 2" xfId="40919" xr:uid="{00000000-0005-0000-0000-0000D79F0000}"/>
    <cellStyle name="Total 3 3 2 5" xfId="40920" xr:uid="{00000000-0005-0000-0000-0000D89F0000}"/>
    <cellStyle name="Total 3 3 2 5 2" xfId="40921" xr:uid="{00000000-0005-0000-0000-0000D99F0000}"/>
    <cellStyle name="Total 3 3 2 6" xfId="40922" xr:uid="{00000000-0005-0000-0000-0000DA9F0000}"/>
    <cellStyle name="Total 3 3 2 6 2" xfId="40923" xr:uid="{00000000-0005-0000-0000-0000DB9F0000}"/>
    <cellStyle name="Total 3 3 2 7" xfId="40924" xr:uid="{00000000-0005-0000-0000-0000DC9F0000}"/>
    <cellStyle name="Total 3 3 2 7 2" xfId="40925" xr:uid="{00000000-0005-0000-0000-0000DD9F0000}"/>
    <cellStyle name="Total 3 3 2 8" xfId="40926" xr:uid="{00000000-0005-0000-0000-0000DE9F0000}"/>
    <cellStyle name="Total 3 3 2 8 2" xfId="40927" xr:uid="{00000000-0005-0000-0000-0000DF9F0000}"/>
    <cellStyle name="Total 3 3 2 9" xfId="40928" xr:uid="{00000000-0005-0000-0000-0000E09F0000}"/>
    <cellStyle name="Total 3 3 2 9 2" xfId="40929" xr:uid="{00000000-0005-0000-0000-0000E19F0000}"/>
    <cellStyle name="Total 3 3 3" xfId="40930" xr:uid="{00000000-0005-0000-0000-0000E29F0000}"/>
    <cellStyle name="Total 3 3 3 10" xfId="40931" xr:uid="{00000000-0005-0000-0000-0000E39F0000}"/>
    <cellStyle name="Total 3 3 3 10 2" xfId="40932" xr:uid="{00000000-0005-0000-0000-0000E49F0000}"/>
    <cellStyle name="Total 3 3 3 11" xfId="40933" xr:uid="{00000000-0005-0000-0000-0000E59F0000}"/>
    <cellStyle name="Total 3 3 3 11 2" xfId="40934" xr:uid="{00000000-0005-0000-0000-0000E69F0000}"/>
    <cellStyle name="Total 3 3 3 12" xfId="40935" xr:uid="{00000000-0005-0000-0000-0000E79F0000}"/>
    <cellStyle name="Total 3 3 3 12 2" xfId="40936" xr:uid="{00000000-0005-0000-0000-0000E89F0000}"/>
    <cellStyle name="Total 3 3 3 13" xfId="40937" xr:uid="{00000000-0005-0000-0000-0000E99F0000}"/>
    <cellStyle name="Total 3 3 3 2" xfId="40938" xr:uid="{00000000-0005-0000-0000-0000EA9F0000}"/>
    <cellStyle name="Total 3 3 3 2 10" xfId="40939" xr:uid="{00000000-0005-0000-0000-0000EB9F0000}"/>
    <cellStyle name="Total 3 3 3 2 10 2" xfId="40940" xr:uid="{00000000-0005-0000-0000-0000EC9F0000}"/>
    <cellStyle name="Total 3 3 3 2 11" xfId="40941" xr:uid="{00000000-0005-0000-0000-0000ED9F0000}"/>
    <cellStyle name="Total 3 3 3 2 2" xfId="40942" xr:uid="{00000000-0005-0000-0000-0000EE9F0000}"/>
    <cellStyle name="Total 3 3 3 2 2 2" xfId="40943" xr:uid="{00000000-0005-0000-0000-0000EF9F0000}"/>
    <cellStyle name="Total 3 3 3 2 3" xfId="40944" xr:uid="{00000000-0005-0000-0000-0000F09F0000}"/>
    <cellStyle name="Total 3 3 3 2 3 2" xfId="40945" xr:uid="{00000000-0005-0000-0000-0000F19F0000}"/>
    <cellStyle name="Total 3 3 3 2 4" xfId="40946" xr:uid="{00000000-0005-0000-0000-0000F29F0000}"/>
    <cellStyle name="Total 3 3 3 2 4 2" xfId="40947" xr:uid="{00000000-0005-0000-0000-0000F39F0000}"/>
    <cellStyle name="Total 3 3 3 2 5" xfId="40948" xr:uid="{00000000-0005-0000-0000-0000F49F0000}"/>
    <cellStyle name="Total 3 3 3 2 5 2" xfId="40949" xr:uid="{00000000-0005-0000-0000-0000F59F0000}"/>
    <cellStyle name="Total 3 3 3 2 6" xfId="40950" xr:uid="{00000000-0005-0000-0000-0000F69F0000}"/>
    <cellStyle name="Total 3 3 3 2 6 2" xfId="40951" xr:uid="{00000000-0005-0000-0000-0000F79F0000}"/>
    <cellStyle name="Total 3 3 3 2 7" xfId="40952" xr:uid="{00000000-0005-0000-0000-0000F89F0000}"/>
    <cellStyle name="Total 3 3 3 2 7 2" xfId="40953" xr:uid="{00000000-0005-0000-0000-0000F99F0000}"/>
    <cellStyle name="Total 3 3 3 2 8" xfId="40954" xr:uid="{00000000-0005-0000-0000-0000FA9F0000}"/>
    <cellStyle name="Total 3 3 3 2 8 2" xfId="40955" xr:uid="{00000000-0005-0000-0000-0000FB9F0000}"/>
    <cellStyle name="Total 3 3 3 2 9" xfId="40956" xr:uid="{00000000-0005-0000-0000-0000FC9F0000}"/>
    <cellStyle name="Total 3 3 3 2 9 2" xfId="40957" xr:uid="{00000000-0005-0000-0000-0000FD9F0000}"/>
    <cellStyle name="Total 3 3 3 3" xfId="40958" xr:uid="{00000000-0005-0000-0000-0000FE9F0000}"/>
    <cellStyle name="Total 3 3 3 3 10" xfId="40959" xr:uid="{00000000-0005-0000-0000-0000FF9F0000}"/>
    <cellStyle name="Total 3 3 3 3 10 2" xfId="40960" xr:uid="{00000000-0005-0000-0000-000000A00000}"/>
    <cellStyle name="Total 3 3 3 3 11" xfId="40961" xr:uid="{00000000-0005-0000-0000-000001A00000}"/>
    <cellStyle name="Total 3 3 3 3 2" xfId="40962" xr:uid="{00000000-0005-0000-0000-000002A00000}"/>
    <cellStyle name="Total 3 3 3 3 2 2" xfId="40963" xr:uid="{00000000-0005-0000-0000-000003A00000}"/>
    <cellStyle name="Total 3 3 3 3 3" xfId="40964" xr:uid="{00000000-0005-0000-0000-000004A00000}"/>
    <cellStyle name="Total 3 3 3 3 3 2" xfId="40965" xr:uid="{00000000-0005-0000-0000-000005A00000}"/>
    <cellStyle name="Total 3 3 3 3 4" xfId="40966" xr:uid="{00000000-0005-0000-0000-000006A00000}"/>
    <cellStyle name="Total 3 3 3 3 4 2" xfId="40967" xr:uid="{00000000-0005-0000-0000-000007A00000}"/>
    <cellStyle name="Total 3 3 3 3 5" xfId="40968" xr:uid="{00000000-0005-0000-0000-000008A00000}"/>
    <cellStyle name="Total 3 3 3 3 5 2" xfId="40969" xr:uid="{00000000-0005-0000-0000-000009A00000}"/>
    <cellStyle name="Total 3 3 3 3 6" xfId="40970" xr:uid="{00000000-0005-0000-0000-00000AA00000}"/>
    <cellStyle name="Total 3 3 3 3 6 2" xfId="40971" xr:uid="{00000000-0005-0000-0000-00000BA00000}"/>
    <cellStyle name="Total 3 3 3 3 7" xfId="40972" xr:uid="{00000000-0005-0000-0000-00000CA00000}"/>
    <cellStyle name="Total 3 3 3 3 7 2" xfId="40973" xr:uid="{00000000-0005-0000-0000-00000DA00000}"/>
    <cellStyle name="Total 3 3 3 3 8" xfId="40974" xr:uid="{00000000-0005-0000-0000-00000EA00000}"/>
    <cellStyle name="Total 3 3 3 3 8 2" xfId="40975" xr:uid="{00000000-0005-0000-0000-00000FA00000}"/>
    <cellStyle name="Total 3 3 3 3 9" xfId="40976" xr:uid="{00000000-0005-0000-0000-000010A00000}"/>
    <cellStyle name="Total 3 3 3 3 9 2" xfId="40977" xr:uid="{00000000-0005-0000-0000-000011A00000}"/>
    <cellStyle name="Total 3 3 3 4" xfId="40978" xr:uid="{00000000-0005-0000-0000-000012A00000}"/>
    <cellStyle name="Total 3 3 3 4 2" xfId="40979" xr:uid="{00000000-0005-0000-0000-000013A00000}"/>
    <cellStyle name="Total 3 3 3 5" xfId="40980" xr:uid="{00000000-0005-0000-0000-000014A00000}"/>
    <cellStyle name="Total 3 3 3 5 2" xfId="40981" xr:uid="{00000000-0005-0000-0000-000015A00000}"/>
    <cellStyle name="Total 3 3 3 6" xfId="40982" xr:uid="{00000000-0005-0000-0000-000016A00000}"/>
    <cellStyle name="Total 3 3 3 6 2" xfId="40983" xr:uid="{00000000-0005-0000-0000-000017A00000}"/>
    <cellStyle name="Total 3 3 3 7" xfId="40984" xr:uid="{00000000-0005-0000-0000-000018A00000}"/>
    <cellStyle name="Total 3 3 3 7 2" xfId="40985" xr:uid="{00000000-0005-0000-0000-000019A00000}"/>
    <cellStyle name="Total 3 3 3 8" xfId="40986" xr:uid="{00000000-0005-0000-0000-00001AA00000}"/>
    <cellStyle name="Total 3 3 3 8 2" xfId="40987" xr:uid="{00000000-0005-0000-0000-00001BA00000}"/>
    <cellStyle name="Total 3 3 3 9" xfId="40988" xr:uid="{00000000-0005-0000-0000-00001CA00000}"/>
    <cellStyle name="Total 3 3 3 9 2" xfId="40989" xr:uid="{00000000-0005-0000-0000-00001DA00000}"/>
    <cellStyle name="Total 3 3 4" xfId="40990" xr:uid="{00000000-0005-0000-0000-00001EA00000}"/>
    <cellStyle name="Total 3 3 4 10" xfId="40991" xr:uid="{00000000-0005-0000-0000-00001FA00000}"/>
    <cellStyle name="Total 3 3 4 10 2" xfId="40992" xr:uid="{00000000-0005-0000-0000-000020A00000}"/>
    <cellStyle name="Total 3 3 4 11" xfId="40993" xr:uid="{00000000-0005-0000-0000-000021A00000}"/>
    <cellStyle name="Total 3 3 4 2" xfId="40994" xr:uid="{00000000-0005-0000-0000-000022A00000}"/>
    <cellStyle name="Total 3 3 4 2 2" xfId="40995" xr:uid="{00000000-0005-0000-0000-000023A00000}"/>
    <cellStyle name="Total 3 3 4 3" xfId="40996" xr:uid="{00000000-0005-0000-0000-000024A00000}"/>
    <cellStyle name="Total 3 3 4 3 2" xfId="40997" xr:uid="{00000000-0005-0000-0000-000025A00000}"/>
    <cellStyle name="Total 3 3 4 4" xfId="40998" xr:uid="{00000000-0005-0000-0000-000026A00000}"/>
    <cellStyle name="Total 3 3 4 4 2" xfId="40999" xr:uid="{00000000-0005-0000-0000-000027A00000}"/>
    <cellStyle name="Total 3 3 4 5" xfId="41000" xr:uid="{00000000-0005-0000-0000-000028A00000}"/>
    <cellStyle name="Total 3 3 4 5 2" xfId="41001" xr:uid="{00000000-0005-0000-0000-000029A00000}"/>
    <cellStyle name="Total 3 3 4 6" xfId="41002" xr:uid="{00000000-0005-0000-0000-00002AA00000}"/>
    <cellStyle name="Total 3 3 4 6 2" xfId="41003" xr:uid="{00000000-0005-0000-0000-00002BA00000}"/>
    <cellStyle name="Total 3 3 4 7" xfId="41004" xr:uid="{00000000-0005-0000-0000-00002CA00000}"/>
    <cellStyle name="Total 3 3 4 7 2" xfId="41005" xr:uid="{00000000-0005-0000-0000-00002DA00000}"/>
    <cellStyle name="Total 3 3 4 8" xfId="41006" xr:uid="{00000000-0005-0000-0000-00002EA00000}"/>
    <cellStyle name="Total 3 3 4 8 2" xfId="41007" xr:uid="{00000000-0005-0000-0000-00002FA00000}"/>
    <cellStyle name="Total 3 3 4 9" xfId="41008" xr:uid="{00000000-0005-0000-0000-000030A00000}"/>
    <cellStyle name="Total 3 3 4 9 2" xfId="41009" xr:uid="{00000000-0005-0000-0000-000031A00000}"/>
    <cellStyle name="Total 3 3 5" xfId="41010" xr:uid="{00000000-0005-0000-0000-000032A00000}"/>
    <cellStyle name="Total 3 3 5 10" xfId="41011" xr:uid="{00000000-0005-0000-0000-000033A00000}"/>
    <cellStyle name="Total 3 3 5 10 2" xfId="41012" xr:uid="{00000000-0005-0000-0000-000034A00000}"/>
    <cellStyle name="Total 3 3 5 11" xfId="41013" xr:uid="{00000000-0005-0000-0000-000035A00000}"/>
    <cellStyle name="Total 3 3 5 2" xfId="41014" xr:uid="{00000000-0005-0000-0000-000036A00000}"/>
    <cellStyle name="Total 3 3 5 2 2" xfId="41015" xr:uid="{00000000-0005-0000-0000-000037A00000}"/>
    <cellStyle name="Total 3 3 5 3" xfId="41016" xr:uid="{00000000-0005-0000-0000-000038A00000}"/>
    <cellStyle name="Total 3 3 5 3 2" xfId="41017" xr:uid="{00000000-0005-0000-0000-000039A00000}"/>
    <cellStyle name="Total 3 3 5 4" xfId="41018" xr:uid="{00000000-0005-0000-0000-00003AA00000}"/>
    <cellStyle name="Total 3 3 5 4 2" xfId="41019" xr:uid="{00000000-0005-0000-0000-00003BA00000}"/>
    <cellStyle name="Total 3 3 5 5" xfId="41020" xr:uid="{00000000-0005-0000-0000-00003CA00000}"/>
    <cellStyle name="Total 3 3 5 5 2" xfId="41021" xr:uid="{00000000-0005-0000-0000-00003DA00000}"/>
    <cellStyle name="Total 3 3 5 6" xfId="41022" xr:uid="{00000000-0005-0000-0000-00003EA00000}"/>
    <cellStyle name="Total 3 3 5 6 2" xfId="41023" xr:uid="{00000000-0005-0000-0000-00003FA00000}"/>
    <cellStyle name="Total 3 3 5 7" xfId="41024" xr:uid="{00000000-0005-0000-0000-000040A00000}"/>
    <cellStyle name="Total 3 3 5 7 2" xfId="41025" xr:uid="{00000000-0005-0000-0000-000041A00000}"/>
    <cellStyle name="Total 3 3 5 8" xfId="41026" xr:uid="{00000000-0005-0000-0000-000042A00000}"/>
    <cellStyle name="Total 3 3 5 8 2" xfId="41027" xr:uid="{00000000-0005-0000-0000-000043A00000}"/>
    <cellStyle name="Total 3 3 5 9" xfId="41028" xr:uid="{00000000-0005-0000-0000-000044A00000}"/>
    <cellStyle name="Total 3 3 5 9 2" xfId="41029" xr:uid="{00000000-0005-0000-0000-000045A00000}"/>
    <cellStyle name="Total 3 3 6" xfId="41030" xr:uid="{00000000-0005-0000-0000-000046A00000}"/>
    <cellStyle name="Total 3 3 6 2" xfId="41031" xr:uid="{00000000-0005-0000-0000-000047A00000}"/>
    <cellStyle name="Total 3 3 7" xfId="41032" xr:uid="{00000000-0005-0000-0000-000048A00000}"/>
    <cellStyle name="Total 3 3 7 2" xfId="41033" xr:uid="{00000000-0005-0000-0000-000049A00000}"/>
    <cellStyle name="Total 3 3 8" xfId="41034" xr:uid="{00000000-0005-0000-0000-00004AA00000}"/>
    <cellStyle name="Total 3 3 8 2" xfId="41035" xr:uid="{00000000-0005-0000-0000-00004BA00000}"/>
    <cellStyle name="Total 3 3 9" xfId="41036" xr:uid="{00000000-0005-0000-0000-00004CA00000}"/>
    <cellStyle name="Total 3 3 9 2" xfId="41037" xr:uid="{00000000-0005-0000-0000-00004DA00000}"/>
    <cellStyle name="Total 3 4" xfId="41038" xr:uid="{00000000-0005-0000-0000-00004EA00000}"/>
    <cellStyle name="Total 3 4 10" xfId="41039" xr:uid="{00000000-0005-0000-0000-00004FA00000}"/>
    <cellStyle name="Total 3 4 10 2" xfId="41040" xr:uid="{00000000-0005-0000-0000-000050A00000}"/>
    <cellStyle name="Total 3 4 11" xfId="41041" xr:uid="{00000000-0005-0000-0000-000051A00000}"/>
    <cellStyle name="Total 3 4 11 2" xfId="41042" xr:uid="{00000000-0005-0000-0000-000052A00000}"/>
    <cellStyle name="Total 3 4 12" xfId="41043" xr:uid="{00000000-0005-0000-0000-000053A00000}"/>
    <cellStyle name="Total 3 4 12 2" xfId="41044" xr:uid="{00000000-0005-0000-0000-000054A00000}"/>
    <cellStyle name="Total 3 4 13" xfId="41045" xr:uid="{00000000-0005-0000-0000-000055A00000}"/>
    <cellStyle name="Total 3 4 2" xfId="41046" xr:uid="{00000000-0005-0000-0000-000056A00000}"/>
    <cellStyle name="Total 3 4 2 10" xfId="41047" xr:uid="{00000000-0005-0000-0000-000057A00000}"/>
    <cellStyle name="Total 3 4 2 10 2" xfId="41048" xr:uid="{00000000-0005-0000-0000-000058A00000}"/>
    <cellStyle name="Total 3 4 2 11" xfId="41049" xr:uid="{00000000-0005-0000-0000-000059A00000}"/>
    <cellStyle name="Total 3 4 2 2" xfId="41050" xr:uid="{00000000-0005-0000-0000-00005AA00000}"/>
    <cellStyle name="Total 3 4 2 2 2" xfId="41051" xr:uid="{00000000-0005-0000-0000-00005BA00000}"/>
    <cellStyle name="Total 3 4 2 3" xfId="41052" xr:uid="{00000000-0005-0000-0000-00005CA00000}"/>
    <cellStyle name="Total 3 4 2 3 2" xfId="41053" xr:uid="{00000000-0005-0000-0000-00005DA00000}"/>
    <cellStyle name="Total 3 4 2 4" xfId="41054" xr:uid="{00000000-0005-0000-0000-00005EA00000}"/>
    <cellStyle name="Total 3 4 2 4 2" xfId="41055" xr:uid="{00000000-0005-0000-0000-00005FA00000}"/>
    <cellStyle name="Total 3 4 2 5" xfId="41056" xr:uid="{00000000-0005-0000-0000-000060A00000}"/>
    <cellStyle name="Total 3 4 2 5 2" xfId="41057" xr:uid="{00000000-0005-0000-0000-000061A00000}"/>
    <cellStyle name="Total 3 4 2 6" xfId="41058" xr:uid="{00000000-0005-0000-0000-000062A00000}"/>
    <cellStyle name="Total 3 4 2 6 2" xfId="41059" xr:uid="{00000000-0005-0000-0000-000063A00000}"/>
    <cellStyle name="Total 3 4 2 7" xfId="41060" xr:uid="{00000000-0005-0000-0000-000064A00000}"/>
    <cellStyle name="Total 3 4 2 7 2" xfId="41061" xr:uid="{00000000-0005-0000-0000-000065A00000}"/>
    <cellStyle name="Total 3 4 2 8" xfId="41062" xr:uid="{00000000-0005-0000-0000-000066A00000}"/>
    <cellStyle name="Total 3 4 2 8 2" xfId="41063" xr:uid="{00000000-0005-0000-0000-000067A00000}"/>
    <cellStyle name="Total 3 4 2 9" xfId="41064" xr:uid="{00000000-0005-0000-0000-000068A00000}"/>
    <cellStyle name="Total 3 4 2 9 2" xfId="41065" xr:uid="{00000000-0005-0000-0000-000069A00000}"/>
    <cellStyle name="Total 3 4 3" xfId="41066" xr:uid="{00000000-0005-0000-0000-00006AA00000}"/>
    <cellStyle name="Total 3 4 3 10" xfId="41067" xr:uid="{00000000-0005-0000-0000-00006BA00000}"/>
    <cellStyle name="Total 3 4 3 10 2" xfId="41068" xr:uid="{00000000-0005-0000-0000-00006CA00000}"/>
    <cellStyle name="Total 3 4 3 11" xfId="41069" xr:uid="{00000000-0005-0000-0000-00006DA00000}"/>
    <cellStyle name="Total 3 4 3 2" xfId="41070" xr:uid="{00000000-0005-0000-0000-00006EA00000}"/>
    <cellStyle name="Total 3 4 3 2 2" xfId="41071" xr:uid="{00000000-0005-0000-0000-00006FA00000}"/>
    <cellStyle name="Total 3 4 3 3" xfId="41072" xr:uid="{00000000-0005-0000-0000-000070A00000}"/>
    <cellStyle name="Total 3 4 3 3 2" xfId="41073" xr:uid="{00000000-0005-0000-0000-000071A00000}"/>
    <cellStyle name="Total 3 4 3 4" xfId="41074" xr:uid="{00000000-0005-0000-0000-000072A00000}"/>
    <cellStyle name="Total 3 4 3 4 2" xfId="41075" xr:uid="{00000000-0005-0000-0000-000073A00000}"/>
    <cellStyle name="Total 3 4 3 5" xfId="41076" xr:uid="{00000000-0005-0000-0000-000074A00000}"/>
    <cellStyle name="Total 3 4 3 5 2" xfId="41077" xr:uid="{00000000-0005-0000-0000-000075A00000}"/>
    <cellStyle name="Total 3 4 3 6" xfId="41078" xr:uid="{00000000-0005-0000-0000-000076A00000}"/>
    <cellStyle name="Total 3 4 3 6 2" xfId="41079" xr:uid="{00000000-0005-0000-0000-000077A00000}"/>
    <cellStyle name="Total 3 4 3 7" xfId="41080" xr:uid="{00000000-0005-0000-0000-000078A00000}"/>
    <cellStyle name="Total 3 4 3 7 2" xfId="41081" xr:uid="{00000000-0005-0000-0000-000079A00000}"/>
    <cellStyle name="Total 3 4 3 8" xfId="41082" xr:uid="{00000000-0005-0000-0000-00007AA00000}"/>
    <cellStyle name="Total 3 4 3 8 2" xfId="41083" xr:uid="{00000000-0005-0000-0000-00007BA00000}"/>
    <cellStyle name="Total 3 4 3 9" xfId="41084" xr:uid="{00000000-0005-0000-0000-00007CA00000}"/>
    <cellStyle name="Total 3 4 3 9 2" xfId="41085" xr:uid="{00000000-0005-0000-0000-00007DA00000}"/>
    <cellStyle name="Total 3 4 4" xfId="41086" xr:uid="{00000000-0005-0000-0000-00007EA00000}"/>
    <cellStyle name="Total 3 4 4 2" xfId="41087" xr:uid="{00000000-0005-0000-0000-00007FA00000}"/>
    <cellStyle name="Total 3 4 5" xfId="41088" xr:uid="{00000000-0005-0000-0000-000080A00000}"/>
    <cellStyle name="Total 3 4 5 2" xfId="41089" xr:uid="{00000000-0005-0000-0000-000081A00000}"/>
    <cellStyle name="Total 3 4 6" xfId="41090" xr:uid="{00000000-0005-0000-0000-000082A00000}"/>
    <cellStyle name="Total 3 4 6 2" xfId="41091" xr:uid="{00000000-0005-0000-0000-000083A00000}"/>
    <cellStyle name="Total 3 4 7" xfId="41092" xr:uid="{00000000-0005-0000-0000-000084A00000}"/>
    <cellStyle name="Total 3 4 7 2" xfId="41093" xr:uid="{00000000-0005-0000-0000-000085A00000}"/>
    <cellStyle name="Total 3 4 8" xfId="41094" xr:uid="{00000000-0005-0000-0000-000086A00000}"/>
    <cellStyle name="Total 3 4 8 2" xfId="41095" xr:uid="{00000000-0005-0000-0000-000087A00000}"/>
    <cellStyle name="Total 3 4 9" xfId="41096" xr:uid="{00000000-0005-0000-0000-000088A00000}"/>
    <cellStyle name="Total 3 4 9 2" xfId="41097" xr:uid="{00000000-0005-0000-0000-000089A00000}"/>
    <cellStyle name="Total 3 5" xfId="41098" xr:uid="{00000000-0005-0000-0000-00008AA00000}"/>
    <cellStyle name="Total 3 5 10" xfId="41099" xr:uid="{00000000-0005-0000-0000-00008BA00000}"/>
    <cellStyle name="Total 3 5 10 2" xfId="41100" xr:uid="{00000000-0005-0000-0000-00008CA00000}"/>
    <cellStyle name="Total 3 5 11" xfId="41101" xr:uid="{00000000-0005-0000-0000-00008DA00000}"/>
    <cellStyle name="Total 3 5 11 2" xfId="41102" xr:uid="{00000000-0005-0000-0000-00008EA00000}"/>
    <cellStyle name="Total 3 5 12" xfId="41103" xr:uid="{00000000-0005-0000-0000-00008FA00000}"/>
    <cellStyle name="Total 3 5 12 2" xfId="41104" xr:uid="{00000000-0005-0000-0000-000090A00000}"/>
    <cellStyle name="Total 3 5 13" xfId="41105" xr:uid="{00000000-0005-0000-0000-000091A00000}"/>
    <cellStyle name="Total 3 5 2" xfId="41106" xr:uid="{00000000-0005-0000-0000-000092A00000}"/>
    <cellStyle name="Total 3 5 2 10" xfId="41107" xr:uid="{00000000-0005-0000-0000-000093A00000}"/>
    <cellStyle name="Total 3 5 2 10 2" xfId="41108" xr:uid="{00000000-0005-0000-0000-000094A00000}"/>
    <cellStyle name="Total 3 5 2 11" xfId="41109" xr:uid="{00000000-0005-0000-0000-000095A00000}"/>
    <cellStyle name="Total 3 5 2 2" xfId="41110" xr:uid="{00000000-0005-0000-0000-000096A00000}"/>
    <cellStyle name="Total 3 5 2 2 2" xfId="41111" xr:uid="{00000000-0005-0000-0000-000097A00000}"/>
    <cellStyle name="Total 3 5 2 3" xfId="41112" xr:uid="{00000000-0005-0000-0000-000098A00000}"/>
    <cellStyle name="Total 3 5 2 3 2" xfId="41113" xr:uid="{00000000-0005-0000-0000-000099A00000}"/>
    <cellStyle name="Total 3 5 2 4" xfId="41114" xr:uid="{00000000-0005-0000-0000-00009AA00000}"/>
    <cellStyle name="Total 3 5 2 4 2" xfId="41115" xr:uid="{00000000-0005-0000-0000-00009BA00000}"/>
    <cellStyle name="Total 3 5 2 5" xfId="41116" xr:uid="{00000000-0005-0000-0000-00009CA00000}"/>
    <cellStyle name="Total 3 5 2 5 2" xfId="41117" xr:uid="{00000000-0005-0000-0000-00009DA00000}"/>
    <cellStyle name="Total 3 5 2 6" xfId="41118" xr:uid="{00000000-0005-0000-0000-00009EA00000}"/>
    <cellStyle name="Total 3 5 2 6 2" xfId="41119" xr:uid="{00000000-0005-0000-0000-00009FA00000}"/>
    <cellStyle name="Total 3 5 2 7" xfId="41120" xr:uid="{00000000-0005-0000-0000-0000A0A00000}"/>
    <cellStyle name="Total 3 5 2 7 2" xfId="41121" xr:uid="{00000000-0005-0000-0000-0000A1A00000}"/>
    <cellStyle name="Total 3 5 2 8" xfId="41122" xr:uid="{00000000-0005-0000-0000-0000A2A00000}"/>
    <cellStyle name="Total 3 5 2 8 2" xfId="41123" xr:uid="{00000000-0005-0000-0000-0000A3A00000}"/>
    <cellStyle name="Total 3 5 2 9" xfId="41124" xr:uid="{00000000-0005-0000-0000-0000A4A00000}"/>
    <cellStyle name="Total 3 5 2 9 2" xfId="41125" xr:uid="{00000000-0005-0000-0000-0000A5A00000}"/>
    <cellStyle name="Total 3 5 3" xfId="41126" xr:uid="{00000000-0005-0000-0000-0000A6A00000}"/>
    <cellStyle name="Total 3 5 3 10" xfId="41127" xr:uid="{00000000-0005-0000-0000-0000A7A00000}"/>
    <cellStyle name="Total 3 5 3 10 2" xfId="41128" xr:uid="{00000000-0005-0000-0000-0000A8A00000}"/>
    <cellStyle name="Total 3 5 3 11" xfId="41129" xr:uid="{00000000-0005-0000-0000-0000A9A00000}"/>
    <cellStyle name="Total 3 5 3 2" xfId="41130" xr:uid="{00000000-0005-0000-0000-0000AAA00000}"/>
    <cellStyle name="Total 3 5 3 2 2" xfId="41131" xr:uid="{00000000-0005-0000-0000-0000ABA00000}"/>
    <cellStyle name="Total 3 5 3 3" xfId="41132" xr:uid="{00000000-0005-0000-0000-0000ACA00000}"/>
    <cellStyle name="Total 3 5 3 3 2" xfId="41133" xr:uid="{00000000-0005-0000-0000-0000ADA00000}"/>
    <cellStyle name="Total 3 5 3 4" xfId="41134" xr:uid="{00000000-0005-0000-0000-0000AEA00000}"/>
    <cellStyle name="Total 3 5 3 4 2" xfId="41135" xr:uid="{00000000-0005-0000-0000-0000AFA00000}"/>
    <cellStyle name="Total 3 5 3 5" xfId="41136" xr:uid="{00000000-0005-0000-0000-0000B0A00000}"/>
    <cellStyle name="Total 3 5 3 5 2" xfId="41137" xr:uid="{00000000-0005-0000-0000-0000B1A00000}"/>
    <cellStyle name="Total 3 5 3 6" xfId="41138" xr:uid="{00000000-0005-0000-0000-0000B2A00000}"/>
    <cellStyle name="Total 3 5 3 6 2" xfId="41139" xr:uid="{00000000-0005-0000-0000-0000B3A00000}"/>
    <cellStyle name="Total 3 5 3 7" xfId="41140" xr:uid="{00000000-0005-0000-0000-0000B4A00000}"/>
    <cellStyle name="Total 3 5 3 7 2" xfId="41141" xr:uid="{00000000-0005-0000-0000-0000B5A00000}"/>
    <cellStyle name="Total 3 5 3 8" xfId="41142" xr:uid="{00000000-0005-0000-0000-0000B6A00000}"/>
    <cellStyle name="Total 3 5 3 8 2" xfId="41143" xr:uid="{00000000-0005-0000-0000-0000B7A00000}"/>
    <cellStyle name="Total 3 5 3 9" xfId="41144" xr:uid="{00000000-0005-0000-0000-0000B8A00000}"/>
    <cellStyle name="Total 3 5 3 9 2" xfId="41145" xr:uid="{00000000-0005-0000-0000-0000B9A00000}"/>
    <cellStyle name="Total 3 5 4" xfId="41146" xr:uid="{00000000-0005-0000-0000-0000BAA00000}"/>
    <cellStyle name="Total 3 5 4 2" xfId="41147" xr:uid="{00000000-0005-0000-0000-0000BBA00000}"/>
    <cellStyle name="Total 3 5 5" xfId="41148" xr:uid="{00000000-0005-0000-0000-0000BCA00000}"/>
    <cellStyle name="Total 3 5 5 2" xfId="41149" xr:uid="{00000000-0005-0000-0000-0000BDA00000}"/>
    <cellStyle name="Total 3 5 6" xfId="41150" xr:uid="{00000000-0005-0000-0000-0000BEA00000}"/>
    <cellStyle name="Total 3 5 6 2" xfId="41151" xr:uid="{00000000-0005-0000-0000-0000BFA00000}"/>
    <cellStyle name="Total 3 5 7" xfId="41152" xr:uid="{00000000-0005-0000-0000-0000C0A00000}"/>
    <cellStyle name="Total 3 5 7 2" xfId="41153" xr:uid="{00000000-0005-0000-0000-0000C1A00000}"/>
    <cellStyle name="Total 3 5 8" xfId="41154" xr:uid="{00000000-0005-0000-0000-0000C2A00000}"/>
    <cellStyle name="Total 3 5 8 2" xfId="41155" xr:uid="{00000000-0005-0000-0000-0000C3A00000}"/>
    <cellStyle name="Total 3 5 9" xfId="41156" xr:uid="{00000000-0005-0000-0000-0000C4A00000}"/>
    <cellStyle name="Total 3 5 9 2" xfId="41157" xr:uid="{00000000-0005-0000-0000-0000C5A00000}"/>
    <cellStyle name="Total 3 6" xfId="41158" xr:uid="{00000000-0005-0000-0000-0000C6A00000}"/>
    <cellStyle name="Total 3 6 2" xfId="41159" xr:uid="{00000000-0005-0000-0000-0000C7A00000}"/>
    <cellStyle name="Total 3 7" xfId="41160" xr:uid="{00000000-0005-0000-0000-0000C8A00000}"/>
    <cellStyle name="Total 3 7 2" xfId="41161" xr:uid="{00000000-0005-0000-0000-0000C9A00000}"/>
    <cellStyle name="Total 3 8" xfId="41162" xr:uid="{00000000-0005-0000-0000-0000CAA00000}"/>
    <cellStyle name="Total 3 8 2" xfId="41163" xr:uid="{00000000-0005-0000-0000-0000CBA00000}"/>
    <cellStyle name="Total 3 9" xfId="41164" xr:uid="{00000000-0005-0000-0000-0000CCA00000}"/>
    <cellStyle name="Total 3 9 2" xfId="41165" xr:uid="{00000000-0005-0000-0000-0000CDA00000}"/>
    <cellStyle name="Total 4" xfId="41166" xr:uid="{00000000-0005-0000-0000-0000CEA00000}"/>
    <cellStyle name="Total 4 10" xfId="41167" xr:uid="{00000000-0005-0000-0000-0000CFA00000}"/>
    <cellStyle name="Total 4 10 2" xfId="41168" xr:uid="{00000000-0005-0000-0000-0000D0A00000}"/>
    <cellStyle name="Total 4 11" xfId="41169" xr:uid="{00000000-0005-0000-0000-0000D1A00000}"/>
    <cellStyle name="Total 4 11 2" xfId="41170" xr:uid="{00000000-0005-0000-0000-0000D2A00000}"/>
    <cellStyle name="Total 4 12" xfId="41171" xr:uid="{00000000-0005-0000-0000-0000D3A00000}"/>
    <cellStyle name="Total 4 12 2" xfId="41172" xr:uid="{00000000-0005-0000-0000-0000D4A00000}"/>
    <cellStyle name="Total 4 13" xfId="41173" xr:uid="{00000000-0005-0000-0000-0000D5A00000}"/>
    <cellStyle name="Total 4 13 2" xfId="41174" xr:uid="{00000000-0005-0000-0000-0000D6A00000}"/>
    <cellStyle name="Total 4 14" xfId="41175" xr:uid="{00000000-0005-0000-0000-0000D7A00000}"/>
    <cellStyle name="Total 4 14 2" xfId="41176" xr:uid="{00000000-0005-0000-0000-0000D8A00000}"/>
    <cellStyle name="Total 4 15" xfId="41177" xr:uid="{00000000-0005-0000-0000-0000D9A00000}"/>
    <cellStyle name="Total 4 15 2" xfId="41178" xr:uid="{00000000-0005-0000-0000-0000DAA00000}"/>
    <cellStyle name="Total 4 16" xfId="41179" xr:uid="{00000000-0005-0000-0000-0000DBA00000}"/>
    <cellStyle name="Total 4 17" xfId="41180" xr:uid="{00000000-0005-0000-0000-0000DCA00000}"/>
    <cellStyle name="Total 4 18" xfId="41181" xr:uid="{00000000-0005-0000-0000-0000DDA00000}"/>
    <cellStyle name="Total 4 2" xfId="41182" xr:uid="{00000000-0005-0000-0000-0000DEA00000}"/>
    <cellStyle name="Total 4 2 10" xfId="41183" xr:uid="{00000000-0005-0000-0000-0000DFA00000}"/>
    <cellStyle name="Total 4 2 10 2" xfId="41184" xr:uid="{00000000-0005-0000-0000-0000E0A00000}"/>
    <cellStyle name="Total 4 2 11" xfId="41185" xr:uid="{00000000-0005-0000-0000-0000E1A00000}"/>
    <cellStyle name="Total 4 2 11 2" xfId="41186" xr:uid="{00000000-0005-0000-0000-0000E2A00000}"/>
    <cellStyle name="Total 4 2 12" xfId="41187" xr:uid="{00000000-0005-0000-0000-0000E3A00000}"/>
    <cellStyle name="Total 4 2 12 2" xfId="41188" xr:uid="{00000000-0005-0000-0000-0000E4A00000}"/>
    <cellStyle name="Total 4 2 13" xfId="41189" xr:uid="{00000000-0005-0000-0000-0000E5A00000}"/>
    <cellStyle name="Total 4 2 13 2" xfId="41190" xr:uid="{00000000-0005-0000-0000-0000E6A00000}"/>
    <cellStyle name="Total 4 2 14" xfId="41191" xr:uid="{00000000-0005-0000-0000-0000E7A00000}"/>
    <cellStyle name="Total 4 2 14 2" xfId="41192" xr:uid="{00000000-0005-0000-0000-0000E8A00000}"/>
    <cellStyle name="Total 4 2 15" xfId="41193" xr:uid="{00000000-0005-0000-0000-0000E9A00000}"/>
    <cellStyle name="Total 4 2 16" xfId="41194" xr:uid="{00000000-0005-0000-0000-0000EAA00000}"/>
    <cellStyle name="Total 4 2 2" xfId="41195" xr:uid="{00000000-0005-0000-0000-0000EBA00000}"/>
    <cellStyle name="Total 4 2 2 10" xfId="41196" xr:uid="{00000000-0005-0000-0000-0000ECA00000}"/>
    <cellStyle name="Total 4 2 2 10 2" xfId="41197" xr:uid="{00000000-0005-0000-0000-0000EDA00000}"/>
    <cellStyle name="Total 4 2 2 11" xfId="41198" xr:uid="{00000000-0005-0000-0000-0000EEA00000}"/>
    <cellStyle name="Total 4 2 2 11 2" xfId="41199" xr:uid="{00000000-0005-0000-0000-0000EFA00000}"/>
    <cellStyle name="Total 4 2 2 12" xfId="41200" xr:uid="{00000000-0005-0000-0000-0000F0A00000}"/>
    <cellStyle name="Total 4 2 2 12 2" xfId="41201" xr:uid="{00000000-0005-0000-0000-0000F1A00000}"/>
    <cellStyle name="Total 4 2 2 13" xfId="41202" xr:uid="{00000000-0005-0000-0000-0000F2A00000}"/>
    <cellStyle name="Total 4 2 2 2" xfId="41203" xr:uid="{00000000-0005-0000-0000-0000F3A00000}"/>
    <cellStyle name="Total 4 2 2 2 10" xfId="41204" xr:uid="{00000000-0005-0000-0000-0000F4A00000}"/>
    <cellStyle name="Total 4 2 2 2 10 2" xfId="41205" xr:uid="{00000000-0005-0000-0000-0000F5A00000}"/>
    <cellStyle name="Total 4 2 2 2 11" xfId="41206" xr:uid="{00000000-0005-0000-0000-0000F6A00000}"/>
    <cellStyle name="Total 4 2 2 2 2" xfId="41207" xr:uid="{00000000-0005-0000-0000-0000F7A00000}"/>
    <cellStyle name="Total 4 2 2 2 2 2" xfId="41208" xr:uid="{00000000-0005-0000-0000-0000F8A00000}"/>
    <cellStyle name="Total 4 2 2 2 3" xfId="41209" xr:uid="{00000000-0005-0000-0000-0000F9A00000}"/>
    <cellStyle name="Total 4 2 2 2 3 2" xfId="41210" xr:uid="{00000000-0005-0000-0000-0000FAA00000}"/>
    <cellStyle name="Total 4 2 2 2 4" xfId="41211" xr:uid="{00000000-0005-0000-0000-0000FBA00000}"/>
    <cellStyle name="Total 4 2 2 2 4 2" xfId="41212" xr:uid="{00000000-0005-0000-0000-0000FCA00000}"/>
    <cellStyle name="Total 4 2 2 2 5" xfId="41213" xr:uid="{00000000-0005-0000-0000-0000FDA00000}"/>
    <cellStyle name="Total 4 2 2 2 5 2" xfId="41214" xr:uid="{00000000-0005-0000-0000-0000FEA00000}"/>
    <cellStyle name="Total 4 2 2 2 6" xfId="41215" xr:uid="{00000000-0005-0000-0000-0000FFA00000}"/>
    <cellStyle name="Total 4 2 2 2 6 2" xfId="41216" xr:uid="{00000000-0005-0000-0000-000000A10000}"/>
    <cellStyle name="Total 4 2 2 2 7" xfId="41217" xr:uid="{00000000-0005-0000-0000-000001A10000}"/>
    <cellStyle name="Total 4 2 2 2 7 2" xfId="41218" xr:uid="{00000000-0005-0000-0000-000002A10000}"/>
    <cellStyle name="Total 4 2 2 2 8" xfId="41219" xr:uid="{00000000-0005-0000-0000-000003A10000}"/>
    <cellStyle name="Total 4 2 2 2 8 2" xfId="41220" xr:uid="{00000000-0005-0000-0000-000004A10000}"/>
    <cellStyle name="Total 4 2 2 2 9" xfId="41221" xr:uid="{00000000-0005-0000-0000-000005A10000}"/>
    <cellStyle name="Total 4 2 2 2 9 2" xfId="41222" xr:uid="{00000000-0005-0000-0000-000006A10000}"/>
    <cellStyle name="Total 4 2 2 3" xfId="41223" xr:uid="{00000000-0005-0000-0000-000007A10000}"/>
    <cellStyle name="Total 4 2 2 3 10" xfId="41224" xr:uid="{00000000-0005-0000-0000-000008A10000}"/>
    <cellStyle name="Total 4 2 2 3 10 2" xfId="41225" xr:uid="{00000000-0005-0000-0000-000009A10000}"/>
    <cellStyle name="Total 4 2 2 3 11" xfId="41226" xr:uid="{00000000-0005-0000-0000-00000AA10000}"/>
    <cellStyle name="Total 4 2 2 3 2" xfId="41227" xr:uid="{00000000-0005-0000-0000-00000BA10000}"/>
    <cellStyle name="Total 4 2 2 3 2 2" xfId="41228" xr:uid="{00000000-0005-0000-0000-00000CA10000}"/>
    <cellStyle name="Total 4 2 2 3 3" xfId="41229" xr:uid="{00000000-0005-0000-0000-00000DA10000}"/>
    <cellStyle name="Total 4 2 2 3 3 2" xfId="41230" xr:uid="{00000000-0005-0000-0000-00000EA10000}"/>
    <cellStyle name="Total 4 2 2 3 4" xfId="41231" xr:uid="{00000000-0005-0000-0000-00000FA10000}"/>
    <cellStyle name="Total 4 2 2 3 4 2" xfId="41232" xr:uid="{00000000-0005-0000-0000-000010A10000}"/>
    <cellStyle name="Total 4 2 2 3 5" xfId="41233" xr:uid="{00000000-0005-0000-0000-000011A10000}"/>
    <cellStyle name="Total 4 2 2 3 5 2" xfId="41234" xr:uid="{00000000-0005-0000-0000-000012A10000}"/>
    <cellStyle name="Total 4 2 2 3 6" xfId="41235" xr:uid="{00000000-0005-0000-0000-000013A10000}"/>
    <cellStyle name="Total 4 2 2 3 6 2" xfId="41236" xr:uid="{00000000-0005-0000-0000-000014A10000}"/>
    <cellStyle name="Total 4 2 2 3 7" xfId="41237" xr:uid="{00000000-0005-0000-0000-000015A10000}"/>
    <cellStyle name="Total 4 2 2 3 7 2" xfId="41238" xr:uid="{00000000-0005-0000-0000-000016A10000}"/>
    <cellStyle name="Total 4 2 2 3 8" xfId="41239" xr:uid="{00000000-0005-0000-0000-000017A10000}"/>
    <cellStyle name="Total 4 2 2 3 8 2" xfId="41240" xr:uid="{00000000-0005-0000-0000-000018A10000}"/>
    <cellStyle name="Total 4 2 2 3 9" xfId="41241" xr:uid="{00000000-0005-0000-0000-000019A10000}"/>
    <cellStyle name="Total 4 2 2 3 9 2" xfId="41242" xr:uid="{00000000-0005-0000-0000-00001AA10000}"/>
    <cellStyle name="Total 4 2 2 4" xfId="41243" xr:uid="{00000000-0005-0000-0000-00001BA10000}"/>
    <cellStyle name="Total 4 2 2 4 2" xfId="41244" xr:uid="{00000000-0005-0000-0000-00001CA10000}"/>
    <cellStyle name="Total 4 2 2 5" xfId="41245" xr:uid="{00000000-0005-0000-0000-00001DA10000}"/>
    <cellStyle name="Total 4 2 2 5 2" xfId="41246" xr:uid="{00000000-0005-0000-0000-00001EA10000}"/>
    <cellStyle name="Total 4 2 2 6" xfId="41247" xr:uid="{00000000-0005-0000-0000-00001FA10000}"/>
    <cellStyle name="Total 4 2 2 6 2" xfId="41248" xr:uid="{00000000-0005-0000-0000-000020A10000}"/>
    <cellStyle name="Total 4 2 2 7" xfId="41249" xr:uid="{00000000-0005-0000-0000-000021A10000}"/>
    <cellStyle name="Total 4 2 2 7 2" xfId="41250" xr:uid="{00000000-0005-0000-0000-000022A10000}"/>
    <cellStyle name="Total 4 2 2 8" xfId="41251" xr:uid="{00000000-0005-0000-0000-000023A10000}"/>
    <cellStyle name="Total 4 2 2 8 2" xfId="41252" xr:uid="{00000000-0005-0000-0000-000024A10000}"/>
    <cellStyle name="Total 4 2 2 9" xfId="41253" xr:uid="{00000000-0005-0000-0000-000025A10000}"/>
    <cellStyle name="Total 4 2 2 9 2" xfId="41254" xr:uid="{00000000-0005-0000-0000-000026A10000}"/>
    <cellStyle name="Total 4 2 3" xfId="41255" xr:uid="{00000000-0005-0000-0000-000027A10000}"/>
    <cellStyle name="Total 4 2 3 10" xfId="41256" xr:uid="{00000000-0005-0000-0000-000028A10000}"/>
    <cellStyle name="Total 4 2 3 10 2" xfId="41257" xr:uid="{00000000-0005-0000-0000-000029A10000}"/>
    <cellStyle name="Total 4 2 3 11" xfId="41258" xr:uid="{00000000-0005-0000-0000-00002AA10000}"/>
    <cellStyle name="Total 4 2 3 11 2" xfId="41259" xr:uid="{00000000-0005-0000-0000-00002BA10000}"/>
    <cellStyle name="Total 4 2 3 12" xfId="41260" xr:uid="{00000000-0005-0000-0000-00002CA10000}"/>
    <cellStyle name="Total 4 2 3 12 2" xfId="41261" xr:uid="{00000000-0005-0000-0000-00002DA10000}"/>
    <cellStyle name="Total 4 2 3 13" xfId="41262" xr:uid="{00000000-0005-0000-0000-00002EA10000}"/>
    <cellStyle name="Total 4 2 3 2" xfId="41263" xr:uid="{00000000-0005-0000-0000-00002FA10000}"/>
    <cellStyle name="Total 4 2 3 2 10" xfId="41264" xr:uid="{00000000-0005-0000-0000-000030A10000}"/>
    <cellStyle name="Total 4 2 3 2 10 2" xfId="41265" xr:uid="{00000000-0005-0000-0000-000031A10000}"/>
    <cellStyle name="Total 4 2 3 2 11" xfId="41266" xr:uid="{00000000-0005-0000-0000-000032A10000}"/>
    <cellStyle name="Total 4 2 3 2 2" xfId="41267" xr:uid="{00000000-0005-0000-0000-000033A10000}"/>
    <cellStyle name="Total 4 2 3 2 2 2" xfId="41268" xr:uid="{00000000-0005-0000-0000-000034A10000}"/>
    <cellStyle name="Total 4 2 3 2 3" xfId="41269" xr:uid="{00000000-0005-0000-0000-000035A10000}"/>
    <cellStyle name="Total 4 2 3 2 3 2" xfId="41270" xr:uid="{00000000-0005-0000-0000-000036A10000}"/>
    <cellStyle name="Total 4 2 3 2 4" xfId="41271" xr:uid="{00000000-0005-0000-0000-000037A10000}"/>
    <cellStyle name="Total 4 2 3 2 4 2" xfId="41272" xr:uid="{00000000-0005-0000-0000-000038A10000}"/>
    <cellStyle name="Total 4 2 3 2 5" xfId="41273" xr:uid="{00000000-0005-0000-0000-000039A10000}"/>
    <cellStyle name="Total 4 2 3 2 5 2" xfId="41274" xr:uid="{00000000-0005-0000-0000-00003AA10000}"/>
    <cellStyle name="Total 4 2 3 2 6" xfId="41275" xr:uid="{00000000-0005-0000-0000-00003BA10000}"/>
    <cellStyle name="Total 4 2 3 2 6 2" xfId="41276" xr:uid="{00000000-0005-0000-0000-00003CA10000}"/>
    <cellStyle name="Total 4 2 3 2 7" xfId="41277" xr:uid="{00000000-0005-0000-0000-00003DA10000}"/>
    <cellStyle name="Total 4 2 3 2 7 2" xfId="41278" xr:uid="{00000000-0005-0000-0000-00003EA10000}"/>
    <cellStyle name="Total 4 2 3 2 8" xfId="41279" xr:uid="{00000000-0005-0000-0000-00003FA10000}"/>
    <cellStyle name="Total 4 2 3 2 8 2" xfId="41280" xr:uid="{00000000-0005-0000-0000-000040A10000}"/>
    <cellStyle name="Total 4 2 3 2 9" xfId="41281" xr:uid="{00000000-0005-0000-0000-000041A10000}"/>
    <cellStyle name="Total 4 2 3 2 9 2" xfId="41282" xr:uid="{00000000-0005-0000-0000-000042A10000}"/>
    <cellStyle name="Total 4 2 3 3" xfId="41283" xr:uid="{00000000-0005-0000-0000-000043A10000}"/>
    <cellStyle name="Total 4 2 3 3 10" xfId="41284" xr:uid="{00000000-0005-0000-0000-000044A10000}"/>
    <cellStyle name="Total 4 2 3 3 10 2" xfId="41285" xr:uid="{00000000-0005-0000-0000-000045A10000}"/>
    <cellStyle name="Total 4 2 3 3 11" xfId="41286" xr:uid="{00000000-0005-0000-0000-000046A10000}"/>
    <cellStyle name="Total 4 2 3 3 2" xfId="41287" xr:uid="{00000000-0005-0000-0000-000047A10000}"/>
    <cellStyle name="Total 4 2 3 3 2 2" xfId="41288" xr:uid="{00000000-0005-0000-0000-000048A10000}"/>
    <cellStyle name="Total 4 2 3 3 3" xfId="41289" xr:uid="{00000000-0005-0000-0000-000049A10000}"/>
    <cellStyle name="Total 4 2 3 3 3 2" xfId="41290" xr:uid="{00000000-0005-0000-0000-00004AA10000}"/>
    <cellStyle name="Total 4 2 3 3 4" xfId="41291" xr:uid="{00000000-0005-0000-0000-00004BA10000}"/>
    <cellStyle name="Total 4 2 3 3 4 2" xfId="41292" xr:uid="{00000000-0005-0000-0000-00004CA10000}"/>
    <cellStyle name="Total 4 2 3 3 5" xfId="41293" xr:uid="{00000000-0005-0000-0000-00004DA10000}"/>
    <cellStyle name="Total 4 2 3 3 5 2" xfId="41294" xr:uid="{00000000-0005-0000-0000-00004EA10000}"/>
    <cellStyle name="Total 4 2 3 3 6" xfId="41295" xr:uid="{00000000-0005-0000-0000-00004FA10000}"/>
    <cellStyle name="Total 4 2 3 3 6 2" xfId="41296" xr:uid="{00000000-0005-0000-0000-000050A10000}"/>
    <cellStyle name="Total 4 2 3 3 7" xfId="41297" xr:uid="{00000000-0005-0000-0000-000051A10000}"/>
    <cellStyle name="Total 4 2 3 3 7 2" xfId="41298" xr:uid="{00000000-0005-0000-0000-000052A10000}"/>
    <cellStyle name="Total 4 2 3 3 8" xfId="41299" xr:uid="{00000000-0005-0000-0000-000053A10000}"/>
    <cellStyle name="Total 4 2 3 3 8 2" xfId="41300" xr:uid="{00000000-0005-0000-0000-000054A10000}"/>
    <cellStyle name="Total 4 2 3 3 9" xfId="41301" xr:uid="{00000000-0005-0000-0000-000055A10000}"/>
    <cellStyle name="Total 4 2 3 3 9 2" xfId="41302" xr:uid="{00000000-0005-0000-0000-000056A10000}"/>
    <cellStyle name="Total 4 2 3 4" xfId="41303" xr:uid="{00000000-0005-0000-0000-000057A10000}"/>
    <cellStyle name="Total 4 2 3 4 2" xfId="41304" xr:uid="{00000000-0005-0000-0000-000058A10000}"/>
    <cellStyle name="Total 4 2 3 5" xfId="41305" xr:uid="{00000000-0005-0000-0000-000059A10000}"/>
    <cellStyle name="Total 4 2 3 5 2" xfId="41306" xr:uid="{00000000-0005-0000-0000-00005AA10000}"/>
    <cellStyle name="Total 4 2 3 6" xfId="41307" xr:uid="{00000000-0005-0000-0000-00005BA10000}"/>
    <cellStyle name="Total 4 2 3 6 2" xfId="41308" xr:uid="{00000000-0005-0000-0000-00005CA10000}"/>
    <cellStyle name="Total 4 2 3 7" xfId="41309" xr:uid="{00000000-0005-0000-0000-00005DA10000}"/>
    <cellStyle name="Total 4 2 3 7 2" xfId="41310" xr:uid="{00000000-0005-0000-0000-00005EA10000}"/>
    <cellStyle name="Total 4 2 3 8" xfId="41311" xr:uid="{00000000-0005-0000-0000-00005FA10000}"/>
    <cellStyle name="Total 4 2 3 8 2" xfId="41312" xr:uid="{00000000-0005-0000-0000-000060A10000}"/>
    <cellStyle name="Total 4 2 3 9" xfId="41313" xr:uid="{00000000-0005-0000-0000-000061A10000}"/>
    <cellStyle name="Total 4 2 3 9 2" xfId="41314" xr:uid="{00000000-0005-0000-0000-000062A10000}"/>
    <cellStyle name="Total 4 2 4" xfId="41315" xr:uid="{00000000-0005-0000-0000-000063A10000}"/>
    <cellStyle name="Total 4 2 4 10" xfId="41316" xr:uid="{00000000-0005-0000-0000-000064A10000}"/>
    <cellStyle name="Total 4 2 4 10 2" xfId="41317" xr:uid="{00000000-0005-0000-0000-000065A10000}"/>
    <cellStyle name="Total 4 2 4 11" xfId="41318" xr:uid="{00000000-0005-0000-0000-000066A10000}"/>
    <cellStyle name="Total 4 2 4 2" xfId="41319" xr:uid="{00000000-0005-0000-0000-000067A10000}"/>
    <cellStyle name="Total 4 2 4 2 2" xfId="41320" xr:uid="{00000000-0005-0000-0000-000068A10000}"/>
    <cellStyle name="Total 4 2 4 3" xfId="41321" xr:uid="{00000000-0005-0000-0000-000069A10000}"/>
    <cellStyle name="Total 4 2 4 3 2" xfId="41322" xr:uid="{00000000-0005-0000-0000-00006AA10000}"/>
    <cellStyle name="Total 4 2 4 4" xfId="41323" xr:uid="{00000000-0005-0000-0000-00006BA10000}"/>
    <cellStyle name="Total 4 2 4 4 2" xfId="41324" xr:uid="{00000000-0005-0000-0000-00006CA10000}"/>
    <cellStyle name="Total 4 2 4 5" xfId="41325" xr:uid="{00000000-0005-0000-0000-00006DA10000}"/>
    <cellStyle name="Total 4 2 4 5 2" xfId="41326" xr:uid="{00000000-0005-0000-0000-00006EA10000}"/>
    <cellStyle name="Total 4 2 4 6" xfId="41327" xr:uid="{00000000-0005-0000-0000-00006FA10000}"/>
    <cellStyle name="Total 4 2 4 6 2" xfId="41328" xr:uid="{00000000-0005-0000-0000-000070A10000}"/>
    <cellStyle name="Total 4 2 4 7" xfId="41329" xr:uid="{00000000-0005-0000-0000-000071A10000}"/>
    <cellStyle name="Total 4 2 4 7 2" xfId="41330" xr:uid="{00000000-0005-0000-0000-000072A10000}"/>
    <cellStyle name="Total 4 2 4 8" xfId="41331" xr:uid="{00000000-0005-0000-0000-000073A10000}"/>
    <cellStyle name="Total 4 2 4 8 2" xfId="41332" xr:uid="{00000000-0005-0000-0000-000074A10000}"/>
    <cellStyle name="Total 4 2 4 9" xfId="41333" xr:uid="{00000000-0005-0000-0000-000075A10000}"/>
    <cellStyle name="Total 4 2 4 9 2" xfId="41334" xr:uid="{00000000-0005-0000-0000-000076A10000}"/>
    <cellStyle name="Total 4 2 5" xfId="41335" xr:uid="{00000000-0005-0000-0000-000077A10000}"/>
    <cellStyle name="Total 4 2 5 10" xfId="41336" xr:uid="{00000000-0005-0000-0000-000078A10000}"/>
    <cellStyle name="Total 4 2 5 10 2" xfId="41337" xr:uid="{00000000-0005-0000-0000-000079A10000}"/>
    <cellStyle name="Total 4 2 5 11" xfId="41338" xr:uid="{00000000-0005-0000-0000-00007AA10000}"/>
    <cellStyle name="Total 4 2 5 2" xfId="41339" xr:uid="{00000000-0005-0000-0000-00007BA10000}"/>
    <cellStyle name="Total 4 2 5 2 2" xfId="41340" xr:uid="{00000000-0005-0000-0000-00007CA10000}"/>
    <cellStyle name="Total 4 2 5 3" xfId="41341" xr:uid="{00000000-0005-0000-0000-00007DA10000}"/>
    <cellStyle name="Total 4 2 5 3 2" xfId="41342" xr:uid="{00000000-0005-0000-0000-00007EA10000}"/>
    <cellStyle name="Total 4 2 5 4" xfId="41343" xr:uid="{00000000-0005-0000-0000-00007FA10000}"/>
    <cellStyle name="Total 4 2 5 4 2" xfId="41344" xr:uid="{00000000-0005-0000-0000-000080A10000}"/>
    <cellStyle name="Total 4 2 5 5" xfId="41345" xr:uid="{00000000-0005-0000-0000-000081A10000}"/>
    <cellStyle name="Total 4 2 5 5 2" xfId="41346" xr:uid="{00000000-0005-0000-0000-000082A10000}"/>
    <cellStyle name="Total 4 2 5 6" xfId="41347" xr:uid="{00000000-0005-0000-0000-000083A10000}"/>
    <cellStyle name="Total 4 2 5 6 2" xfId="41348" xr:uid="{00000000-0005-0000-0000-000084A10000}"/>
    <cellStyle name="Total 4 2 5 7" xfId="41349" xr:uid="{00000000-0005-0000-0000-000085A10000}"/>
    <cellStyle name="Total 4 2 5 7 2" xfId="41350" xr:uid="{00000000-0005-0000-0000-000086A10000}"/>
    <cellStyle name="Total 4 2 5 8" xfId="41351" xr:uid="{00000000-0005-0000-0000-000087A10000}"/>
    <cellStyle name="Total 4 2 5 8 2" xfId="41352" xr:uid="{00000000-0005-0000-0000-000088A10000}"/>
    <cellStyle name="Total 4 2 5 9" xfId="41353" xr:uid="{00000000-0005-0000-0000-000089A10000}"/>
    <cellStyle name="Total 4 2 5 9 2" xfId="41354" xr:uid="{00000000-0005-0000-0000-00008AA10000}"/>
    <cellStyle name="Total 4 2 6" xfId="41355" xr:uid="{00000000-0005-0000-0000-00008BA10000}"/>
    <cellStyle name="Total 4 2 6 2" xfId="41356" xr:uid="{00000000-0005-0000-0000-00008CA10000}"/>
    <cellStyle name="Total 4 2 7" xfId="41357" xr:uid="{00000000-0005-0000-0000-00008DA10000}"/>
    <cellStyle name="Total 4 2 7 2" xfId="41358" xr:uid="{00000000-0005-0000-0000-00008EA10000}"/>
    <cellStyle name="Total 4 2 8" xfId="41359" xr:uid="{00000000-0005-0000-0000-00008FA10000}"/>
    <cellStyle name="Total 4 2 8 2" xfId="41360" xr:uid="{00000000-0005-0000-0000-000090A10000}"/>
    <cellStyle name="Total 4 2 9" xfId="41361" xr:uid="{00000000-0005-0000-0000-000091A10000}"/>
    <cellStyle name="Total 4 2 9 2" xfId="41362" xr:uid="{00000000-0005-0000-0000-000092A10000}"/>
    <cellStyle name="Total 4 3" xfId="41363" xr:uid="{00000000-0005-0000-0000-000093A10000}"/>
    <cellStyle name="Total 4 3 10" xfId="41364" xr:uid="{00000000-0005-0000-0000-000094A10000}"/>
    <cellStyle name="Total 4 3 10 2" xfId="41365" xr:uid="{00000000-0005-0000-0000-000095A10000}"/>
    <cellStyle name="Total 4 3 11" xfId="41366" xr:uid="{00000000-0005-0000-0000-000096A10000}"/>
    <cellStyle name="Total 4 3 11 2" xfId="41367" xr:uid="{00000000-0005-0000-0000-000097A10000}"/>
    <cellStyle name="Total 4 3 12" xfId="41368" xr:uid="{00000000-0005-0000-0000-000098A10000}"/>
    <cellStyle name="Total 4 3 12 2" xfId="41369" xr:uid="{00000000-0005-0000-0000-000099A10000}"/>
    <cellStyle name="Total 4 3 13" xfId="41370" xr:uid="{00000000-0005-0000-0000-00009AA10000}"/>
    <cellStyle name="Total 4 3 2" xfId="41371" xr:uid="{00000000-0005-0000-0000-00009BA10000}"/>
    <cellStyle name="Total 4 3 2 10" xfId="41372" xr:uid="{00000000-0005-0000-0000-00009CA10000}"/>
    <cellStyle name="Total 4 3 2 10 2" xfId="41373" xr:uid="{00000000-0005-0000-0000-00009DA10000}"/>
    <cellStyle name="Total 4 3 2 11" xfId="41374" xr:uid="{00000000-0005-0000-0000-00009EA10000}"/>
    <cellStyle name="Total 4 3 2 2" xfId="41375" xr:uid="{00000000-0005-0000-0000-00009FA10000}"/>
    <cellStyle name="Total 4 3 2 2 2" xfId="41376" xr:uid="{00000000-0005-0000-0000-0000A0A10000}"/>
    <cellStyle name="Total 4 3 2 3" xfId="41377" xr:uid="{00000000-0005-0000-0000-0000A1A10000}"/>
    <cellStyle name="Total 4 3 2 3 2" xfId="41378" xr:uid="{00000000-0005-0000-0000-0000A2A10000}"/>
    <cellStyle name="Total 4 3 2 4" xfId="41379" xr:uid="{00000000-0005-0000-0000-0000A3A10000}"/>
    <cellStyle name="Total 4 3 2 4 2" xfId="41380" xr:uid="{00000000-0005-0000-0000-0000A4A10000}"/>
    <cellStyle name="Total 4 3 2 5" xfId="41381" xr:uid="{00000000-0005-0000-0000-0000A5A10000}"/>
    <cellStyle name="Total 4 3 2 5 2" xfId="41382" xr:uid="{00000000-0005-0000-0000-0000A6A10000}"/>
    <cellStyle name="Total 4 3 2 6" xfId="41383" xr:uid="{00000000-0005-0000-0000-0000A7A10000}"/>
    <cellStyle name="Total 4 3 2 6 2" xfId="41384" xr:uid="{00000000-0005-0000-0000-0000A8A10000}"/>
    <cellStyle name="Total 4 3 2 7" xfId="41385" xr:uid="{00000000-0005-0000-0000-0000A9A10000}"/>
    <cellStyle name="Total 4 3 2 7 2" xfId="41386" xr:uid="{00000000-0005-0000-0000-0000AAA10000}"/>
    <cellStyle name="Total 4 3 2 8" xfId="41387" xr:uid="{00000000-0005-0000-0000-0000ABA10000}"/>
    <cellStyle name="Total 4 3 2 8 2" xfId="41388" xr:uid="{00000000-0005-0000-0000-0000ACA10000}"/>
    <cellStyle name="Total 4 3 2 9" xfId="41389" xr:uid="{00000000-0005-0000-0000-0000ADA10000}"/>
    <cellStyle name="Total 4 3 2 9 2" xfId="41390" xr:uid="{00000000-0005-0000-0000-0000AEA10000}"/>
    <cellStyle name="Total 4 3 3" xfId="41391" xr:uid="{00000000-0005-0000-0000-0000AFA10000}"/>
    <cellStyle name="Total 4 3 3 10" xfId="41392" xr:uid="{00000000-0005-0000-0000-0000B0A10000}"/>
    <cellStyle name="Total 4 3 3 10 2" xfId="41393" xr:uid="{00000000-0005-0000-0000-0000B1A10000}"/>
    <cellStyle name="Total 4 3 3 11" xfId="41394" xr:uid="{00000000-0005-0000-0000-0000B2A10000}"/>
    <cellStyle name="Total 4 3 3 2" xfId="41395" xr:uid="{00000000-0005-0000-0000-0000B3A10000}"/>
    <cellStyle name="Total 4 3 3 2 2" xfId="41396" xr:uid="{00000000-0005-0000-0000-0000B4A10000}"/>
    <cellStyle name="Total 4 3 3 3" xfId="41397" xr:uid="{00000000-0005-0000-0000-0000B5A10000}"/>
    <cellStyle name="Total 4 3 3 3 2" xfId="41398" xr:uid="{00000000-0005-0000-0000-0000B6A10000}"/>
    <cellStyle name="Total 4 3 3 4" xfId="41399" xr:uid="{00000000-0005-0000-0000-0000B7A10000}"/>
    <cellStyle name="Total 4 3 3 4 2" xfId="41400" xr:uid="{00000000-0005-0000-0000-0000B8A10000}"/>
    <cellStyle name="Total 4 3 3 5" xfId="41401" xr:uid="{00000000-0005-0000-0000-0000B9A10000}"/>
    <cellStyle name="Total 4 3 3 5 2" xfId="41402" xr:uid="{00000000-0005-0000-0000-0000BAA10000}"/>
    <cellStyle name="Total 4 3 3 6" xfId="41403" xr:uid="{00000000-0005-0000-0000-0000BBA10000}"/>
    <cellStyle name="Total 4 3 3 6 2" xfId="41404" xr:uid="{00000000-0005-0000-0000-0000BCA10000}"/>
    <cellStyle name="Total 4 3 3 7" xfId="41405" xr:uid="{00000000-0005-0000-0000-0000BDA10000}"/>
    <cellStyle name="Total 4 3 3 7 2" xfId="41406" xr:uid="{00000000-0005-0000-0000-0000BEA10000}"/>
    <cellStyle name="Total 4 3 3 8" xfId="41407" xr:uid="{00000000-0005-0000-0000-0000BFA10000}"/>
    <cellStyle name="Total 4 3 3 8 2" xfId="41408" xr:uid="{00000000-0005-0000-0000-0000C0A10000}"/>
    <cellStyle name="Total 4 3 3 9" xfId="41409" xr:uid="{00000000-0005-0000-0000-0000C1A10000}"/>
    <cellStyle name="Total 4 3 3 9 2" xfId="41410" xr:uid="{00000000-0005-0000-0000-0000C2A10000}"/>
    <cellStyle name="Total 4 3 4" xfId="41411" xr:uid="{00000000-0005-0000-0000-0000C3A10000}"/>
    <cellStyle name="Total 4 3 4 2" xfId="41412" xr:uid="{00000000-0005-0000-0000-0000C4A10000}"/>
    <cellStyle name="Total 4 3 5" xfId="41413" xr:uid="{00000000-0005-0000-0000-0000C5A10000}"/>
    <cellStyle name="Total 4 3 5 2" xfId="41414" xr:uid="{00000000-0005-0000-0000-0000C6A10000}"/>
    <cellStyle name="Total 4 3 6" xfId="41415" xr:uid="{00000000-0005-0000-0000-0000C7A10000}"/>
    <cellStyle name="Total 4 3 6 2" xfId="41416" xr:uid="{00000000-0005-0000-0000-0000C8A10000}"/>
    <cellStyle name="Total 4 3 7" xfId="41417" xr:uid="{00000000-0005-0000-0000-0000C9A10000}"/>
    <cellStyle name="Total 4 3 7 2" xfId="41418" xr:uid="{00000000-0005-0000-0000-0000CAA10000}"/>
    <cellStyle name="Total 4 3 8" xfId="41419" xr:uid="{00000000-0005-0000-0000-0000CBA10000}"/>
    <cellStyle name="Total 4 3 8 2" xfId="41420" xr:uid="{00000000-0005-0000-0000-0000CCA10000}"/>
    <cellStyle name="Total 4 3 9" xfId="41421" xr:uid="{00000000-0005-0000-0000-0000CDA10000}"/>
    <cellStyle name="Total 4 3 9 2" xfId="41422" xr:uid="{00000000-0005-0000-0000-0000CEA10000}"/>
    <cellStyle name="Total 4 4" xfId="41423" xr:uid="{00000000-0005-0000-0000-0000CFA10000}"/>
    <cellStyle name="Total 4 4 10" xfId="41424" xr:uid="{00000000-0005-0000-0000-0000D0A10000}"/>
    <cellStyle name="Total 4 4 10 2" xfId="41425" xr:uid="{00000000-0005-0000-0000-0000D1A10000}"/>
    <cellStyle name="Total 4 4 11" xfId="41426" xr:uid="{00000000-0005-0000-0000-0000D2A10000}"/>
    <cellStyle name="Total 4 4 11 2" xfId="41427" xr:uid="{00000000-0005-0000-0000-0000D3A10000}"/>
    <cellStyle name="Total 4 4 12" xfId="41428" xr:uid="{00000000-0005-0000-0000-0000D4A10000}"/>
    <cellStyle name="Total 4 4 12 2" xfId="41429" xr:uid="{00000000-0005-0000-0000-0000D5A10000}"/>
    <cellStyle name="Total 4 4 13" xfId="41430" xr:uid="{00000000-0005-0000-0000-0000D6A10000}"/>
    <cellStyle name="Total 4 4 2" xfId="41431" xr:uid="{00000000-0005-0000-0000-0000D7A10000}"/>
    <cellStyle name="Total 4 4 2 10" xfId="41432" xr:uid="{00000000-0005-0000-0000-0000D8A10000}"/>
    <cellStyle name="Total 4 4 2 10 2" xfId="41433" xr:uid="{00000000-0005-0000-0000-0000D9A10000}"/>
    <cellStyle name="Total 4 4 2 11" xfId="41434" xr:uid="{00000000-0005-0000-0000-0000DAA10000}"/>
    <cellStyle name="Total 4 4 2 2" xfId="41435" xr:uid="{00000000-0005-0000-0000-0000DBA10000}"/>
    <cellStyle name="Total 4 4 2 2 2" xfId="41436" xr:uid="{00000000-0005-0000-0000-0000DCA10000}"/>
    <cellStyle name="Total 4 4 2 3" xfId="41437" xr:uid="{00000000-0005-0000-0000-0000DDA10000}"/>
    <cellStyle name="Total 4 4 2 3 2" xfId="41438" xr:uid="{00000000-0005-0000-0000-0000DEA10000}"/>
    <cellStyle name="Total 4 4 2 4" xfId="41439" xr:uid="{00000000-0005-0000-0000-0000DFA10000}"/>
    <cellStyle name="Total 4 4 2 4 2" xfId="41440" xr:uid="{00000000-0005-0000-0000-0000E0A10000}"/>
    <cellStyle name="Total 4 4 2 5" xfId="41441" xr:uid="{00000000-0005-0000-0000-0000E1A10000}"/>
    <cellStyle name="Total 4 4 2 5 2" xfId="41442" xr:uid="{00000000-0005-0000-0000-0000E2A10000}"/>
    <cellStyle name="Total 4 4 2 6" xfId="41443" xr:uid="{00000000-0005-0000-0000-0000E3A10000}"/>
    <cellStyle name="Total 4 4 2 6 2" xfId="41444" xr:uid="{00000000-0005-0000-0000-0000E4A10000}"/>
    <cellStyle name="Total 4 4 2 7" xfId="41445" xr:uid="{00000000-0005-0000-0000-0000E5A10000}"/>
    <cellStyle name="Total 4 4 2 7 2" xfId="41446" xr:uid="{00000000-0005-0000-0000-0000E6A10000}"/>
    <cellStyle name="Total 4 4 2 8" xfId="41447" xr:uid="{00000000-0005-0000-0000-0000E7A10000}"/>
    <cellStyle name="Total 4 4 2 8 2" xfId="41448" xr:uid="{00000000-0005-0000-0000-0000E8A10000}"/>
    <cellStyle name="Total 4 4 2 9" xfId="41449" xr:uid="{00000000-0005-0000-0000-0000E9A10000}"/>
    <cellStyle name="Total 4 4 2 9 2" xfId="41450" xr:uid="{00000000-0005-0000-0000-0000EAA10000}"/>
    <cellStyle name="Total 4 4 3" xfId="41451" xr:uid="{00000000-0005-0000-0000-0000EBA10000}"/>
    <cellStyle name="Total 4 4 3 10" xfId="41452" xr:uid="{00000000-0005-0000-0000-0000ECA10000}"/>
    <cellStyle name="Total 4 4 3 10 2" xfId="41453" xr:uid="{00000000-0005-0000-0000-0000EDA10000}"/>
    <cellStyle name="Total 4 4 3 11" xfId="41454" xr:uid="{00000000-0005-0000-0000-0000EEA10000}"/>
    <cellStyle name="Total 4 4 3 2" xfId="41455" xr:uid="{00000000-0005-0000-0000-0000EFA10000}"/>
    <cellStyle name="Total 4 4 3 2 2" xfId="41456" xr:uid="{00000000-0005-0000-0000-0000F0A10000}"/>
    <cellStyle name="Total 4 4 3 3" xfId="41457" xr:uid="{00000000-0005-0000-0000-0000F1A10000}"/>
    <cellStyle name="Total 4 4 3 3 2" xfId="41458" xr:uid="{00000000-0005-0000-0000-0000F2A10000}"/>
    <cellStyle name="Total 4 4 3 4" xfId="41459" xr:uid="{00000000-0005-0000-0000-0000F3A10000}"/>
    <cellStyle name="Total 4 4 3 4 2" xfId="41460" xr:uid="{00000000-0005-0000-0000-0000F4A10000}"/>
    <cellStyle name="Total 4 4 3 5" xfId="41461" xr:uid="{00000000-0005-0000-0000-0000F5A10000}"/>
    <cellStyle name="Total 4 4 3 5 2" xfId="41462" xr:uid="{00000000-0005-0000-0000-0000F6A10000}"/>
    <cellStyle name="Total 4 4 3 6" xfId="41463" xr:uid="{00000000-0005-0000-0000-0000F7A10000}"/>
    <cellStyle name="Total 4 4 3 6 2" xfId="41464" xr:uid="{00000000-0005-0000-0000-0000F8A10000}"/>
    <cellStyle name="Total 4 4 3 7" xfId="41465" xr:uid="{00000000-0005-0000-0000-0000F9A10000}"/>
    <cellStyle name="Total 4 4 3 7 2" xfId="41466" xr:uid="{00000000-0005-0000-0000-0000FAA10000}"/>
    <cellStyle name="Total 4 4 3 8" xfId="41467" xr:uid="{00000000-0005-0000-0000-0000FBA10000}"/>
    <cellStyle name="Total 4 4 3 8 2" xfId="41468" xr:uid="{00000000-0005-0000-0000-0000FCA10000}"/>
    <cellStyle name="Total 4 4 3 9" xfId="41469" xr:uid="{00000000-0005-0000-0000-0000FDA10000}"/>
    <cellStyle name="Total 4 4 3 9 2" xfId="41470" xr:uid="{00000000-0005-0000-0000-0000FEA10000}"/>
    <cellStyle name="Total 4 4 4" xfId="41471" xr:uid="{00000000-0005-0000-0000-0000FFA10000}"/>
    <cellStyle name="Total 4 4 4 2" xfId="41472" xr:uid="{00000000-0005-0000-0000-000000A20000}"/>
    <cellStyle name="Total 4 4 5" xfId="41473" xr:uid="{00000000-0005-0000-0000-000001A20000}"/>
    <cellStyle name="Total 4 4 5 2" xfId="41474" xr:uid="{00000000-0005-0000-0000-000002A20000}"/>
    <cellStyle name="Total 4 4 6" xfId="41475" xr:uid="{00000000-0005-0000-0000-000003A20000}"/>
    <cellStyle name="Total 4 4 6 2" xfId="41476" xr:uid="{00000000-0005-0000-0000-000004A20000}"/>
    <cellStyle name="Total 4 4 7" xfId="41477" xr:uid="{00000000-0005-0000-0000-000005A20000}"/>
    <cellStyle name="Total 4 4 7 2" xfId="41478" xr:uid="{00000000-0005-0000-0000-000006A20000}"/>
    <cellStyle name="Total 4 4 8" xfId="41479" xr:uid="{00000000-0005-0000-0000-000007A20000}"/>
    <cellStyle name="Total 4 4 8 2" xfId="41480" xr:uid="{00000000-0005-0000-0000-000008A20000}"/>
    <cellStyle name="Total 4 4 9" xfId="41481" xr:uid="{00000000-0005-0000-0000-000009A20000}"/>
    <cellStyle name="Total 4 4 9 2" xfId="41482" xr:uid="{00000000-0005-0000-0000-00000AA20000}"/>
    <cellStyle name="Total 4 5" xfId="41483" xr:uid="{00000000-0005-0000-0000-00000BA20000}"/>
    <cellStyle name="Total 4 5 10" xfId="41484" xr:uid="{00000000-0005-0000-0000-00000CA20000}"/>
    <cellStyle name="Total 4 5 10 2" xfId="41485" xr:uid="{00000000-0005-0000-0000-00000DA20000}"/>
    <cellStyle name="Total 4 5 11" xfId="41486" xr:uid="{00000000-0005-0000-0000-00000EA20000}"/>
    <cellStyle name="Total 4 5 2" xfId="41487" xr:uid="{00000000-0005-0000-0000-00000FA20000}"/>
    <cellStyle name="Total 4 5 2 2" xfId="41488" xr:uid="{00000000-0005-0000-0000-000010A20000}"/>
    <cellStyle name="Total 4 5 3" xfId="41489" xr:uid="{00000000-0005-0000-0000-000011A20000}"/>
    <cellStyle name="Total 4 5 3 2" xfId="41490" xr:uid="{00000000-0005-0000-0000-000012A20000}"/>
    <cellStyle name="Total 4 5 4" xfId="41491" xr:uid="{00000000-0005-0000-0000-000013A20000}"/>
    <cellStyle name="Total 4 5 4 2" xfId="41492" xr:uid="{00000000-0005-0000-0000-000014A20000}"/>
    <cellStyle name="Total 4 5 5" xfId="41493" xr:uid="{00000000-0005-0000-0000-000015A20000}"/>
    <cellStyle name="Total 4 5 5 2" xfId="41494" xr:uid="{00000000-0005-0000-0000-000016A20000}"/>
    <cellStyle name="Total 4 5 6" xfId="41495" xr:uid="{00000000-0005-0000-0000-000017A20000}"/>
    <cellStyle name="Total 4 5 6 2" xfId="41496" xr:uid="{00000000-0005-0000-0000-000018A20000}"/>
    <cellStyle name="Total 4 5 7" xfId="41497" xr:uid="{00000000-0005-0000-0000-000019A20000}"/>
    <cellStyle name="Total 4 5 7 2" xfId="41498" xr:uid="{00000000-0005-0000-0000-00001AA20000}"/>
    <cellStyle name="Total 4 5 8" xfId="41499" xr:uid="{00000000-0005-0000-0000-00001BA20000}"/>
    <cellStyle name="Total 4 5 8 2" xfId="41500" xr:uid="{00000000-0005-0000-0000-00001CA20000}"/>
    <cellStyle name="Total 4 5 9" xfId="41501" xr:uid="{00000000-0005-0000-0000-00001DA20000}"/>
    <cellStyle name="Total 4 5 9 2" xfId="41502" xr:uid="{00000000-0005-0000-0000-00001EA20000}"/>
    <cellStyle name="Total 4 6" xfId="41503" xr:uid="{00000000-0005-0000-0000-00001FA20000}"/>
    <cellStyle name="Total 4 6 10" xfId="41504" xr:uid="{00000000-0005-0000-0000-000020A20000}"/>
    <cellStyle name="Total 4 6 10 2" xfId="41505" xr:uid="{00000000-0005-0000-0000-000021A20000}"/>
    <cellStyle name="Total 4 6 11" xfId="41506" xr:uid="{00000000-0005-0000-0000-000022A20000}"/>
    <cellStyle name="Total 4 6 2" xfId="41507" xr:uid="{00000000-0005-0000-0000-000023A20000}"/>
    <cellStyle name="Total 4 6 2 2" xfId="41508" xr:uid="{00000000-0005-0000-0000-000024A20000}"/>
    <cellStyle name="Total 4 6 3" xfId="41509" xr:uid="{00000000-0005-0000-0000-000025A20000}"/>
    <cellStyle name="Total 4 6 3 2" xfId="41510" xr:uid="{00000000-0005-0000-0000-000026A20000}"/>
    <cellStyle name="Total 4 6 4" xfId="41511" xr:uid="{00000000-0005-0000-0000-000027A20000}"/>
    <cellStyle name="Total 4 6 4 2" xfId="41512" xr:uid="{00000000-0005-0000-0000-000028A20000}"/>
    <cellStyle name="Total 4 6 5" xfId="41513" xr:uid="{00000000-0005-0000-0000-000029A20000}"/>
    <cellStyle name="Total 4 6 5 2" xfId="41514" xr:uid="{00000000-0005-0000-0000-00002AA20000}"/>
    <cellStyle name="Total 4 6 6" xfId="41515" xr:uid="{00000000-0005-0000-0000-00002BA20000}"/>
    <cellStyle name="Total 4 6 6 2" xfId="41516" xr:uid="{00000000-0005-0000-0000-00002CA20000}"/>
    <cellStyle name="Total 4 6 7" xfId="41517" xr:uid="{00000000-0005-0000-0000-00002DA20000}"/>
    <cellStyle name="Total 4 6 7 2" xfId="41518" xr:uid="{00000000-0005-0000-0000-00002EA20000}"/>
    <cellStyle name="Total 4 6 8" xfId="41519" xr:uid="{00000000-0005-0000-0000-00002FA20000}"/>
    <cellStyle name="Total 4 6 8 2" xfId="41520" xr:uid="{00000000-0005-0000-0000-000030A20000}"/>
    <cellStyle name="Total 4 6 9" xfId="41521" xr:uid="{00000000-0005-0000-0000-000031A20000}"/>
    <cellStyle name="Total 4 6 9 2" xfId="41522" xr:uid="{00000000-0005-0000-0000-000032A20000}"/>
    <cellStyle name="Total 4 7" xfId="41523" xr:uid="{00000000-0005-0000-0000-000033A20000}"/>
    <cellStyle name="Total 4 7 2" xfId="41524" xr:uid="{00000000-0005-0000-0000-000034A20000}"/>
    <cellStyle name="Total 4 8" xfId="41525" xr:uid="{00000000-0005-0000-0000-000035A20000}"/>
    <cellStyle name="Total 4 8 2" xfId="41526" xr:uid="{00000000-0005-0000-0000-000036A20000}"/>
    <cellStyle name="Total 4 9" xfId="41527" xr:uid="{00000000-0005-0000-0000-000037A20000}"/>
    <cellStyle name="Total 4 9 2" xfId="41528" xr:uid="{00000000-0005-0000-0000-000038A20000}"/>
    <cellStyle name="Total 5" xfId="41529" xr:uid="{00000000-0005-0000-0000-000039A20000}"/>
    <cellStyle name="Total 5 10" xfId="41530" xr:uid="{00000000-0005-0000-0000-00003AA20000}"/>
    <cellStyle name="Total 5 10 2" xfId="41531" xr:uid="{00000000-0005-0000-0000-00003BA20000}"/>
    <cellStyle name="Total 5 11" xfId="41532" xr:uid="{00000000-0005-0000-0000-00003CA20000}"/>
    <cellStyle name="Total 5 11 2" xfId="41533" xr:uid="{00000000-0005-0000-0000-00003DA20000}"/>
    <cellStyle name="Total 5 12" xfId="41534" xr:uid="{00000000-0005-0000-0000-00003EA20000}"/>
    <cellStyle name="Total 5 12 2" xfId="41535" xr:uid="{00000000-0005-0000-0000-00003FA20000}"/>
    <cellStyle name="Total 5 13" xfId="41536" xr:uid="{00000000-0005-0000-0000-000040A20000}"/>
    <cellStyle name="Total 5 2" xfId="41537" xr:uid="{00000000-0005-0000-0000-000041A20000}"/>
    <cellStyle name="Total 5 2 10" xfId="41538" xr:uid="{00000000-0005-0000-0000-000042A20000}"/>
    <cellStyle name="Total 5 2 10 2" xfId="41539" xr:uid="{00000000-0005-0000-0000-000043A20000}"/>
    <cellStyle name="Total 5 2 11" xfId="41540" xr:uid="{00000000-0005-0000-0000-000044A20000}"/>
    <cellStyle name="Total 5 2 2" xfId="41541" xr:uid="{00000000-0005-0000-0000-000045A20000}"/>
    <cellStyle name="Total 5 2 2 2" xfId="41542" xr:uid="{00000000-0005-0000-0000-000046A20000}"/>
    <cellStyle name="Total 5 2 3" xfId="41543" xr:uid="{00000000-0005-0000-0000-000047A20000}"/>
    <cellStyle name="Total 5 2 3 2" xfId="41544" xr:uid="{00000000-0005-0000-0000-000048A20000}"/>
    <cellStyle name="Total 5 2 4" xfId="41545" xr:uid="{00000000-0005-0000-0000-000049A20000}"/>
    <cellStyle name="Total 5 2 4 2" xfId="41546" xr:uid="{00000000-0005-0000-0000-00004AA20000}"/>
    <cellStyle name="Total 5 2 5" xfId="41547" xr:uid="{00000000-0005-0000-0000-00004BA20000}"/>
    <cellStyle name="Total 5 2 5 2" xfId="41548" xr:uid="{00000000-0005-0000-0000-00004CA20000}"/>
    <cellStyle name="Total 5 2 6" xfId="41549" xr:uid="{00000000-0005-0000-0000-00004DA20000}"/>
    <cellStyle name="Total 5 2 6 2" xfId="41550" xr:uid="{00000000-0005-0000-0000-00004EA20000}"/>
    <cellStyle name="Total 5 2 7" xfId="41551" xr:uid="{00000000-0005-0000-0000-00004FA20000}"/>
    <cellStyle name="Total 5 2 7 2" xfId="41552" xr:uid="{00000000-0005-0000-0000-000050A20000}"/>
    <cellStyle name="Total 5 2 8" xfId="41553" xr:uid="{00000000-0005-0000-0000-000051A20000}"/>
    <cellStyle name="Total 5 2 8 2" xfId="41554" xr:uid="{00000000-0005-0000-0000-000052A20000}"/>
    <cellStyle name="Total 5 2 9" xfId="41555" xr:uid="{00000000-0005-0000-0000-000053A20000}"/>
    <cellStyle name="Total 5 2 9 2" xfId="41556" xr:uid="{00000000-0005-0000-0000-000054A20000}"/>
    <cellStyle name="Total 5 3" xfId="41557" xr:uid="{00000000-0005-0000-0000-000055A20000}"/>
    <cellStyle name="Total 5 3 10" xfId="41558" xr:uid="{00000000-0005-0000-0000-000056A20000}"/>
    <cellStyle name="Total 5 3 10 2" xfId="41559" xr:uid="{00000000-0005-0000-0000-000057A20000}"/>
    <cellStyle name="Total 5 3 11" xfId="41560" xr:uid="{00000000-0005-0000-0000-000058A20000}"/>
    <cellStyle name="Total 5 3 2" xfId="41561" xr:uid="{00000000-0005-0000-0000-000059A20000}"/>
    <cellStyle name="Total 5 3 2 2" xfId="41562" xr:uid="{00000000-0005-0000-0000-00005AA20000}"/>
    <cellStyle name="Total 5 3 3" xfId="41563" xr:uid="{00000000-0005-0000-0000-00005BA20000}"/>
    <cellStyle name="Total 5 3 3 2" xfId="41564" xr:uid="{00000000-0005-0000-0000-00005CA20000}"/>
    <cellStyle name="Total 5 3 4" xfId="41565" xr:uid="{00000000-0005-0000-0000-00005DA20000}"/>
    <cellStyle name="Total 5 3 4 2" xfId="41566" xr:uid="{00000000-0005-0000-0000-00005EA20000}"/>
    <cellStyle name="Total 5 3 5" xfId="41567" xr:uid="{00000000-0005-0000-0000-00005FA20000}"/>
    <cellStyle name="Total 5 3 5 2" xfId="41568" xr:uid="{00000000-0005-0000-0000-000060A20000}"/>
    <cellStyle name="Total 5 3 6" xfId="41569" xr:uid="{00000000-0005-0000-0000-000061A20000}"/>
    <cellStyle name="Total 5 3 6 2" xfId="41570" xr:uid="{00000000-0005-0000-0000-000062A20000}"/>
    <cellStyle name="Total 5 3 7" xfId="41571" xr:uid="{00000000-0005-0000-0000-000063A20000}"/>
    <cellStyle name="Total 5 3 7 2" xfId="41572" xr:uid="{00000000-0005-0000-0000-000064A20000}"/>
    <cellStyle name="Total 5 3 8" xfId="41573" xr:uid="{00000000-0005-0000-0000-000065A20000}"/>
    <cellStyle name="Total 5 3 8 2" xfId="41574" xr:uid="{00000000-0005-0000-0000-000066A20000}"/>
    <cellStyle name="Total 5 3 9" xfId="41575" xr:uid="{00000000-0005-0000-0000-000067A20000}"/>
    <cellStyle name="Total 5 3 9 2" xfId="41576" xr:uid="{00000000-0005-0000-0000-000068A20000}"/>
    <cellStyle name="Total 5 4" xfId="41577" xr:uid="{00000000-0005-0000-0000-000069A20000}"/>
    <cellStyle name="Total 5 4 2" xfId="41578" xr:uid="{00000000-0005-0000-0000-00006AA20000}"/>
    <cellStyle name="Total 5 5" xfId="41579" xr:uid="{00000000-0005-0000-0000-00006BA20000}"/>
    <cellStyle name="Total 5 5 2" xfId="41580" xr:uid="{00000000-0005-0000-0000-00006CA20000}"/>
    <cellStyle name="Total 5 6" xfId="41581" xr:uid="{00000000-0005-0000-0000-00006DA20000}"/>
    <cellStyle name="Total 5 6 2" xfId="41582" xr:uid="{00000000-0005-0000-0000-00006EA20000}"/>
    <cellStyle name="Total 5 7" xfId="41583" xr:uid="{00000000-0005-0000-0000-00006FA20000}"/>
    <cellStyle name="Total 5 7 2" xfId="41584" xr:uid="{00000000-0005-0000-0000-000070A20000}"/>
    <cellStyle name="Total 5 8" xfId="41585" xr:uid="{00000000-0005-0000-0000-000071A20000}"/>
    <cellStyle name="Total 5 8 2" xfId="41586" xr:uid="{00000000-0005-0000-0000-000072A20000}"/>
    <cellStyle name="Total 5 9" xfId="41587" xr:uid="{00000000-0005-0000-0000-000073A20000}"/>
    <cellStyle name="Total 5 9 2" xfId="41588" xr:uid="{00000000-0005-0000-0000-000074A20000}"/>
    <cellStyle name="Total 6" xfId="41589" xr:uid="{00000000-0005-0000-0000-000075A20000}"/>
    <cellStyle name="Total 6 10" xfId="41590" xr:uid="{00000000-0005-0000-0000-000076A20000}"/>
    <cellStyle name="Total 6 10 2" xfId="41591" xr:uid="{00000000-0005-0000-0000-000077A20000}"/>
    <cellStyle name="Total 6 11" xfId="41592" xr:uid="{00000000-0005-0000-0000-000078A20000}"/>
    <cellStyle name="Total 6 11 2" xfId="41593" xr:uid="{00000000-0005-0000-0000-000079A20000}"/>
    <cellStyle name="Total 6 12" xfId="41594" xr:uid="{00000000-0005-0000-0000-00007AA20000}"/>
    <cellStyle name="Total 6 12 2" xfId="41595" xr:uid="{00000000-0005-0000-0000-00007BA20000}"/>
    <cellStyle name="Total 6 13" xfId="41596" xr:uid="{00000000-0005-0000-0000-00007CA20000}"/>
    <cellStyle name="Total 6 2" xfId="41597" xr:uid="{00000000-0005-0000-0000-00007DA20000}"/>
    <cellStyle name="Total 6 2 10" xfId="41598" xr:uid="{00000000-0005-0000-0000-00007EA20000}"/>
    <cellStyle name="Total 6 2 10 2" xfId="41599" xr:uid="{00000000-0005-0000-0000-00007FA20000}"/>
    <cellStyle name="Total 6 2 11" xfId="41600" xr:uid="{00000000-0005-0000-0000-000080A20000}"/>
    <cellStyle name="Total 6 2 2" xfId="41601" xr:uid="{00000000-0005-0000-0000-000081A20000}"/>
    <cellStyle name="Total 6 2 2 2" xfId="41602" xr:uid="{00000000-0005-0000-0000-000082A20000}"/>
    <cellStyle name="Total 6 2 3" xfId="41603" xr:uid="{00000000-0005-0000-0000-000083A20000}"/>
    <cellStyle name="Total 6 2 3 2" xfId="41604" xr:uid="{00000000-0005-0000-0000-000084A20000}"/>
    <cellStyle name="Total 6 2 4" xfId="41605" xr:uid="{00000000-0005-0000-0000-000085A20000}"/>
    <cellStyle name="Total 6 2 4 2" xfId="41606" xr:uid="{00000000-0005-0000-0000-000086A20000}"/>
    <cellStyle name="Total 6 2 5" xfId="41607" xr:uid="{00000000-0005-0000-0000-000087A20000}"/>
    <cellStyle name="Total 6 2 5 2" xfId="41608" xr:uid="{00000000-0005-0000-0000-000088A20000}"/>
    <cellStyle name="Total 6 2 6" xfId="41609" xr:uid="{00000000-0005-0000-0000-000089A20000}"/>
    <cellStyle name="Total 6 2 6 2" xfId="41610" xr:uid="{00000000-0005-0000-0000-00008AA20000}"/>
    <cellStyle name="Total 6 2 7" xfId="41611" xr:uid="{00000000-0005-0000-0000-00008BA20000}"/>
    <cellStyle name="Total 6 2 7 2" xfId="41612" xr:uid="{00000000-0005-0000-0000-00008CA20000}"/>
    <cellStyle name="Total 6 2 8" xfId="41613" xr:uid="{00000000-0005-0000-0000-00008DA20000}"/>
    <cellStyle name="Total 6 2 8 2" xfId="41614" xr:uid="{00000000-0005-0000-0000-00008EA20000}"/>
    <cellStyle name="Total 6 2 9" xfId="41615" xr:uid="{00000000-0005-0000-0000-00008FA20000}"/>
    <cellStyle name="Total 6 2 9 2" xfId="41616" xr:uid="{00000000-0005-0000-0000-000090A20000}"/>
    <cellStyle name="Total 6 3" xfId="41617" xr:uid="{00000000-0005-0000-0000-000091A20000}"/>
    <cellStyle name="Total 6 3 10" xfId="41618" xr:uid="{00000000-0005-0000-0000-000092A20000}"/>
    <cellStyle name="Total 6 3 10 2" xfId="41619" xr:uid="{00000000-0005-0000-0000-000093A20000}"/>
    <cellStyle name="Total 6 3 11" xfId="41620" xr:uid="{00000000-0005-0000-0000-000094A20000}"/>
    <cellStyle name="Total 6 3 2" xfId="41621" xr:uid="{00000000-0005-0000-0000-000095A20000}"/>
    <cellStyle name="Total 6 3 2 2" xfId="41622" xr:uid="{00000000-0005-0000-0000-000096A20000}"/>
    <cellStyle name="Total 6 3 3" xfId="41623" xr:uid="{00000000-0005-0000-0000-000097A20000}"/>
    <cellStyle name="Total 6 3 3 2" xfId="41624" xr:uid="{00000000-0005-0000-0000-000098A20000}"/>
    <cellStyle name="Total 6 3 4" xfId="41625" xr:uid="{00000000-0005-0000-0000-000099A20000}"/>
    <cellStyle name="Total 6 3 4 2" xfId="41626" xr:uid="{00000000-0005-0000-0000-00009AA20000}"/>
    <cellStyle name="Total 6 3 5" xfId="41627" xr:uid="{00000000-0005-0000-0000-00009BA20000}"/>
    <cellStyle name="Total 6 3 5 2" xfId="41628" xr:uid="{00000000-0005-0000-0000-00009CA20000}"/>
    <cellStyle name="Total 6 3 6" xfId="41629" xr:uid="{00000000-0005-0000-0000-00009DA20000}"/>
    <cellStyle name="Total 6 3 6 2" xfId="41630" xr:uid="{00000000-0005-0000-0000-00009EA20000}"/>
    <cellStyle name="Total 6 3 7" xfId="41631" xr:uid="{00000000-0005-0000-0000-00009FA20000}"/>
    <cellStyle name="Total 6 3 7 2" xfId="41632" xr:uid="{00000000-0005-0000-0000-0000A0A20000}"/>
    <cellStyle name="Total 6 3 8" xfId="41633" xr:uid="{00000000-0005-0000-0000-0000A1A20000}"/>
    <cellStyle name="Total 6 3 8 2" xfId="41634" xr:uid="{00000000-0005-0000-0000-0000A2A20000}"/>
    <cellStyle name="Total 6 3 9" xfId="41635" xr:uid="{00000000-0005-0000-0000-0000A3A20000}"/>
    <cellStyle name="Total 6 3 9 2" xfId="41636" xr:uid="{00000000-0005-0000-0000-0000A4A20000}"/>
    <cellStyle name="Total 6 4" xfId="41637" xr:uid="{00000000-0005-0000-0000-0000A5A20000}"/>
    <cellStyle name="Total 6 4 2" xfId="41638" xr:uid="{00000000-0005-0000-0000-0000A6A20000}"/>
    <cellStyle name="Total 6 5" xfId="41639" xr:uid="{00000000-0005-0000-0000-0000A7A20000}"/>
    <cellStyle name="Total 6 5 2" xfId="41640" xr:uid="{00000000-0005-0000-0000-0000A8A20000}"/>
    <cellStyle name="Total 6 6" xfId="41641" xr:uid="{00000000-0005-0000-0000-0000A9A20000}"/>
    <cellStyle name="Total 6 6 2" xfId="41642" xr:uid="{00000000-0005-0000-0000-0000AAA20000}"/>
    <cellStyle name="Total 6 7" xfId="41643" xr:uid="{00000000-0005-0000-0000-0000ABA20000}"/>
    <cellStyle name="Total 6 7 2" xfId="41644" xr:uid="{00000000-0005-0000-0000-0000ACA20000}"/>
    <cellStyle name="Total 6 8" xfId="41645" xr:uid="{00000000-0005-0000-0000-0000ADA20000}"/>
    <cellStyle name="Total 6 8 2" xfId="41646" xr:uid="{00000000-0005-0000-0000-0000AEA20000}"/>
    <cellStyle name="Total 6 9" xfId="41647" xr:uid="{00000000-0005-0000-0000-0000AFA20000}"/>
    <cellStyle name="Total 6 9 2" xfId="41648" xr:uid="{00000000-0005-0000-0000-0000B0A20000}"/>
    <cellStyle name="Total 7" xfId="41649" xr:uid="{00000000-0005-0000-0000-0000B1A20000}"/>
    <cellStyle name="Total 7 10" xfId="41650" xr:uid="{00000000-0005-0000-0000-0000B2A20000}"/>
    <cellStyle name="Total 7 10 2" xfId="41651" xr:uid="{00000000-0005-0000-0000-0000B3A20000}"/>
    <cellStyle name="Total 7 11" xfId="41652" xr:uid="{00000000-0005-0000-0000-0000B4A20000}"/>
    <cellStyle name="Total 7 11 2" xfId="41653" xr:uid="{00000000-0005-0000-0000-0000B5A20000}"/>
    <cellStyle name="Total 7 12" xfId="41654" xr:uid="{00000000-0005-0000-0000-0000B6A20000}"/>
    <cellStyle name="Total 7 12 2" xfId="41655" xr:uid="{00000000-0005-0000-0000-0000B7A20000}"/>
    <cellStyle name="Total 7 13" xfId="41656" xr:uid="{00000000-0005-0000-0000-0000B8A20000}"/>
    <cellStyle name="Total 7 2" xfId="41657" xr:uid="{00000000-0005-0000-0000-0000B9A20000}"/>
    <cellStyle name="Total 7 2 10" xfId="41658" xr:uid="{00000000-0005-0000-0000-0000BAA20000}"/>
    <cellStyle name="Total 7 2 10 2" xfId="41659" xr:uid="{00000000-0005-0000-0000-0000BBA20000}"/>
    <cellStyle name="Total 7 2 11" xfId="41660" xr:uid="{00000000-0005-0000-0000-0000BCA20000}"/>
    <cellStyle name="Total 7 2 2" xfId="41661" xr:uid="{00000000-0005-0000-0000-0000BDA20000}"/>
    <cellStyle name="Total 7 2 2 2" xfId="41662" xr:uid="{00000000-0005-0000-0000-0000BEA20000}"/>
    <cellStyle name="Total 7 2 3" xfId="41663" xr:uid="{00000000-0005-0000-0000-0000BFA20000}"/>
    <cellStyle name="Total 7 2 3 2" xfId="41664" xr:uid="{00000000-0005-0000-0000-0000C0A20000}"/>
    <cellStyle name="Total 7 2 4" xfId="41665" xr:uid="{00000000-0005-0000-0000-0000C1A20000}"/>
    <cellStyle name="Total 7 2 4 2" xfId="41666" xr:uid="{00000000-0005-0000-0000-0000C2A20000}"/>
    <cellStyle name="Total 7 2 5" xfId="41667" xr:uid="{00000000-0005-0000-0000-0000C3A20000}"/>
    <cellStyle name="Total 7 2 5 2" xfId="41668" xr:uid="{00000000-0005-0000-0000-0000C4A20000}"/>
    <cellStyle name="Total 7 2 6" xfId="41669" xr:uid="{00000000-0005-0000-0000-0000C5A20000}"/>
    <cellStyle name="Total 7 2 6 2" xfId="41670" xr:uid="{00000000-0005-0000-0000-0000C6A20000}"/>
    <cellStyle name="Total 7 2 7" xfId="41671" xr:uid="{00000000-0005-0000-0000-0000C7A20000}"/>
    <cellStyle name="Total 7 2 7 2" xfId="41672" xr:uid="{00000000-0005-0000-0000-0000C8A20000}"/>
    <cellStyle name="Total 7 2 8" xfId="41673" xr:uid="{00000000-0005-0000-0000-0000C9A20000}"/>
    <cellStyle name="Total 7 2 8 2" xfId="41674" xr:uid="{00000000-0005-0000-0000-0000CAA20000}"/>
    <cellStyle name="Total 7 2 9" xfId="41675" xr:uid="{00000000-0005-0000-0000-0000CBA20000}"/>
    <cellStyle name="Total 7 2 9 2" xfId="41676" xr:uid="{00000000-0005-0000-0000-0000CCA20000}"/>
    <cellStyle name="Total 7 3" xfId="41677" xr:uid="{00000000-0005-0000-0000-0000CDA20000}"/>
    <cellStyle name="Total 7 3 10" xfId="41678" xr:uid="{00000000-0005-0000-0000-0000CEA20000}"/>
    <cellStyle name="Total 7 3 10 2" xfId="41679" xr:uid="{00000000-0005-0000-0000-0000CFA20000}"/>
    <cellStyle name="Total 7 3 11" xfId="41680" xr:uid="{00000000-0005-0000-0000-0000D0A20000}"/>
    <cellStyle name="Total 7 3 2" xfId="41681" xr:uid="{00000000-0005-0000-0000-0000D1A20000}"/>
    <cellStyle name="Total 7 3 2 2" xfId="41682" xr:uid="{00000000-0005-0000-0000-0000D2A20000}"/>
    <cellStyle name="Total 7 3 3" xfId="41683" xr:uid="{00000000-0005-0000-0000-0000D3A20000}"/>
    <cellStyle name="Total 7 3 3 2" xfId="41684" xr:uid="{00000000-0005-0000-0000-0000D4A20000}"/>
    <cellStyle name="Total 7 3 4" xfId="41685" xr:uid="{00000000-0005-0000-0000-0000D5A20000}"/>
    <cellStyle name="Total 7 3 4 2" xfId="41686" xr:uid="{00000000-0005-0000-0000-0000D6A20000}"/>
    <cellStyle name="Total 7 3 5" xfId="41687" xr:uid="{00000000-0005-0000-0000-0000D7A20000}"/>
    <cellStyle name="Total 7 3 5 2" xfId="41688" xr:uid="{00000000-0005-0000-0000-0000D8A20000}"/>
    <cellStyle name="Total 7 3 6" xfId="41689" xr:uid="{00000000-0005-0000-0000-0000D9A20000}"/>
    <cellStyle name="Total 7 3 6 2" xfId="41690" xr:uid="{00000000-0005-0000-0000-0000DAA20000}"/>
    <cellStyle name="Total 7 3 7" xfId="41691" xr:uid="{00000000-0005-0000-0000-0000DBA20000}"/>
    <cellStyle name="Total 7 3 7 2" xfId="41692" xr:uid="{00000000-0005-0000-0000-0000DCA20000}"/>
    <cellStyle name="Total 7 3 8" xfId="41693" xr:uid="{00000000-0005-0000-0000-0000DDA20000}"/>
    <cellStyle name="Total 7 3 8 2" xfId="41694" xr:uid="{00000000-0005-0000-0000-0000DEA20000}"/>
    <cellStyle name="Total 7 3 9" xfId="41695" xr:uid="{00000000-0005-0000-0000-0000DFA20000}"/>
    <cellStyle name="Total 7 3 9 2" xfId="41696" xr:uid="{00000000-0005-0000-0000-0000E0A20000}"/>
    <cellStyle name="Total 7 4" xfId="41697" xr:uid="{00000000-0005-0000-0000-0000E1A20000}"/>
    <cellStyle name="Total 7 4 2" xfId="41698" xr:uid="{00000000-0005-0000-0000-0000E2A20000}"/>
    <cellStyle name="Total 7 5" xfId="41699" xr:uid="{00000000-0005-0000-0000-0000E3A20000}"/>
    <cellStyle name="Total 7 5 2" xfId="41700" xr:uid="{00000000-0005-0000-0000-0000E4A20000}"/>
    <cellStyle name="Total 7 6" xfId="41701" xr:uid="{00000000-0005-0000-0000-0000E5A20000}"/>
    <cellStyle name="Total 7 6 2" xfId="41702" xr:uid="{00000000-0005-0000-0000-0000E6A20000}"/>
    <cellStyle name="Total 7 7" xfId="41703" xr:uid="{00000000-0005-0000-0000-0000E7A20000}"/>
    <cellStyle name="Total 7 7 2" xfId="41704" xr:uid="{00000000-0005-0000-0000-0000E8A20000}"/>
    <cellStyle name="Total 7 8" xfId="41705" xr:uid="{00000000-0005-0000-0000-0000E9A20000}"/>
    <cellStyle name="Total 7 8 2" xfId="41706" xr:uid="{00000000-0005-0000-0000-0000EAA20000}"/>
    <cellStyle name="Total 7 9" xfId="41707" xr:uid="{00000000-0005-0000-0000-0000EBA20000}"/>
    <cellStyle name="Total 7 9 2" xfId="41708" xr:uid="{00000000-0005-0000-0000-0000ECA20000}"/>
    <cellStyle name="Total 8" xfId="41709" xr:uid="{00000000-0005-0000-0000-0000EDA20000}"/>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CCCC"/>
      <color rgb="FFFFFFCC"/>
      <color rgb="FFE2E987"/>
      <color rgb="FFFF6600"/>
      <color rgb="FFCCFF33"/>
      <color rgb="FFFAB8F5"/>
      <color rgb="FFCCFFFF"/>
      <color rgb="FFFF5050"/>
      <color rgb="FF00FF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408213</xdr:colOff>
      <xdr:row>46</xdr:row>
      <xdr:rowOff>176034</xdr:rowOff>
    </xdr:from>
    <xdr:to>
      <xdr:col>1</xdr:col>
      <xdr:colOff>1945820</xdr:colOff>
      <xdr:row>54</xdr:row>
      <xdr:rowOff>54428</xdr:rowOff>
    </xdr:to>
    <xdr:pic>
      <xdr:nvPicPr>
        <xdr:cNvPr id="2" name="Picture 15" descr="http://www.sibmagallanes.cl/archivos/ecosistemas-acuaticos/flora/macroalgas/lessonia-nigrescens-bory-1826/portada.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99606" y="13538248"/>
          <a:ext cx="1537607" cy="1837823"/>
        </a:xfrm>
        <a:prstGeom prst="rect">
          <a:avLst/>
        </a:prstGeom>
        <a:noFill/>
      </xdr:spPr>
    </xdr:pic>
    <xdr:clientData/>
  </xdr:twoCellAnchor>
  <xdr:twoCellAnchor editAs="oneCell">
    <xdr:from>
      <xdr:col>1</xdr:col>
      <xdr:colOff>443592</xdr:colOff>
      <xdr:row>63</xdr:row>
      <xdr:rowOff>176892</xdr:rowOff>
    </xdr:from>
    <xdr:to>
      <xdr:col>1</xdr:col>
      <xdr:colOff>1967593</xdr:colOff>
      <xdr:row>71</xdr:row>
      <xdr:rowOff>68036</xdr:rowOff>
    </xdr:to>
    <xdr:pic>
      <xdr:nvPicPr>
        <xdr:cNvPr id="3" name="Picture 16" descr="Resultado de imagen para huiros palo image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392135" y="17017092"/>
          <a:ext cx="1524001" cy="1894116"/>
        </a:xfrm>
        <a:prstGeom prst="rect">
          <a:avLst/>
        </a:prstGeom>
        <a:noFill/>
      </xdr:spPr>
    </xdr:pic>
    <xdr:clientData/>
  </xdr:twoCellAnchor>
  <xdr:twoCellAnchor editAs="oneCell">
    <xdr:from>
      <xdr:col>1</xdr:col>
      <xdr:colOff>285383</xdr:colOff>
      <xdr:row>78</xdr:row>
      <xdr:rowOff>353786</xdr:rowOff>
    </xdr:from>
    <xdr:to>
      <xdr:col>1</xdr:col>
      <xdr:colOff>2013857</xdr:colOff>
      <xdr:row>84</xdr:row>
      <xdr:rowOff>236313</xdr:rowOff>
    </xdr:to>
    <xdr:pic>
      <xdr:nvPicPr>
        <xdr:cNvPr id="4" name="Picture 13" descr="imagen foto.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76776" y="21553715"/>
          <a:ext cx="1728474" cy="1488168"/>
        </a:xfrm>
        <a:prstGeom prst="rect">
          <a:avLst/>
        </a:prstGeom>
        <a:noFill/>
      </xdr:spPr>
    </xdr:pic>
    <xdr:clientData/>
  </xdr:twoCellAnchor>
  <xdr:twoCellAnchor editAs="oneCell">
    <xdr:from>
      <xdr:col>1</xdr:col>
      <xdr:colOff>515260</xdr:colOff>
      <xdr:row>7</xdr:row>
      <xdr:rowOff>204107</xdr:rowOff>
    </xdr:from>
    <xdr:to>
      <xdr:col>1</xdr:col>
      <xdr:colOff>1830616</xdr:colOff>
      <xdr:row>13</xdr:row>
      <xdr:rowOff>122464</xdr:rowOff>
    </xdr:to>
    <xdr:pic>
      <xdr:nvPicPr>
        <xdr:cNvPr id="5" name="Picture 15" descr="http://www.sibmagallanes.cl/archivos/ecosistemas-acuaticos/flora/macroalgas/lessonia-nigrescens-bory-1826/portada.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406653" y="2394857"/>
          <a:ext cx="1315356" cy="1265464"/>
        </a:xfrm>
        <a:prstGeom prst="rect">
          <a:avLst/>
        </a:prstGeom>
        <a:noFill/>
      </xdr:spPr>
    </xdr:pic>
    <xdr:clientData/>
  </xdr:twoCellAnchor>
  <xdr:twoCellAnchor editAs="oneCell">
    <xdr:from>
      <xdr:col>1</xdr:col>
      <xdr:colOff>669019</xdr:colOff>
      <xdr:row>17</xdr:row>
      <xdr:rowOff>219021</xdr:rowOff>
    </xdr:from>
    <xdr:to>
      <xdr:col>1</xdr:col>
      <xdr:colOff>1813152</xdr:colOff>
      <xdr:row>23</xdr:row>
      <xdr:rowOff>27215</xdr:rowOff>
    </xdr:to>
    <xdr:pic>
      <xdr:nvPicPr>
        <xdr:cNvPr id="6" name="Picture 16" descr="Resultado de imagen para huiros palo imagen">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560412" y="4859057"/>
          <a:ext cx="1144133" cy="1277765"/>
        </a:xfrm>
        <a:prstGeom prst="rect">
          <a:avLst/>
        </a:prstGeom>
        <a:noFill/>
      </xdr:spPr>
    </xdr:pic>
    <xdr:clientData/>
  </xdr:twoCellAnchor>
  <xdr:twoCellAnchor editAs="oneCell">
    <xdr:from>
      <xdr:col>1</xdr:col>
      <xdr:colOff>544286</xdr:colOff>
      <xdr:row>28</xdr:row>
      <xdr:rowOff>216014</xdr:rowOff>
    </xdr:from>
    <xdr:to>
      <xdr:col>1</xdr:col>
      <xdr:colOff>1850571</xdr:colOff>
      <xdr:row>35</xdr:row>
      <xdr:rowOff>34018</xdr:rowOff>
    </xdr:to>
    <xdr:pic>
      <xdr:nvPicPr>
        <xdr:cNvPr id="7" name="Picture 13" descr="imagen foto.jpg">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437380" y="7502639"/>
          <a:ext cx="1306285" cy="1568223"/>
        </a:xfrm>
        <a:prstGeom prst="rect">
          <a:avLst/>
        </a:prstGeom>
        <a:noFill/>
      </xdr:spPr>
    </xdr:pic>
    <xdr:clientData/>
  </xdr:twoCellAnchor>
  <xdr:twoCellAnchor editAs="oneCell">
    <xdr:from>
      <xdr:col>1</xdr:col>
      <xdr:colOff>21184</xdr:colOff>
      <xdr:row>1</xdr:row>
      <xdr:rowOff>65314</xdr:rowOff>
    </xdr:from>
    <xdr:to>
      <xdr:col>1</xdr:col>
      <xdr:colOff>1256859</xdr:colOff>
      <xdr:row>3</xdr:row>
      <xdr:rowOff>161947</xdr:rowOff>
    </xdr:to>
    <xdr:pic>
      <xdr:nvPicPr>
        <xdr:cNvPr id="8" name="7 Imagen" descr="LOGO_SNP_2012_sinfondo.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srcRect/>
        <a:stretch>
          <a:fillRect/>
        </a:stretch>
      </xdr:blipFill>
      <xdr:spPr bwMode="auto">
        <a:xfrm>
          <a:off x="266113" y="269421"/>
          <a:ext cx="1235675" cy="668133"/>
        </a:xfrm>
        <a:prstGeom prst="rect">
          <a:avLst/>
        </a:prstGeom>
        <a:noFill/>
        <a:ln w="9525">
          <a:noFill/>
          <a:miter lim="800000"/>
          <a:headEnd/>
          <a:tailEnd/>
        </a:ln>
      </xdr:spPr>
    </xdr:pic>
    <xdr:clientData/>
  </xdr:twoCellAnchor>
  <xdr:twoCellAnchor editAs="oneCell">
    <xdr:from>
      <xdr:col>1</xdr:col>
      <xdr:colOff>1001486</xdr:colOff>
      <xdr:row>88</xdr:row>
      <xdr:rowOff>0</xdr:rowOff>
    </xdr:from>
    <xdr:to>
      <xdr:col>1</xdr:col>
      <xdr:colOff>1306286</xdr:colOff>
      <xdr:row>89</xdr:row>
      <xdr:rowOff>53340</xdr:rowOff>
    </xdr:to>
    <xdr:sp macro="" textlink="">
      <xdr:nvSpPr>
        <xdr:cNvPr id="5124" name="AutoShape 4" descr="Resultado de imagen para ERIZO X-XI">
          <a:extLst>
            <a:ext uri="{FF2B5EF4-FFF2-40B4-BE49-F238E27FC236}">
              <a16:creationId xmlns:a16="http://schemas.microsoft.com/office/drawing/2014/main" id="{00000000-0008-0000-0000-000004140000}"/>
            </a:ext>
          </a:extLst>
        </xdr:cNvPr>
        <xdr:cNvSpPr>
          <a:spLocks noChangeAspect="1" noChangeArrowheads="1"/>
        </xdr:cNvSpPr>
      </xdr:nvSpPr>
      <xdr:spPr bwMode="auto">
        <a:xfrm>
          <a:off x="1240972" y="24590828"/>
          <a:ext cx="304800" cy="303711"/>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10583</xdr:colOff>
      <xdr:row>0</xdr:row>
      <xdr:rowOff>170506</xdr:rowOff>
    </xdr:from>
    <xdr:to>
      <xdr:col>2</xdr:col>
      <xdr:colOff>545267</xdr:colOff>
      <xdr:row>4</xdr:row>
      <xdr:rowOff>166688</xdr:rowOff>
    </xdr:to>
    <xdr:pic>
      <xdr:nvPicPr>
        <xdr:cNvPr id="2" name="1 Imagen" descr="LOGO_SNP_2012_sinfondo.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653646" y="170506"/>
          <a:ext cx="1939622" cy="93677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2</xdr:col>
      <xdr:colOff>951518</xdr:colOff>
      <xdr:row>3</xdr:row>
      <xdr:rowOff>331107</xdr:rowOff>
    </xdr:to>
    <xdr:pic>
      <xdr:nvPicPr>
        <xdr:cNvPr id="3" name="2 Imagen" descr="LOGO_SNP_2012_sinfondo.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1728476" y="332748"/>
          <a:ext cx="2016534" cy="736169"/>
        </a:xfrm>
        <a:prstGeom prst="rect">
          <a:avLst/>
        </a:prstGeom>
        <a:noFill/>
        <a:ln w="9525">
          <a:noFill/>
          <a:miter lim="800000"/>
          <a:headEnd/>
          <a:tailEnd/>
        </a:ln>
      </xdr:spPr>
    </xdr:pic>
    <xdr:clientData/>
  </xdr:twoCellAnchor>
  <xdr:twoCellAnchor editAs="oneCell">
    <xdr:from>
      <xdr:col>1</xdr:col>
      <xdr:colOff>13976</xdr:colOff>
      <xdr:row>1</xdr:row>
      <xdr:rowOff>25830</xdr:rowOff>
    </xdr:from>
    <xdr:to>
      <xdr:col>2</xdr:col>
      <xdr:colOff>950838</xdr:colOff>
      <xdr:row>3</xdr:row>
      <xdr:rowOff>250030</xdr:rowOff>
    </xdr:to>
    <xdr:pic>
      <xdr:nvPicPr>
        <xdr:cNvPr id="4" name="2 Imagen" descr="LOGO_SNP_2012_sinfondo.PNG">
          <a:extLst>
            <a:ext uri="{FF2B5EF4-FFF2-40B4-BE49-F238E27FC236}">
              <a16:creationId xmlns:a16="http://schemas.microsoft.com/office/drawing/2014/main" id="{6A4973D4-6F1D-4734-A338-2969EDC0BCBC}"/>
            </a:ext>
          </a:extLst>
        </xdr:cNvPr>
        <xdr:cNvPicPr>
          <a:picLocks noChangeAspect="1"/>
        </xdr:cNvPicPr>
      </xdr:nvPicPr>
      <xdr:blipFill>
        <a:blip xmlns:r="http://schemas.openxmlformats.org/officeDocument/2006/relationships" r:embed="rId1" cstate="print"/>
        <a:srcRect/>
        <a:stretch>
          <a:fillRect/>
        </a:stretch>
      </xdr:blipFill>
      <xdr:spPr bwMode="auto">
        <a:xfrm>
          <a:off x="433076" y="330630"/>
          <a:ext cx="2024073" cy="652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13976</xdr:colOff>
      <xdr:row>1</xdr:row>
      <xdr:rowOff>25831</xdr:rowOff>
    </xdr:from>
    <xdr:to>
      <xdr:col>3</xdr:col>
      <xdr:colOff>377</xdr:colOff>
      <xdr:row>3</xdr:row>
      <xdr:rowOff>56186</xdr:rowOff>
    </xdr:to>
    <xdr:pic>
      <xdr:nvPicPr>
        <xdr:cNvPr id="3" name="2 Imagen" descr="LOGO_SNP_2012_sinfond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78552" y="426204"/>
          <a:ext cx="2080090" cy="714863"/>
        </a:xfrm>
        <a:prstGeom prst="rect">
          <a:avLst/>
        </a:prstGeom>
        <a:noFill/>
        <a:ln w="9525">
          <a:noFill/>
          <a:miter lim="800000"/>
          <a:headEnd/>
          <a:tailEnd/>
        </a:ln>
      </xdr:spPr>
    </xdr:pic>
    <xdr:clientData/>
  </xdr:twoCellAnchor>
  <xdr:twoCellAnchor editAs="oneCell">
    <xdr:from>
      <xdr:col>1</xdr:col>
      <xdr:colOff>13976</xdr:colOff>
      <xdr:row>1</xdr:row>
      <xdr:rowOff>25831</xdr:rowOff>
    </xdr:from>
    <xdr:to>
      <xdr:col>3</xdr:col>
      <xdr:colOff>1965</xdr:colOff>
      <xdr:row>3</xdr:row>
      <xdr:rowOff>134767</xdr:rowOff>
    </xdr:to>
    <xdr:pic>
      <xdr:nvPicPr>
        <xdr:cNvPr id="4" name="2 Imagen" descr="LOGO_SNP_2012_sinfondo.PNG">
          <a:extLst>
            <a:ext uri="{FF2B5EF4-FFF2-40B4-BE49-F238E27FC236}">
              <a16:creationId xmlns:a16="http://schemas.microsoft.com/office/drawing/2014/main" id="{5F595A4A-A9DF-4F4C-AABE-826C5A16A715}"/>
            </a:ext>
          </a:extLst>
        </xdr:cNvPr>
        <xdr:cNvPicPr>
          <a:picLocks noChangeAspect="1"/>
        </xdr:cNvPicPr>
      </xdr:nvPicPr>
      <xdr:blipFill>
        <a:blip xmlns:r="http://schemas.openxmlformats.org/officeDocument/2006/relationships" cstate="print"/>
        <a:srcRect/>
        <a:stretch>
          <a:fillRect/>
        </a:stretch>
      </xdr:blipFill>
      <xdr:spPr bwMode="auto">
        <a:xfrm>
          <a:off x="556901" y="330631"/>
          <a:ext cx="2023164" cy="651861"/>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GALAY BARRIENTOS, ARISTOTELES" id="{0A2ADC9A-084A-4F9D-BE4B-476610392447}" userId="S::agalay@sernapesca.cl::55118146-48db-4c03-8ab4-e745f219cfea" providerId="AD"/>
</personList>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6" dT="2026-01-05T20:23:26.57" personId="{00000000-0000-0000-0000-000000000000}" id="{2020EC6C-4727-4DD7-86A7-2FA3C9EA6D3D}">
    <text>RE. Ex. N° 2964-2025 viernes 26 de diciembre de 2025. Establece Distribución cuota de los recursos huiro negro, huiro palo, huiro flotador en la región de Atacama para la temporada extractiva y de recolección año 2026 SUBPESCA</text>
  </threadedComment>
  <threadedComment ref="F30" dT="2026-06-15T19:22:23.20" personId="{0A2ADC9A-084A-4F9D-BE4B-476610392447}" id="{5392C137-1F09-4019-B184-56AAB5AA0582}">
    <text>Re. Ex. N°1361-2026 Modifica la Distribución temporal cuota de captura de los recursos huiro negro y huiro palo, en la región de Atacama.</text>
  </threadedComment>
  <threadedComment ref="F31" dT="2026-06-15T19:23:12.11" personId="{0A2ADC9A-084A-4F9D-BE4B-476610392447}" id="{CCF2474C-4571-4063-BDAC-AEB221E05383}">
    <text>Re. Ex. N°1361-2026 Modifica la Distribución temporal cuota de captura de los recursos huiro negro y huiro palo, en la región de Atacama.</text>
  </threadedComment>
  <threadedComment ref="F33" dT="2026-06-15T19:23:19.47" personId="{0A2ADC9A-084A-4F9D-BE4B-476610392447}" id="{CB13014A-E502-4E28-9BA1-FDC827066755}">
    <text>Re. Ex. N°1361-2026 Modifica la Distribución temporal cuota de captura de los recursos huiro negro y huiro palo, en la región de Atacama.</text>
  </threadedComment>
  <threadedComment ref="F34" dT="2026-06-15T19:23:25.94" personId="{0A2ADC9A-084A-4F9D-BE4B-476610392447}" id="{AAEB5424-2412-4A7C-85CB-B9702B5E5DF3}">
    <text>Re. Ex. N°1361-2026 Modifica la Distribución temporal cuota de captura de los recursos huiro negro y huiro palo, en la región de Atacama.</text>
  </threadedComment>
  <threadedComment ref="F36" dT="2026-06-15T19:23:37.27" personId="{0A2ADC9A-084A-4F9D-BE4B-476610392447}" id="{B3BB533D-5B49-494D-90AF-E0D2816A55C1}">
    <text>Re. Ex. N°1361-2026 Modifica la Distribución temporal cuota de captura de los recursos huiro negro y huiro palo, en la región de Atacama.</text>
  </threadedComment>
  <threadedComment ref="F39" dT="2026-01-06T14:25:36.10" personId="{00000000-0000-0000-0000-000000000000}" id="{4F1FA6BB-3CF8-4585-BC5B-AC60AD9A7E5D}">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40" dT="2026-06-15T19:31:28.88" personId="{0A2ADC9A-084A-4F9D-BE4B-476610392447}" id="{BF77A441-2CB9-43CA-8EB8-7DA86348FF9E}">
    <text>Re. Ex. N°1361-2026 Modifica la Distribución temporal cuota de captura de los recursos huiro negro y huiro palo, en la región de Atacama.</text>
  </threadedComment>
  <threadedComment ref="F43" dT="2026-06-15T19:31:40.18" personId="{0A2ADC9A-084A-4F9D-BE4B-476610392447}" id="{843CFFA9-2743-49C2-A84A-C924197156C2}">
    <text>Re. Ex. N°1361-2026 Modifica la Distribución temporal cuota de captura de los recursos huiro negro y huiro palo, en la región de Atacama.</text>
  </threadedComment>
  <threadedComment ref="F50" dT="2026-06-15T19:31:47.48" personId="{0A2ADC9A-084A-4F9D-BE4B-476610392447}" id="{4557269E-6093-41C8-98A4-DBE613D459AA}">
    <text>Re. Ex. N°1361-2026 Modifica la Distribución temporal cuota de captura de los recursos huiro negro y huiro palo, en la región de Atacama.</text>
  </threadedComment>
  <threadedComment ref="F51" dT="2026-06-15T19:31:53.34" personId="{0A2ADC9A-084A-4F9D-BE4B-476610392447}" id="{F4ADC675-A151-45BD-86AD-7EEEC9601A6F}">
    <text>Re. Ex. N°1361-2026 Modifica la Distribución temporal cuota de captura de los recursos huiro negro y huiro palo, en la región de Atacama.</text>
  </threadedComment>
  <threadedComment ref="F52" dT="2026-06-15T19:31:59.95" personId="{0A2ADC9A-084A-4F9D-BE4B-476610392447}" id="{F0B46869-421F-4A49-A268-DAF618C3FB9E}">
    <text>Re. Ex. N°1361-2026 Modifica la Distribución temporal cuota de captura de los recursos huiro negro y huiro palo, en la región de Atacama.</text>
  </threadedComment>
  <threadedComment ref="F57" dT="2026-06-15T19:32:07.05" personId="{0A2ADC9A-084A-4F9D-BE4B-476610392447}" id="{5E72A362-3D68-434E-862C-46F70724D42E}">
    <text>Re. Ex. N°1361-2026 Modifica la Distribución temporal cuota de captura de los recursos huiro negro y huiro palo, en la región de Atacama.</text>
  </threadedComment>
  <threadedComment ref="F59" dT="2026-06-15T19:32:13.73" personId="{0A2ADC9A-084A-4F9D-BE4B-476610392447}" id="{365A3A49-B7B7-43A7-8AAE-6D9164523478}">
    <text>Re. Ex. N°1361-2026 Modifica la Distribución temporal cuota de captura de los recursos huiro negro y huiro palo, en la región de Atacama.</text>
  </threadedComment>
  <threadedComment ref="F60" dT="2026-06-15T19:32:17.58" personId="{0A2ADC9A-084A-4F9D-BE4B-476610392447}" id="{2ADEA55C-264E-435C-AF70-FA0F378414F5}">
    <text>Re. Ex. N°1361-2026 Modifica la Distribución temporal cuota de captura de los recursos huiro negro y huiro palo, en la región de Atacama.</text>
  </threadedComment>
  <threadedComment ref="F63" dT="2026-01-06T14:25:43.19" personId="{00000000-0000-0000-0000-000000000000}" id="{76F11BEB-F3C8-49A2-BB78-F8C661B7FDBC}">
    <text xml:space="preserve">RE. Ex. N° 2964-2025 viernes 26 de diciembre de 2025. Establece Distribución cuota de los recursos huiro negro, huiro palo, huiro flotador en la región de Atacama para la temporada extractiva y de recolección año 2026 SUBPESCA
</text>
  </threadedComment>
  <threadedComment ref="F87" dT="2026-06-15T19:59:50.31" personId="{0A2ADC9A-084A-4F9D-BE4B-476610392447}" id="{BDB248DF-5D53-49BA-AD4F-A701589A22A1}">
    <text>Re. Ex. 1563-2026 Modifica distribución del recurso huiro flotador en Bahía Chasco, región de Atacama.</text>
  </threadedComment>
  <threadedComment ref="F88" dT="2026-06-15T19:59:58.19" personId="{0A2ADC9A-084A-4F9D-BE4B-476610392447}" id="{832E2E17-2ED6-4E73-9AB5-3C4889D88890}">
    <text>Re. Ex. 1563-2026 Modifica distribución del recurso huiro flotador en Bahía Chasco, región de Atacama.</text>
  </threadedComment>
  <threadedComment ref="F89" dT="2026-06-15T20:00:04.22" personId="{0A2ADC9A-084A-4F9D-BE4B-476610392447}" id="{F1CF7824-055D-46E8-A4A8-D842002C8485}">
    <text>Re. Ex. 1563-2026 Modifica distribución del recurso huiro flotador en Bahía Chasco, región de Atacama.</text>
  </threadedComment>
  <threadedComment ref="E90" dT="2026-06-15T20:00:34.01" personId="{0A2ADC9A-084A-4F9D-BE4B-476610392447}" id="{68F2EE67-B1B8-4961-8C62-70898A67CE9C}">
    <text>Re. Ex. 1563-2026 Modifica distribución del recurso huiro flotador en Bahía Chasco, región de Atacama.</text>
  </threadedComment>
  <threadedComment ref="E91" dT="2026-06-15T20:00:37.84" personId="{0A2ADC9A-084A-4F9D-BE4B-476610392447}" id="{CEAD41A7-306B-4F70-BC77-203AC1AF71CB}">
    <text>Re. Ex. 1563-2026 Modifica distribución del recurso huiro flotador en Bahía Chasco, región de Atacama.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L156"/>
  <sheetViews>
    <sheetView zoomScaleNormal="100" workbookViewId="0">
      <selection activeCell="B5" sqref="B5"/>
    </sheetView>
  </sheetViews>
  <sheetFormatPr baseColWidth="10" defaultColWidth="11.42578125" defaultRowHeight="15"/>
  <cols>
    <col min="1" max="1" width="28.42578125" style="4" customWidth="1"/>
    <col min="2" max="2" width="34.85546875" style="4" customWidth="1"/>
    <col min="3" max="3" width="19.28515625" style="4" customWidth="1"/>
    <col min="4" max="4" width="33.140625" style="4" customWidth="1"/>
    <col min="5" max="5" width="19.28515625" style="4" customWidth="1"/>
    <col min="6" max="6" width="16.28515625" style="4" customWidth="1"/>
    <col min="7" max="7" width="16.140625" style="4" customWidth="1"/>
    <col min="8" max="8" width="29.85546875" style="5" customWidth="1"/>
    <col min="9" max="9" width="9.42578125" style="4" hidden="1" customWidth="1"/>
    <col min="10" max="10" width="12.85546875" style="4" customWidth="1"/>
    <col min="11" max="16384" width="11.42578125" style="4"/>
  </cols>
  <sheetData>
    <row r="1" spans="2:12" ht="15.75" thickBot="1"/>
    <row r="2" spans="2:12" ht="27.75" customHeight="1">
      <c r="B2" s="502" t="s">
        <v>0</v>
      </c>
      <c r="C2" s="503"/>
      <c r="D2" s="503"/>
      <c r="E2" s="503"/>
      <c r="F2" s="503"/>
      <c r="G2" s="503"/>
      <c r="H2" s="504"/>
      <c r="I2" s="20"/>
    </row>
    <row r="3" spans="2:12" ht="17.45" customHeight="1">
      <c r="B3" s="505" t="s">
        <v>1</v>
      </c>
      <c r="C3" s="506"/>
      <c r="D3" s="506"/>
      <c r="E3" s="506"/>
      <c r="F3" s="506"/>
      <c r="G3" s="506"/>
      <c r="H3" s="507"/>
      <c r="I3" s="21"/>
    </row>
    <row r="4" spans="2:12" ht="26.45" customHeight="1" thickBot="1">
      <c r="B4" s="499">
        <v>46274</v>
      </c>
      <c r="C4" s="500"/>
      <c r="D4" s="500"/>
      <c r="E4" s="500"/>
      <c r="F4" s="500"/>
      <c r="G4" s="500"/>
      <c r="H4" s="501"/>
      <c r="I4" s="38"/>
    </row>
    <row r="5" spans="2:12" ht="24" customHeight="1" thickBot="1"/>
    <row r="6" spans="2:12" s="19" customFormat="1" ht="41.25" customHeight="1" thickBot="1">
      <c r="B6" s="122" t="s">
        <v>2</v>
      </c>
      <c r="C6" s="123" t="s">
        <v>3</v>
      </c>
      <c r="D6" s="124" t="s">
        <v>4</v>
      </c>
      <c r="E6" s="124" t="s">
        <v>5</v>
      </c>
      <c r="F6" s="124" t="s">
        <v>6</v>
      </c>
      <c r="G6" s="124" t="s">
        <v>7</v>
      </c>
      <c r="H6" s="125" t="s">
        <v>8</v>
      </c>
      <c r="I6" s="3">
        <v>1</v>
      </c>
      <c r="J6" s="531"/>
      <c r="K6" s="531"/>
    </row>
    <row r="7" spans="2:12" s="19" customFormat="1" ht="18.75">
      <c r="B7" s="528" t="s">
        <v>9</v>
      </c>
      <c r="C7" s="526" t="s">
        <v>10</v>
      </c>
      <c r="D7" s="59" t="s">
        <v>11</v>
      </c>
      <c r="E7" s="65">
        <f>'CONTROL ALGAS III REGIÓN'!F8+'CONTROL ALGAS III REGIÓN'!F12+'CONTROL ALGAS III REGIÓN'!F15</f>
        <v>1260</v>
      </c>
      <c r="F7" s="65">
        <f>'CONTROL ALGAS III REGIÓN'!J8+'CONTROL ALGAS III REGIÓN'!J12+'CONTROL ALGAS III REGIÓN'!J15</f>
        <v>435.71999999999997</v>
      </c>
      <c r="G7" s="127">
        <f>+E7-F7</f>
        <v>824.28</v>
      </c>
      <c r="H7" s="128">
        <f t="shared" ref="H7:H13" si="0">+F7/E7</f>
        <v>0.34580952380952379</v>
      </c>
      <c r="I7" s="3"/>
      <c r="J7" s="58"/>
      <c r="K7" s="58"/>
    </row>
    <row r="8" spans="2:12" s="19" customFormat="1" ht="18.75">
      <c r="B8" s="529"/>
      <c r="C8" s="527"/>
      <c r="D8" s="129" t="s">
        <v>12</v>
      </c>
      <c r="E8" s="130">
        <f>'CONTROL ALGAS III REGIÓN'!F7+'CONTROL ALGAS III REGIÓN'!F9+'CONTROL ALGAS III REGIÓN'!F10+'CONTROL ALGAS III REGIÓN'!F11+'CONTROL ALGAS III REGIÓN'!F13+'CONTROL ALGAS III REGIÓN'!F14+'CONTROL ALGAS III REGIÓN'!F16</f>
        <v>10114</v>
      </c>
      <c r="F8" s="130">
        <f>'CONTROL ALGAS III REGIÓN'!J7+'CONTROL ALGAS III REGIÓN'!J9+'CONTROL ALGAS III REGIÓN'!J10+'CONTROL ALGAS III REGIÓN'!J11+'CONTROL ALGAS III REGIÓN'!J13+'CONTROL ALGAS III REGIÓN'!J14+'CONTROL ALGAS III REGIÓN'!J16</f>
        <v>7533.8580000000002</v>
      </c>
      <c r="G8" s="127">
        <f t="shared" ref="G8:G13" si="1">+E8-F8</f>
        <v>2580.1419999999998</v>
      </c>
      <c r="H8" s="128">
        <f t="shared" si="0"/>
        <v>0.74489400830531938</v>
      </c>
      <c r="I8" s="3"/>
      <c r="J8" s="58"/>
      <c r="K8" s="58"/>
    </row>
    <row r="9" spans="2:12" s="19" customFormat="1" ht="18.75">
      <c r="B9" s="529"/>
      <c r="C9" s="527" t="s">
        <v>13</v>
      </c>
      <c r="D9" s="129" t="s">
        <v>11</v>
      </c>
      <c r="E9" s="130">
        <f>'CONTROL ALGAS III REGIÓN'!F18+'CONTROL ALGAS III REGIÓN'!F22+'CONTROL ALGAS III REGIÓN'!F25</f>
        <v>2375</v>
      </c>
      <c r="F9" s="130">
        <f>'CONTROL ALGAS III REGIÓN'!J18+'CONTROL ALGAS III REGIÓN'!J22+'CONTROL ALGAS III REGIÓN'!J25</f>
        <v>1562.076</v>
      </c>
      <c r="G9" s="127">
        <f>+E9-F9</f>
        <v>812.92399999999998</v>
      </c>
      <c r="H9" s="128">
        <f t="shared" si="0"/>
        <v>0.65771621052631579</v>
      </c>
      <c r="I9" s="3"/>
      <c r="J9" s="58"/>
      <c r="K9" s="58"/>
    </row>
    <row r="10" spans="2:12" s="19" customFormat="1" ht="18.75">
      <c r="B10" s="529"/>
      <c r="C10" s="527"/>
      <c r="D10" s="129" t="s">
        <v>12</v>
      </c>
      <c r="E10" s="130">
        <f>'CONTROL ALGAS III REGIÓN'!F17+'CONTROL ALGAS III REGIÓN'!F19+'CONTROL ALGAS III REGIÓN'!F20+'CONTROL ALGAS III REGIÓN'!F21+'CONTROL ALGAS III REGIÓN'!F23+'CONTROL ALGAS III REGIÓN'!F24+'CONTROL ALGAS III REGIÓN'!F26</f>
        <v>20255</v>
      </c>
      <c r="F10" s="130">
        <f>'CONTROL ALGAS III REGIÓN'!J17+'CONTROL ALGAS III REGIÓN'!J19+'CONTROL ALGAS III REGIÓN'!J20+'CONTROL ALGAS III REGIÓN'!J21+'CONTROL ALGAS III REGIÓN'!J23+'CONTROL ALGAS III REGIÓN'!J24+'CONTROL ALGAS III REGIÓN'!J26</f>
        <v>15375.449000000001</v>
      </c>
      <c r="G10" s="127">
        <f t="shared" si="1"/>
        <v>4879.5509999999995</v>
      </c>
      <c r="H10" s="128">
        <f t="shared" si="0"/>
        <v>0.75909400148111583</v>
      </c>
      <c r="I10" s="3"/>
      <c r="J10" s="58"/>
      <c r="K10" s="58"/>
    </row>
    <row r="11" spans="2:12" ht="15.75">
      <c r="B11" s="529"/>
      <c r="C11" s="524" t="s">
        <v>14</v>
      </c>
      <c r="D11" s="129" t="s">
        <v>11</v>
      </c>
      <c r="E11" s="127">
        <f>'CONTROL ALGAS III REGIÓN'!F28+'CONTROL ALGAS III REGIÓN'!F32+'CONTROL ALGAS III REGIÓN'!F35</f>
        <v>3015</v>
      </c>
      <c r="F11" s="127">
        <f>'CONTROL ALGAS III REGIÓN'!J28+'CONTROL ALGAS III REGIÓN'!J32+'CONTROL ALGAS III REGIÓN'!J35</f>
        <v>2301.7240000000002</v>
      </c>
      <c r="G11" s="127">
        <f t="shared" si="1"/>
        <v>713.27599999999984</v>
      </c>
      <c r="H11" s="128">
        <f t="shared" si="0"/>
        <v>0.76342421227197355</v>
      </c>
      <c r="I11" s="533"/>
    </row>
    <row r="12" spans="2:12" ht="15.75">
      <c r="B12" s="529"/>
      <c r="C12" s="524"/>
      <c r="D12" s="129" t="s">
        <v>12</v>
      </c>
      <c r="E12" s="127">
        <f>'CONTROL ALGAS III REGIÓN'!F27+'CONTROL ALGAS III REGIÓN'!F29+'CONTROL ALGAS III REGIÓN'!F30+'CONTROL ALGAS III REGIÓN'!F31+'CONTROL ALGAS III REGIÓN'!F33+'CONTROL ALGAS III REGIÓN'!F34+'CONTROL ALGAS III REGIÓN'!F36</f>
        <v>24517</v>
      </c>
      <c r="F12" s="127">
        <f>'CONTROL ALGAS III REGIÓN'!J28+'CONTROL ALGAS III REGIÓN'!J30+'CONTROL ALGAS III REGIÓN'!J31+'CONTROL ALGAS III REGIÓN'!J32+'CONTROL ALGAS III REGIÓN'!J34+'CONTROL ALGAS III REGIÓN'!J36+'CONTROL ALGAS III REGIÓN'!J35</f>
        <v>14727.177</v>
      </c>
      <c r="G12" s="127">
        <f t="shared" si="1"/>
        <v>9789.8230000000003</v>
      </c>
      <c r="H12" s="128">
        <f t="shared" si="0"/>
        <v>0.60069245829424478</v>
      </c>
      <c r="I12" s="533"/>
    </row>
    <row r="13" spans="2:12" ht="16.5" thickBot="1">
      <c r="B13" s="529"/>
      <c r="C13" s="131" t="s">
        <v>15</v>
      </c>
      <c r="D13" s="129" t="s">
        <v>16</v>
      </c>
      <c r="E13" s="127">
        <f>'CONTROL ALGAS III REGIÓN'!D38</f>
        <v>15</v>
      </c>
      <c r="F13" s="127">
        <v>0</v>
      </c>
      <c r="G13" s="127">
        <f t="shared" si="1"/>
        <v>15</v>
      </c>
      <c r="H13" s="128">
        <f t="shared" si="0"/>
        <v>0</v>
      </c>
      <c r="I13" s="1"/>
    </row>
    <row r="14" spans="2:12" ht="16.5" thickBot="1">
      <c r="B14" s="530"/>
      <c r="C14" s="532" t="s">
        <v>17</v>
      </c>
      <c r="D14" s="523"/>
      <c r="E14" s="132">
        <f>SUM(E7:E13)</f>
        <v>61551</v>
      </c>
      <c r="F14" s="132">
        <f>SUM(F7:F13)</f>
        <v>41936.004000000001</v>
      </c>
      <c r="G14" s="133">
        <f>+E14-F14</f>
        <v>19614.995999999999</v>
      </c>
      <c r="H14" s="84">
        <f>F14/E14</f>
        <v>0.68132124579616904</v>
      </c>
      <c r="I14" s="1"/>
      <c r="L14" s="95"/>
    </row>
    <row r="15" spans="2:12" ht="20.100000000000001" customHeight="1" thickBot="1">
      <c r="B15" s="6"/>
      <c r="C15" s="7"/>
      <c r="D15" s="7"/>
      <c r="E15" s="8"/>
      <c r="F15" s="9"/>
      <c r="G15" s="10"/>
      <c r="H15" s="11"/>
    </row>
    <row r="16" spans="2:12" ht="32.25" thickBot="1">
      <c r="B16" s="113" t="s">
        <v>2</v>
      </c>
      <c r="C16" s="124" t="s">
        <v>3</v>
      </c>
      <c r="D16" s="124" t="s">
        <v>18</v>
      </c>
      <c r="E16" s="124" t="s">
        <v>5</v>
      </c>
      <c r="F16" s="124" t="s">
        <v>6</v>
      </c>
      <c r="G16" s="124" t="s">
        <v>7</v>
      </c>
      <c r="H16" s="125" t="s">
        <v>8</v>
      </c>
    </row>
    <row r="17" spans="2:11" ht="20.100000000000001" customHeight="1">
      <c r="B17" s="517" t="s">
        <v>19</v>
      </c>
      <c r="C17" s="534" t="s">
        <v>10</v>
      </c>
      <c r="D17" s="59" t="s">
        <v>20</v>
      </c>
      <c r="E17" s="65">
        <f>'CONTROL ALGAS III REGIÓN'!F40+'CONTROL ALGAS III REGIÓN'!F42+'CONTROL ALGAS III REGIÓN'!F44+'CONTROL ALGAS III REGIÓN'!H44</f>
        <v>488.4</v>
      </c>
      <c r="F17" s="65">
        <f>'CONTROL ALGAS III REGIÓN'!J40+'CONTROL ALGAS III REGIÓN'!J42+'CONTROL ALGAS III REGIÓN'!J44</f>
        <v>19.030999999999999</v>
      </c>
      <c r="G17" s="67">
        <f t="shared" ref="G17:G23" si="2">+E17-F17</f>
        <v>469.36899999999997</v>
      </c>
      <c r="H17" s="128">
        <f t="shared" ref="H17:H23" si="3">+F17/E17</f>
        <v>3.8966011466011467E-2</v>
      </c>
    </row>
    <row r="18" spans="2:11" ht="20.100000000000001" customHeight="1">
      <c r="B18" s="518"/>
      <c r="C18" s="535"/>
      <c r="D18" s="129" t="s">
        <v>12</v>
      </c>
      <c r="E18" s="130">
        <f>'CONTROL ALGAS III REGIÓN'!F41+'CONTROL ALGAS III REGIÓN'!F43+'CONTROL ALGAS III REGIÓN'!F45+'CONTROL ALGAS III REGIÓN'!F46</f>
        <v>489</v>
      </c>
      <c r="F18" s="130">
        <f>'CONTROL ALGAS III REGIÓN'!J41+'CONTROL ALGAS III REGIÓN'!J43+'CONTROL ALGAS III REGIÓN'!J45+'CONTROL ALGAS III REGIÓN'!J46</f>
        <v>487.71799999999996</v>
      </c>
      <c r="G18" s="127">
        <f t="shared" si="2"/>
        <v>1.2820000000000391</v>
      </c>
      <c r="H18" s="128">
        <f t="shared" si="3"/>
        <v>0.99737832310838437</v>
      </c>
    </row>
    <row r="19" spans="2:11" ht="20.100000000000001" customHeight="1">
      <c r="B19" s="518"/>
      <c r="C19" s="535" t="s">
        <v>13</v>
      </c>
      <c r="D19" s="129" t="s">
        <v>20</v>
      </c>
      <c r="E19" s="130">
        <f>'CONTROL ALGAS III REGIÓN'!F47+'CONTROL ALGAS III REGIÓN'!F49+'CONTROL ALGAS III REGIÓN'!F51</f>
        <v>2139</v>
      </c>
      <c r="F19" s="130">
        <f>'CONTROL ALGAS III REGIÓN'!J47+'CONTROL ALGAS III REGIÓN'!J49+'CONTROL ALGAS III REGIÓN'!J51</f>
        <v>2194.8959999999997</v>
      </c>
      <c r="G19" s="127">
        <f t="shared" si="2"/>
        <v>-55.895999999999731</v>
      </c>
      <c r="H19" s="128">
        <f t="shared" si="3"/>
        <v>1.0261318373071528</v>
      </c>
    </row>
    <row r="20" spans="2:11" ht="20.100000000000001" customHeight="1">
      <c r="B20" s="518"/>
      <c r="C20" s="535"/>
      <c r="D20" s="129" t="s">
        <v>12</v>
      </c>
      <c r="E20" s="130">
        <f>'CONTROL ALGAS III REGIÓN'!F48+'CONTROL ALGAS III REGIÓN'!F50++'CONTROL ALGAS III REGIÓN'!F52+'CONTROL ALGAS III REGIÓN'!F53</f>
        <v>1861</v>
      </c>
      <c r="F20" s="130">
        <f>'CONTROL ALGAS III REGIÓN'!J48+'CONTROL ALGAS III REGIÓN'!J50+'CONTROL ALGAS III REGIÓN'!J52+'CONTROL ALGAS III REGIÓN'!J53</f>
        <v>1941.0219999999999</v>
      </c>
      <c r="G20" s="127">
        <f t="shared" si="2"/>
        <v>-80.021999999999935</v>
      </c>
      <c r="H20" s="128">
        <f t="shared" si="3"/>
        <v>1.0429994626544867</v>
      </c>
    </row>
    <row r="21" spans="2:11" ht="20.100000000000001" customHeight="1">
      <c r="B21" s="518"/>
      <c r="C21" s="536" t="s">
        <v>14</v>
      </c>
      <c r="D21" s="129" t="s">
        <v>20</v>
      </c>
      <c r="E21" s="127">
        <f>'CONTROL ALGAS III REGIÓN'!F54+'CONTROL ALGAS III REGIÓN'!F56+'CONTROL ALGAS III REGIÓN'!F58</f>
        <v>5659</v>
      </c>
      <c r="F21" s="127">
        <f>'CONTROL ALGAS III REGIÓN'!J54+'CONTROL ALGAS III REGIÓN'!J56+'CONTROL ALGAS III REGIÓN'!J58</f>
        <v>6091.4480000000003</v>
      </c>
      <c r="G21" s="127">
        <f t="shared" si="2"/>
        <v>-432.44800000000032</v>
      </c>
      <c r="H21" s="128">
        <f t="shared" si="3"/>
        <v>1.0764177416504683</v>
      </c>
    </row>
    <row r="22" spans="2:11" ht="20.100000000000001" customHeight="1">
      <c r="B22" s="518"/>
      <c r="C22" s="536"/>
      <c r="D22" s="129" t="s">
        <v>12</v>
      </c>
      <c r="E22" s="127">
        <f>'CONTROL ALGAS III REGIÓN'!F55+'CONTROL ALGAS III REGIÓN'!F57+'CONTROL ALGAS III REGIÓN'!F59+'CONTROL ALGAS III REGIÓN'!F60</f>
        <v>3773</v>
      </c>
      <c r="F22" s="127">
        <f>'CONTROL ALGAS III REGIÓN'!J55+'CONTROL ALGAS III REGIÓN'!J57+'CONTROL ALGAS III REGIÓN'!J59+'CONTROL ALGAS III REGIÓN'!J60</f>
        <v>3868.4560000000001</v>
      </c>
      <c r="G22" s="127">
        <f t="shared" si="2"/>
        <v>-95.456000000000131</v>
      </c>
      <c r="H22" s="128">
        <f t="shared" si="3"/>
        <v>1.0252997614630268</v>
      </c>
    </row>
    <row r="23" spans="2:11" ht="20.100000000000001" customHeight="1" thickBot="1">
      <c r="B23" s="518"/>
      <c r="C23" s="134" t="s">
        <v>15</v>
      </c>
      <c r="D23" s="129" t="s">
        <v>16</v>
      </c>
      <c r="E23" s="127">
        <f>'CONTROL ALGAS III REGIÓN'!D62</f>
        <v>15</v>
      </c>
      <c r="F23" s="127">
        <v>0</v>
      </c>
      <c r="G23" s="127">
        <f t="shared" si="2"/>
        <v>15</v>
      </c>
      <c r="H23" s="128">
        <f t="shared" si="3"/>
        <v>0</v>
      </c>
    </row>
    <row r="24" spans="2:11" ht="20.100000000000001" customHeight="1" thickBot="1">
      <c r="B24" s="519"/>
      <c r="C24" s="523" t="s">
        <v>21</v>
      </c>
      <c r="D24" s="523"/>
      <c r="E24" s="132">
        <f>SUM(E17:E23)</f>
        <v>14424.4</v>
      </c>
      <c r="F24" s="132">
        <f>SUM(F17:F23)</f>
        <v>14602.571</v>
      </c>
      <c r="G24" s="133">
        <f>+E24-F24</f>
        <v>-178.17100000000028</v>
      </c>
      <c r="H24" s="84">
        <f>+F24/E24</f>
        <v>1.012352056238041</v>
      </c>
    </row>
    <row r="25" spans="2:11" ht="20.100000000000001" customHeight="1" thickBot="1">
      <c r="B25" s="6"/>
      <c r="C25" s="6"/>
      <c r="D25" s="6"/>
      <c r="E25" s="6"/>
      <c r="F25" s="6"/>
      <c r="G25" s="6"/>
      <c r="H25" s="6"/>
    </row>
    <row r="26" spans="2:11" ht="17.25" hidden="1" customHeight="1" thickBot="1">
      <c r="B26" s="6"/>
      <c r="C26" s="7"/>
      <c r="D26" s="7"/>
      <c r="E26" s="8"/>
      <c r="F26" s="9"/>
      <c r="G26" s="10"/>
      <c r="H26" s="85">
        <v>1</v>
      </c>
    </row>
    <row r="27" spans="2:11" ht="32.25" thickBot="1">
      <c r="B27" s="113" t="s">
        <v>2</v>
      </c>
      <c r="C27" s="124" t="s">
        <v>3</v>
      </c>
      <c r="D27" s="124" t="s">
        <v>4</v>
      </c>
      <c r="E27" s="124" t="s">
        <v>5</v>
      </c>
      <c r="F27" s="124" t="s">
        <v>6</v>
      </c>
      <c r="G27" s="124" t="s">
        <v>7</v>
      </c>
      <c r="H27" s="125" t="s">
        <v>8</v>
      </c>
    </row>
    <row r="28" spans="2:11" ht="20.100000000000001" customHeight="1">
      <c r="B28" s="518" t="s">
        <v>22</v>
      </c>
      <c r="C28" s="535" t="s">
        <v>13</v>
      </c>
      <c r="D28" s="129" t="s">
        <v>23</v>
      </c>
      <c r="E28" s="130">
        <f>'CONTROL ALGAS III REGIÓN'!F65+'CONTROL ALGAS III REGIÓN'!F69+'CONTROL ALGAS III REGIÓN'!F72</f>
        <v>130</v>
      </c>
      <c r="F28" s="130">
        <f>'CONTROL ALGAS III REGIÓN'!J65+'CONTROL ALGAS III REGIÓN'!J69+'CONTROL ALGAS III REGIÓN'!J72</f>
        <v>0</v>
      </c>
      <c r="G28" s="127">
        <f t="shared" ref="G28:G36" si="4">+E28-F28</f>
        <v>130</v>
      </c>
      <c r="H28" s="128">
        <f t="shared" ref="H28:H36" si="5">+F28/E28</f>
        <v>0</v>
      </c>
      <c r="K28" s="95"/>
    </row>
    <row r="29" spans="2:11" ht="20.100000000000001" customHeight="1">
      <c r="B29" s="518"/>
      <c r="C29" s="535"/>
      <c r="D29" s="129" t="s">
        <v>12</v>
      </c>
      <c r="E29" s="130">
        <f>'CONTROL ALGAS III REGIÓN'!F64+'CONTROL ALGAS III REGIÓN'!F66+'CONTROL ALGAS III REGIÓN'!F67+'CONTROL ALGAS III REGIÓN'!F68+'CONTROL ALGAS III REGIÓN'!F70+'CONTROL ALGAS III REGIÓN'!F71+'CONTROL ALGAS III REGIÓN'!F73</f>
        <v>898</v>
      </c>
      <c r="F29" s="130">
        <f>'CONTROL ALGAS III REGIÓN'!J64+'CONTROL ALGAS III REGIÓN'!J66+'CONTROL ALGAS III REGIÓN'!J67+'CONTROL ALGAS III REGIÓN'!J68+'CONTROL ALGAS III REGIÓN'!J70+'CONTROL ALGAS III REGIÓN'!J71+'CONTROL ALGAS III REGIÓN'!J73</f>
        <v>84.174999999999997</v>
      </c>
      <c r="G29" s="127">
        <f t="shared" si="4"/>
        <v>813.82500000000005</v>
      </c>
      <c r="H29" s="128">
        <f t="shared" si="5"/>
        <v>9.3736080178173711E-2</v>
      </c>
    </row>
    <row r="30" spans="2:11" ht="20.100000000000001" customHeight="1">
      <c r="B30" s="518"/>
      <c r="C30" s="536" t="s">
        <v>14</v>
      </c>
      <c r="D30" s="129" t="s">
        <v>23</v>
      </c>
      <c r="E30" s="130">
        <f>'CONTROL ALGAS III REGIÓN'!F75+'CONTROL ALGAS III REGIÓN'!F79+'CONTROL ALGAS III REGIÓN'!F82</f>
        <v>323</v>
      </c>
      <c r="F30" s="130">
        <f>'CONTROL ALGAS III REGIÓN'!J75+'CONTROL ALGAS III REGIÓN'!J79+'CONTROL ALGAS III REGIÓN'!J82</f>
        <v>0</v>
      </c>
      <c r="G30" s="127">
        <f t="shared" si="4"/>
        <v>323</v>
      </c>
      <c r="H30" s="128">
        <f t="shared" si="5"/>
        <v>0</v>
      </c>
    </row>
    <row r="31" spans="2:11" ht="20.100000000000001" customHeight="1">
      <c r="B31" s="518"/>
      <c r="C31" s="536"/>
      <c r="D31" s="129" t="s">
        <v>12</v>
      </c>
      <c r="E31" s="130">
        <f>'CONTROL ALGAS III REGIÓN'!F74+'CONTROL ALGAS III REGIÓN'!F76+'CONTROL ALGAS III REGIÓN'!F77+'CONTROL ALGAS III REGIÓN'!F78+'CONTROL ALGAS III REGIÓN'!F80+'CONTROL ALGAS III REGIÓN'!F81+'CONTROL ALGAS III REGIÓN'!F83</f>
        <v>927</v>
      </c>
      <c r="F31" s="130">
        <f>'CONTROL ALGAS III REGIÓN'!J74+'CONTROL ALGAS III REGIÓN'!J76+'CONTROL ALGAS III REGIÓN'!J77+'CONTROL ALGAS III REGIÓN'!J78+'CONTROL ALGAS III REGIÓN'!J80+'CONTROL ALGAS III REGIÓN'!J81+'CONTROL ALGAS III REGIÓN'!J83</f>
        <v>753.96900000000005</v>
      </c>
      <c r="G31" s="127">
        <f t="shared" si="4"/>
        <v>173.03099999999995</v>
      </c>
      <c r="H31" s="128">
        <f t="shared" si="5"/>
        <v>0.81334304207119745</v>
      </c>
    </row>
    <row r="32" spans="2:11" ht="20.100000000000001" customHeight="1">
      <c r="B32" s="518"/>
      <c r="C32" s="134" t="s">
        <v>15</v>
      </c>
      <c r="D32" s="129" t="s">
        <v>16</v>
      </c>
      <c r="E32" s="130">
        <f>'CONTROL ALGAS III REGIÓN'!D95</f>
        <v>6</v>
      </c>
      <c r="F32" s="130">
        <v>0</v>
      </c>
      <c r="G32" s="127">
        <f t="shared" si="4"/>
        <v>6</v>
      </c>
      <c r="H32" s="128">
        <f t="shared" si="5"/>
        <v>0</v>
      </c>
    </row>
    <row r="33" spans="2:9" ht="20.100000000000001" customHeight="1">
      <c r="B33" s="518"/>
      <c r="C33" s="537" t="s">
        <v>24</v>
      </c>
      <c r="D33" s="129" t="s">
        <v>23</v>
      </c>
      <c r="E33" s="127">
        <f>'CONTROL ALGAS III REGIÓN'!F84+'CONTROL ALGAS III REGIÓN'!F86+'CONTROL ALGAS III REGIÓN'!F90+'CONTROL ALGAS III REGIÓN'!F92</f>
        <v>1426</v>
      </c>
      <c r="F33" s="127">
        <f>'CONTROL ALGAS III REGIÓN'!J84+'CONTROL ALGAS III REGIÓN'!J86+'CONTROL ALGAS III REGIÓN'!J90+'CONTROL ALGAS III REGIÓN'!J92</f>
        <v>0</v>
      </c>
      <c r="G33" s="127">
        <f t="shared" si="4"/>
        <v>1426</v>
      </c>
      <c r="H33" s="128">
        <f t="shared" si="5"/>
        <v>0</v>
      </c>
    </row>
    <row r="34" spans="2:9" ht="20.100000000000001" customHeight="1">
      <c r="B34" s="518"/>
      <c r="C34" s="538"/>
      <c r="D34" s="129" t="s">
        <v>12</v>
      </c>
      <c r="E34" s="127">
        <f>'CONTROL ALGAS III REGIÓN'!F85+'CONTROL ALGAS III REGIÓN'!F87+'CONTROL ALGAS III REGIÓN'!F88+'CONTROL ALGAS III REGIÓN'!F89+'CONTROL ALGAS III REGIÓN'!F91+'CONTROL ALGAS III REGIÓN'!F93</f>
        <v>2646</v>
      </c>
      <c r="F34" s="127">
        <f>'CONTROL ALGAS III REGIÓN'!J85+'CONTROL ALGAS III REGIÓN'!J87+'CONTROL ALGAS III REGIÓN'!J89+'CONTROL ALGAS III REGIÓN'!J91+'CONTROL ALGAS III REGIÓN'!J93</f>
        <v>322.13200000000001</v>
      </c>
      <c r="G34" s="127">
        <f t="shared" si="4"/>
        <v>2323.8679999999999</v>
      </c>
      <c r="H34" s="128">
        <f t="shared" si="5"/>
        <v>0.12174300831443689</v>
      </c>
    </row>
    <row r="35" spans="2:9" ht="20.100000000000001" customHeight="1" thickBot="1">
      <c r="B35" s="518"/>
      <c r="C35" s="539"/>
      <c r="D35" s="129" t="s">
        <v>16</v>
      </c>
      <c r="E35" s="127">
        <f>'CONTROL ALGAS III REGIÓN'!D96</f>
        <v>10</v>
      </c>
      <c r="F35" s="127">
        <v>0</v>
      </c>
      <c r="G35" s="127">
        <f t="shared" si="4"/>
        <v>10</v>
      </c>
      <c r="H35" s="128">
        <f t="shared" si="5"/>
        <v>0</v>
      </c>
    </row>
    <row r="36" spans="2:9" ht="20.100000000000001" customHeight="1" thickBot="1">
      <c r="B36" s="519"/>
      <c r="C36" s="523" t="s">
        <v>25</v>
      </c>
      <c r="D36" s="523"/>
      <c r="E36" s="132">
        <f>SUM(E28:E35)</f>
        <v>6366</v>
      </c>
      <c r="F36" s="132">
        <f>SUM(F28:F35)</f>
        <v>1160.2760000000001</v>
      </c>
      <c r="G36" s="133">
        <f t="shared" si="4"/>
        <v>5205.7240000000002</v>
      </c>
      <c r="H36" s="84">
        <f t="shared" si="5"/>
        <v>0.18226138862708138</v>
      </c>
    </row>
    <row r="37" spans="2:9" ht="17.25" hidden="1" customHeight="1">
      <c r="B37" s="12"/>
      <c r="C37" s="13"/>
      <c r="D37" s="14"/>
      <c r="E37" s="15"/>
      <c r="F37" s="16"/>
      <c r="G37" s="15"/>
      <c r="H37" s="17">
        <v>1</v>
      </c>
    </row>
    <row r="38" spans="2:9" ht="17.25" customHeight="1">
      <c r="B38" s="12"/>
      <c r="C38" s="13"/>
      <c r="D38" s="14"/>
      <c r="E38" s="15"/>
      <c r="F38" s="16"/>
      <c r="G38" s="15"/>
      <c r="H38" s="17"/>
    </row>
    <row r="39" spans="2:9" ht="17.25" customHeight="1" thickBot="1">
      <c r="B39" s="12"/>
      <c r="C39" s="13"/>
      <c r="D39" s="14"/>
      <c r="E39" s="15"/>
      <c r="F39" s="16"/>
      <c r="G39" s="15"/>
      <c r="H39" s="17"/>
    </row>
    <row r="40" spans="2:9" ht="27" customHeight="1">
      <c r="B40" s="513" t="s">
        <v>26</v>
      </c>
      <c r="C40" s="514"/>
      <c r="D40" s="514"/>
      <c r="E40" s="514"/>
      <c r="F40" s="514"/>
      <c r="G40" s="514"/>
      <c r="H40" s="515"/>
      <c r="I40" s="1"/>
    </row>
    <row r="41" spans="2:9" ht="25.5" customHeight="1">
      <c r="B41" s="520" t="s">
        <v>27</v>
      </c>
      <c r="C41" s="521"/>
      <c r="D41" s="521"/>
      <c r="E41" s="521"/>
      <c r="F41" s="521"/>
      <c r="G41" s="521"/>
      <c r="H41" s="522"/>
      <c r="I41" s="1"/>
    </row>
    <row r="42" spans="2:9" ht="25.5" customHeight="1" thickBot="1">
      <c r="B42" s="508">
        <f>B4</f>
        <v>46274</v>
      </c>
      <c r="C42" s="509"/>
      <c r="D42" s="509"/>
      <c r="E42" s="509"/>
      <c r="F42" s="509"/>
      <c r="G42" s="509"/>
      <c r="H42" s="510"/>
      <c r="I42" s="1"/>
    </row>
    <row r="43" spans="2:9" ht="20.100000000000001" customHeight="1" thickBot="1">
      <c r="B43" s="12"/>
      <c r="C43" s="13"/>
      <c r="D43" s="14"/>
      <c r="E43" s="15"/>
      <c r="F43" s="16"/>
      <c r="G43" s="15"/>
      <c r="H43" s="17"/>
    </row>
    <row r="44" spans="2:9" s="19" customFormat="1" ht="36" customHeight="1" thickBot="1">
      <c r="B44" s="72" t="s">
        <v>2</v>
      </c>
      <c r="C44" s="70" t="s">
        <v>3</v>
      </c>
      <c r="D44" s="70" t="s">
        <v>4</v>
      </c>
      <c r="E44" s="70" t="s">
        <v>28</v>
      </c>
      <c r="F44" s="70" t="s">
        <v>6</v>
      </c>
      <c r="G44" s="70" t="s">
        <v>7</v>
      </c>
      <c r="H44" s="71" t="s">
        <v>8</v>
      </c>
      <c r="I44" s="2"/>
    </row>
    <row r="45" spans="2:9" ht="20.100000000000001" customHeight="1">
      <c r="B45" s="517" t="s">
        <v>29</v>
      </c>
      <c r="C45" s="511" t="s">
        <v>30</v>
      </c>
      <c r="D45" s="64" t="s">
        <v>31</v>
      </c>
      <c r="E45" s="68">
        <f>'CONTROL ALGAS IV Región'!F10+'CONTROL ALGAS IV Región'!F17+'CONTROL ALGAS IV Región'!F21</f>
        <v>175</v>
      </c>
      <c r="F45" s="68">
        <f>'CONTROL ALGAS IV Región'!J10+'CONTROL ALGAS IV Región'!J17+'CONTROL ALGAS IV Región'!J21</f>
        <v>130.46454</v>
      </c>
      <c r="G45" s="67">
        <f>+E45-F45</f>
        <v>44.53546</v>
      </c>
      <c r="H45" s="69">
        <f>+F45/E45</f>
        <v>0.74551165714285716</v>
      </c>
      <c r="I45" s="1"/>
    </row>
    <row r="46" spans="2:9" ht="20.100000000000001" customHeight="1">
      <c r="B46" s="518"/>
      <c r="C46" s="512"/>
      <c r="D46" s="136" t="s">
        <v>12</v>
      </c>
      <c r="E46" s="137">
        <f>'CONTROL ALGAS IV Región'!F7+'CONTROL ALGAS IV Región'!F8+'CONTROL ALGAS IV Región'!F9+'CONTROL ALGAS IV Región'!F11+'CONTROL ALGAS IV Región'!F12+'CONTROL ALGAS IV Región'!F13+'CONTROL ALGAS IV Región'!F14+'CONTROL ALGAS IV Región'!F15+'CONTROL ALGAS IV Región'!F16+'CONTROL ALGAS IV Región'!F18+'CONTROL ALGAS IV Región'!F19+'CONTROL ALGAS IV Región'!F20</f>
        <v>3555</v>
      </c>
      <c r="F46" s="137">
        <f>'CONTROL ALGAS IV Región'!J7+'CONTROL ALGAS IV Región'!J8+'CONTROL ALGAS IV Región'!J9+'CONTROL ALGAS IV Región'!J11+'CONTROL ALGAS IV Región'!J12+'CONTROL ALGAS IV Región'!J13+'CONTROL ALGAS IV Región'!J14+'CONTROL ALGAS IV Región'!J15+'CONTROL ALGAS IV Región'!J16+'CONTROL ALGAS IV Región'!J18+'CONTROL ALGAS IV Región'!J19+'CONTROL ALGAS IV Región'!J20</f>
        <v>2418.3495000000003</v>
      </c>
      <c r="G46" s="127">
        <f t="shared" ref="G46:G54" si="6">+E46-F46</f>
        <v>1136.6504999999997</v>
      </c>
      <c r="H46" s="138">
        <f t="shared" ref="H46:H54" si="7">+F46/E46</f>
        <v>0.68026708860759499</v>
      </c>
      <c r="I46" s="1"/>
    </row>
    <row r="47" spans="2:9" ht="20.100000000000001" customHeight="1">
      <c r="B47" s="518"/>
      <c r="C47" s="512" t="s">
        <v>32</v>
      </c>
      <c r="D47" s="136" t="s">
        <v>20</v>
      </c>
      <c r="E47" s="137">
        <f>'CONTROL ALGAS IV Región'!F25+'CONTROL ALGAS IV Región'!F32+'CONTROL ALGAS IV Región'!F36</f>
        <v>267</v>
      </c>
      <c r="F47" s="137">
        <f>'CONTROL ALGAS IV Región'!J25+'CONTROL ALGAS IV Región'!J32+'CONTROL ALGAS IV Región'!J36</f>
        <v>120.4787</v>
      </c>
      <c r="G47" s="127">
        <f t="shared" si="6"/>
        <v>146.5213</v>
      </c>
      <c r="H47" s="138">
        <f t="shared" si="7"/>
        <v>0.4512310861423221</v>
      </c>
      <c r="I47" s="1"/>
    </row>
    <row r="48" spans="2:9" ht="20.100000000000001" customHeight="1">
      <c r="B48" s="518"/>
      <c r="C48" s="516"/>
      <c r="D48" s="136" t="s">
        <v>12</v>
      </c>
      <c r="E48" s="137">
        <f>'CONTROL ALGAS IV Región'!F22+'CONTROL ALGAS IV Región'!F23+'CONTROL ALGAS IV Región'!F24+'CONTROL ALGAS IV Región'!F26+'CONTROL ALGAS IV Región'!F27+'CONTROL ALGAS IV Región'!F28+'CONTROL ALGAS IV Región'!F29+'CONTROL ALGAS IV Región'!F30+'CONTROL ALGAS IV Región'!F31+'CONTROL ALGAS IV Región'!F33+'CONTROL ALGAS IV Región'!F34+'CONTROL ALGAS IV Región'!F35</f>
        <v>2204</v>
      </c>
      <c r="F48" s="137">
        <f>'CONTROL ALGAS IV Región'!J22+'CONTROL ALGAS IV Región'!J23+'CONTROL ALGAS IV Región'!J24+'CONTROL ALGAS IV Región'!J26+'CONTROL ALGAS IV Región'!J27+'CONTROL ALGAS IV Región'!J28+'CONTROL ALGAS IV Región'!J29+'CONTROL ALGAS IV Región'!J30+'CONTROL ALGAS IV Región'!J31+'CONTROL ALGAS IV Región'!J33+'CONTROL ALGAS IV Región'!J34+'CONTROL ALGAS IV Región'!J35</f>
        <v>1114.4960000000001</v>
      </c>
      <c r="G48" s="127">
        <f t="shared" si="6"/>
        <v>1089.5039999999999</v>
      </c>
      <c r="H48" s="138">
        <f t="shared" si="7"/>
        <v>0.50566969147005447</v>
      </c>
      <c r="I48" s="1"/>
    </row>
    <row r="49" spans="2:9" ht="20.100000000000001" customHeight="1">
      <c r="B49" s="518"/>
      <c r="C49" s="512" t="s">
        <v>33</v>
      </c>
      <c r="D49" s="136" t="s">
        <v>20</v>
      </c>
      <c r="E49" s="137">
        <f>'CONTROL ALGAS IV Región'!F40+'CONTROL ALGAS IV Región'!F47+'CONTROL ALGAS IV Región'!F51</f>
        <v>636</v>
      </c>
      <c r="F49" s="137">
        <f>'CONTROL ALGAS IV Región'!J40+'CONTROL ALGAS IV Región'!J47+'CONTROL ALGAS IV Región'!J51</f>
        <v>302.74073999999996</v>
      </c>
      <c r="G49" s="127">
        <f t="shared" si="6"/>
        <v>333.25926000000004</v>
      </c>
      <c r="H49" s="138">
        <f t="shared" si="7"/>
        <v>0.47600745283018864</v>
      </c>
      <c r="I49" s="1"/>
    </row>
    <row r="50" spans="2:9" ht="20.100000000000001" customHeight="1">
      <c r="B50" s="518"/>
      <c r="C50" s="512"/>
      <c r="D50" s="136" t="s">
        <v>12</v>
      </c>
      <c r="E50" s="137">
        <f>'CONTROL ALGAS IV Región'!F37+'CONTROL ALGAS IV Región'!F38+'CONTROL ALGAS IV Región'!F39+'CONTROL ALGAS IV Región'!F41+'CONTROL ALGAS IV Región'!F42+'CONTROL ALGAS IV Región'!F43+'CONTROL ALGAS IV Región'!F44+'CONTROL ALGAS IV Región'!F45+'CONTROL ALGAS IV Región'!F46+'CONTROL ALGAS IV Región'!F48+'CONTROL ALGAS IV Región'!F49+'CONTROL ALGAS IV Región'!F50</f>
        <v>9975</v>
      </c>
      <c r="F50" s="137">
        <f>'CONTROL ALGAS IV Región'!J37+'CONTROL ALGAS IV Región'!J38+'CONTROL ALGAS IV Región'!J39+'CONTROL ALGAS IV Región'!J41+'CONTROL ALGAS IV Región'!J42+'CONTROL ALGAS IV Región'!J43+'CONTROL ALGAS IV Región'!J44+'CONTROL ALGAS IV Región'!J45+'CONTROL ALGAS IV Región'!J46+'CONTROL ALGAS IV Región'!J48+'CONTROL ALGAS IV Región'!J49+'CONTROL ALGAS IV Región'!J50</f>
        <v>5933.219399999999</v>
      </c>
      <c r="G50" s="127">
        <f t="shared" si="6"/>
        <v>4041.780600000001</v>
      </c>
      <c r="H50" s="138">
        <f t="shared" si="7"/>
        <v>0.594808962406015</v>
      </c>
      <c r="I50" s="1"/>
    </row>
    <row r="51" spans="2:9" ht="20.100000000000001" customHeight="1">
      <c r="B51" s="518"/>
      <c r="C51" s="512" t="s">
        <v>34</v>
      </c>
      <c r="D51" s="136" t="s">
        <v>31</v>
      </c>
      <c r="E51" s="137">
        <f>'CONTROL ALGAS IV Región'!F55+'CONTROL ALGAS IV Región'!F62+'CONTROL ALGAS IV Región'!F66</f>
        <v>162</v>
      </c>
      <c r="F51" s="137">
        <f>'CONTROL ALGAS IV Región'!J55+'CONTROL ALGAS IV Región'!J62+'CONTROL ALGAS IV Región'!J66</f>
        <v>63.9191</v>
      </c>
      <c r="G51" s="127">
        <f t="shared" si="6"/>
        <v>98.0809</v>
      </c>
      <c r="H51" s="138">
        <f t="shared" si="7"/>
        <v>0.39456234567901233</v>
      </c>
      <c r="I51" s="1"/>
    </row>
    <row r="52" spans="2:9" ht="20.100000000000001" customHeight="1">
      <c r="B52" s="518"/>
      <c r="C52" s="512"/>
      <c r="D52" s="136" t="s">
        <v>12</v>
      </c>
      <c r="E52" s="137">
        <f>'CONTROL ALGAS IV Región'!F52+'CONTROL ALGAS IV Región'!F53+'CONTROL ALGAS IV Región'!F54+'CONTROL ALGAS IV Región'!F56+'CONTROL ALGAS IV Región'!F57+'CONTROL ALGAS IV Región'!F58+'CONTROL ALGAS IV Región'!F59+'CONTROL ALGAS IV Región'!F60+'CONTROL ALGAS IV Región'!F61+'CONTROL ALGAS IV Región'!F63+'CONTROL ALGAS IV Región'!F64+'CONTROL ALGAS IV Región'!F65</f>
        <v>2521</v>
      </c>
      <c r="F52" s="137">
        <f>'CONTROL ALGAS IV Región'!J52+'CONTROL ALGAS IV Región'!J54+'CONTROL ALGAS IV Región'!J56+'CONTROL ALGAS IV Región'!J57+'CONTROL ALGAS IV Región'!J58+'CONTROL ALGAS IV Región'!J59+'CONTROL ALGAS IV Región'!J60+'CONTROL ALGAS IV Región'!J61+'CONTROL ALGAS IV Región'!J63+'CONTROL ALGAS IV Región'!J64+'CONTROL ALGAS IV Región'!J65</f>
        <v>1413.4463599999999</v>
      </c>
      <c r="G52" s="127">
        <f t="shared" si="6"/>
        <v>1107.5536400000001</v>
      </c>
      <c r="H52" s="138">
        <f t="shared" si="7"/>
        <v>0.56066892502975008</v>
      </c>
      <c r="I52" s="1"/>
    </row>
    <row r="53" spans="2:9" ht="20.100000000000001" customHeight="1">
      <c r="B53" s="518"/>
      <c r="C53" s="512" t="s">
        <v>35</v>
      </c>
      <c r="D53" s="136" t="s">
        <v>20</v>
      </c>
      <c r="E53" s="137">
        <f>'CONTROL ALGAS IV Región'!F70+'CONTROL ALGAS IV Región'!F77+'CONTROL ALGAS IV Región'!F81</f>
        <v>270</v>
      </c>
      <c r="F53" s="137">
        <f>'CONTROL ALGAS IV Región'!J70+'CONTROL ALGAS IV Región'!J77+'CONTROL ALGAS IV Región'!J81</f>
        <v>51.853499999999997</v>
      </c>
      <c r="G53" s="127">
        <f t="shared" si="6"/>
        <v>218.1465</v>
      </c>
      <c r="H53" s="138">
        <f t="shared" si="7"/>
        <v>0.19205</v>
      </c>
      <c r="I53" s="1"/>
    </row>
    <row r="54" spans="2:9" ht="20.100000000000001" customHeight="1">
      <c r="B54" s="518"/>
      <c r="C54" s="512"/>
      <c r="D54" s="136" t="s">
        <v>12</v>
      </c>
      <c r="E54" s="137">
        <f>'CONTROL ALGAS IV Región'!F67+'CONTROL ALGAS IV Región'!F68+'CONTROL ALGAS IV Región'!F69+'CONTROL ALGAS IV Región'!F71+'CONTROL ALGAS IV Región'!F72+'CONTROL ALGAS IV Región'!F73+'CONTROL ALGAS IV Región'!F74+'CONTROL ALGAS IV Región'!F75+'CONTROL ALGAS IV Región'!F76+'CONTROL ALGAS IV Región'!F78+'CONTROL ALGAS IV Región'!F79+'CONTROL ALGAS IV Región'!F80</f>
        <v>4235</v>
      </c>
      <c r="F54" s="137">
        <f>'CONTROL ALGAS IV Región'!J67+'CONTROL ALGAS IV Región'!J68+'CONTROL ALGAS IV Región'!J69+'CONTROL ALGAS IV Región'!J71+'CONTROL ALGAS IV Región'!J72+'CONTROL ALGAS IV Región'!J73+'CONTROL ALGAS IV Región'!J74+'CONTROL ALGAS IV Región'!J75+'CONTROL ALGAS IV Región'!J76+'CONTROL ALGAS IV Región'!J78+'CONTROL ALGAS IV Región'!J79+'CONTROL ALGAS IV Región'!J80</f>
        <v>2178.5790700000002</v>
      </c>
      <c r="G54" s="127">
        <f t="shared" si="6"/>
        <v>2056.4209299999998</v>
      </c>
      <c r="H54" s="138">
        <f t="shared" si="7"/>
        <v>0.51442244864226683</v>
      </c>
      <c r="I54" s="1"/>
    </row>
    <row r="55" spans="2:9" ht="20.100000000000001" customHeight="1">
      <c r="B55" s="518"/>
      <c r="C55" s="512" t="s">
        <v>36</v>
      </c>
      <c r="D55" s="136" t="s">
        <v>20</v>
      </c>
      <c r="E55" s="137">
        <f>E45+E47+E49+E51+E53</f>
        <v>1510</v>
      </c>
      <c r="F55" s="137">
        <f>+F45+F47+F49+F51+F53</f>
        <v>669.45658000000003</v>
      </c>
      <c r="G55" s="127">
        <f>+E55-F55</f>
        <v>840.54341999999997</v>
      </c>
      <c r="H55" s="138">
        <f>+F55/E55</f>
        <v>0.44334872847682122</v>
      </c>
      <c r="I55" s="1"/>
    </row>
    <row r="56" spans="2:9" ht="20.100000000000001" customHeight="1">
      <c r="B56" s="518"/>
      <c r="C56" s="512"/>
      <c r="D56" s="136" t="s">
        <v>12</v>
      </c>
      <c r="E56" s="137">
        <f>+E46+E48+E50+E52+E54</f>
        <v>22490</v>
      </c>
      <c r="F56" s="137">
        <f>+F46+F48+F50+F52+F54</f>
        <v>13058.090329999999</v>
      </c>
      <c r="G56" s="127">
        <f>+E56-F56</f>
        <v>9431.9096700000009</v>
      </c>
      <c r="H56" s="138">
        <f>+F56/E56</f>
        <v>0.58061762249888837</v>
      </c>
      <c r="I56" s="1"/>
    </row>
    <row r="57" spans="2:9" ht="20.100000000000001" customHeight="1" thickBot="1">
      <c r="B57" s="518"/>
      <c r="C57" s="512"/>
      <c r="D57" s="136" t="s">
        <v>16</v>
      </c>
      <c r="E57" s="137">
        <f>'CONTROL ALGAS IV Región'!E83</f>
        <v>15</v>
      </c>
      <c r="F57" s="137">
        <v>0</v>
      </c>
      <c r="G57" s="127">
        <f>+E57-F57</f>
        <v>15</v>
      </c>
      <c r="H57" s="428">
        <f>+F57/E57</f>
        <v>0</v>
      </c>
      <c r="I57" s="1"/>
    </row>
    <row r="58" spans="2:9" ht="20.100000000000001" customHeight="1" thickBot="1">
      <c r="B58" s="519"/>
      <c r="C58" s="523" t="s">
        <v>17</v>
      </c>
      <c r="D58" s="523"/>
      <c r="E58" s="132">
        <f>+E55+E56+E57</f>
        <v>24015</v>
      </c>
      <c r="F58" s="132">
        <f>+F55+F56+F57</f>
        <v>13727.546909999999</v>
      </c>
      <c r="G58" s="73">
        <f>E58-F58</f>
        <v>10287.453090000001</v>
      </c>
      <c r="H58" s="84">
        <f>+F58/E58</f>
        <v>0.57162385633978763</v>
      </c>
      <c r="I58" s="1"/>
    </row>
    <row r="59" spans="2:9" ht="20.100000000000001" hidden="1" customHeight="1">
      <c r="B59" s="86"/>
      <c r="C59" s="87"/>
      <c r="D59" s="87"/>
      <c r="E59" s="88"/>
      <c r="F59" s="88"/>
      <c r="G59" s="89"/>
      <c r="H59" s="90">
        <v>1</v>
      </c>
      <c r="I59" s="1"/>
    </row>
    <row r="60" spans="2:9" ht="20.100000000000001" customHeight="1" thickBot="1">
      <c r="B60" s="6"/>
      <c r="C60" s="18"/>
      <c r="D60" s="7"/>
      <c r="E60" s="9"/>
      <c r="F60" s="9"/>
      <c r="G60" s="10"/>
      <c r="H60" s="11"/>
    </row>
    <row r="61" spans="2:9" ht="42" customHeight="1" thickBot="1">
      <c r="B61" s="72" t="s">
        <v>2</v>
      </c>
      <c r="C61" s="70" t="s">
        <v>3</v>
      </c>
      <c r="D61" s="70" t="s">
        <v>4</v>
      </c>
      <c r="E61" s="70" t="s">
        <v>28</v>
      </c>
      <c r="F61" s="70" t="s">
        <v>6</v>
      </c>
      <c r="G61" s="70" t="s">
        <v>7</v>
      </c>
      <c r="H61" s="71" t="s">
        <v>8</v>
      </c>
      <c r="I61" s="1"/>
    </row>
    <row r="62" spans="2:9" ht="20.100000000000001" customHeight="1">
      <c r="B62" s="517" t="s">
        <v>37</v>
      </c>
      <c r="C62" s="511" t="s">
        <v>30</v>
      </c>
      <c r="D62" s="60" t="s">
        <v>20</v>
      </c>
      <c r="E62" s="68">
        <f>'CONTROL ALGAS IV Región'!F85+'CONTROL ALGAS IV Región'!F87+'CONTROL ALGAS IV Región'!F89+'CONTROL ALGAS IV Región'!F91+'CONTROL ALGAS IV Región'!F93+'CONTROL ALGAS IV Región'!F97+'CONTROL ALGAS IV Región'!F99+'CONTROL ALGAS IV Región'!F101+'CONTROL ALGAS IV Región'!F103+'CONTROL ALGAS IV Región'!F105</f>
        <v>83</v>
      </c>
      <c r="F62" s="68">
        <f>'CONTROL ALGAS IV Región'!J85+'CONTROL ALGAS IV Región'!J87+'CONTROL ALGAS IV Región'!J89+'CONTROL ALGAS IV Región'!J91+'CONTROL ALGAS IV Región'!J93+'CONTROL ALGAS IV Región'!J97+'CONTROL ALGAS IV Región'!J99+'CONTROL ALGAS IV Región'!J101+'CONTROL ALGAS IV Región'!J103+'CONTROL ALGAS IV Región'!J105</f>
        <v>26.660999999999998</v>
      </c>
      <c r="G62" s="67">
        <f t="shared" ref="G62:G74" si="8">+E62-F62</f>
        <v>56.338999999999999</v>
      </c>
      <c r="H62" s="66">
        <f t="shared" ref="H62:H74" si="9">+F62/E62</f>
        <v>0.32121686746987949</v>
      </c>
      <c r="I62" s="1"/>
    </row>
    <row r="63" spans="2:9" ht="20.100000000000001" customHeight="1">
      <c r="B63" s="518"/>
      <c r="C63" s="512"/>
      <c r="D63" s="136" t="s">
        <v>12</v>
      </c>
      <c r="E63" s="137">
        <f>'CONTROL ALGAS IV Región'!F86+'CONTROL ALGAS IV Región'!F88+'CONTROL ALGAS IV Región'!F90+'CONTROL ALGAS IV Región'!F92+'CONTROL ALGAS IV Región'!F94+'CONTROL ALGAS IV Región'!F95+'CONTROL ALGAS IV Región'!F96+'CONTROL ALGAS IV Región'!F98+'CONTROL ALGAS IV Región'!F100+'CONTROL ALGAS IV Región'!F102+'CONTROL ALGAS IV Región'!F104+'CONTROL ALGAS IV Región'!F106</f>
        <v>333</v>
      </c>
      <c r="F63" s="137">
        <f>'CONTROL ALGAS IV Región'!J86+'CONTROL ALGAS IV Región'!J88+'CONTROL ALGAS IV Región'!J90+'CONTROL ALGAS IV Región'!J92+'CONTROL ALGAS IV Región'!J94+'CONTROL ALGAS IV Región'!J95+'CONTROL ALGAS IV Región'!J96+'CONTROL ALGAS IV Región'!J98+'CONTROL ALGAS IV Región'!J100+'CONTROL ALGAS IV Región'!J102+'CONTROL ALGAS IV Región'!J104+'CONTROL ALGAS IV Región'!J106</f>
        <v>185.39286000000001</v>
      </c>
      <c r="G63" s="127">
        <f t="shared" si="8"/>
        <v>147.60713999999999</v>
      </c>
      <c r="H63" s="128">
        <f t="shared" si="9"/>
        <v>0.55673531531531539</v>
      </c>
      <c r="I63" s="1"/>
    </row>
    <row r="64" spans="2:9" ht="20.100000000000001" customHeight="1">
      <c r="B64" s="518"/>
      <c r="C64" s="525" t="s">
        <v>32</v>
      </c>
      <c r="D64" s="135" t="s">
        <v>31</v>
      </c>
      <c r="E64" s="137">
        <f>'CONTROL ALGAS IV Región'!F107+'CONTROL ALGAS IV Región'!F109+'CONTROL ALGAS IV Región'!F111+'CONTROL ALGAS IV Región'!F113+'CONTROL ALGAS IV Región'!F115+'CONTROL ALGAS IV Región'!F119+'CONTROL ALGAS IV Región'!F121+'CONTROL ALGAS IV Región'!F123+'CONTROL ALGAS IV Región'!F125+'CONTROL ALGAS IV Región'!F127</f>
        <v>516</v>
      </c>
      <c r="F64" s="137">
        <f>'CONTROL ALGAS IV Región'!J107+'CONTROL ALGAS IV Región'!J109+'CONTROL ALGAS IV Región'!J111+'CONTROL ALGAS IV Región'!J113+'CONTROL ALGAS IV Región'!J115+'CONTROL ALGAS IV Región'!J119+'CONTROL ALGAS IV Región'!J121+'CONTROL ALGAS IV Región'!J123+'CONTROL ALGAS IV Región'!J125+'CONTROL ALGAS IV Región'!J127</f>
        <v>334.88600000000002</v>
      </c>
      <c r="G64" s="127">
        <f t="shared" si="8"/>
        <v>181.11399999999998</v>
      </c>
      <c r="H64" s="128">
        <f t="shared" si="9"/>
        <v>0.64900387596899234</v>
      </c>
      <c r="I64" s="1"/>
    </row>
    <row r="65" spans="2:9" ht="20.100000000000001" customHeight="1">
      <c r="B65" s="518"/>
      <c r="C65" s="525"/>
      <c r="D65" s="136" t="s">
        <v>12</v>
      </c>
      <c r="E65" s="137">
        <f>'CONTROL ALGAS IV Región'!F108+'CONTROL ALGAS IV Región'!F110+'CONTROL ALGAS IV Región'!F112+'CONTROL ALGAS IV Región'!F114+'CONTROL ALGAS IV Región'!F116+'CONTROL ALGAS IV Región'!F117+'CONTROL ALGAS IV Región'!F118+'CONTROL ALGAS IV Región'!F120+'CONTROL ALGAS IV Región'!F122+'CONTROL ALGAS IV Región'!F124+'CONTROL ALGAS IV Región'!F126+'CONTROL ALGAS IV Región'!F128</f>
        <v>348</v>
      </c>
      <c r="F65" s="137">
        <f>'CONTROL ALGAS IV Región'!J108+'CONTROL ALGAS IV Región'!J110+'CONTROL ALGAS IV Región'!J112+'CONTROL ALGAS IV Región'!J114+'CONTROL ALGAS IV Región'!J116+'CONTROL ALGAS IV Región'!J117+'CONTROL ALGAS IV Región'!J118+'CONTROL ALGAS IV Región'!J120+'CONTROL ALGAS IV Región'!J122+'CONTROL ALGAS IV Región'!J124+'CONTROL ALGAS IV Región'!J126+'CONTROL ALGAS IV Región'!J128</f>
        <v>227.34395000000001</v>
      </c>
      <c r="G65" s="127">
        <f t="shared" si="8"/>
        <v>120.65604999999999</v>
      </c>
      <c r="H65" s="128">
        <f t="shared" si="9"/>
        <v>0.65328721264367817</v>
      </c>
      <c r="I65" s="1"/>
    </row>
    <row r="66" spans="2:9" ht="20.100000000000001" customHeight="1">
      <c r="B66" s="518"/>
      <c r="C66" s="525" t="s">
        <v>33</v>
      </c>
      <c r="D66" s="135" t="s">
        <v>20</v>
      </c>
      <c r="E66" s="137">
        <f>'CONTROL ALGAS IV Región'!F129+'CONTROL ALGAS IV Región'!F131+'CONTROL ALGAS IV Región'!F133+'CONTROL ALGAS IV Región'!F135+'CONTROL ALGAS IV Región'!F137+'CONTROL ALGAS IV Región'!F141+'CONTROL ALGAS IV Región'!F143+'CONTROL ALGAS IV Región'!F145+'CONTROL ALGAS IV Región'!F147+'CONTROL ALGAS IV Región'!F149</f>
        <v>2782</v>
      </c>
      <c r="F66" s="137">
        <f>'CONTROL ALGAS IV Región'!J129+'CONTROL ALGAS IV Región'!J131+'CONTROL ALGAS IV Región'!J133++'CONTROL ALGAS IV Región'!J137+'CONTROL ALGAS IV Región'!J141+'CONTROL ALGAS IV Región'!J143+'CONTROL ALGAS IV Región'!J145+'CONTROL ALGAS IV Región'!J147+'CONTROL ALGAS IV Región'!J149</f>
        <v>1458.1310000000001</v>
      </c>
      <c r="G66" s="127">
        <f t="shared" si="8"/>
        <v>1323.8689999999999</v>
      </c>
      <c r="H66" s="128">
        <f t="shared" si="9"/>
        <v>0.52413048166786491</v>
      </c>
      <c r="I66" s="1"/>
    </row>
    <row r="67" spans="2:9" ht="20.100000000000001" customHeight="1">
      <c r="B67" s="518"/>
      <c r="C67" s="525"/>
      <c r="D67" s="136" t="s">
        <v>12</v>
      </c>
      <c r="E67" s="137">
        <f>'CONTROL ALGAS IV Región'!F130+'CONTROL ALGAS IV Región'!F132+'CONTROL ALGAS IV Región'!F134+'CONTROL ALGAS IV Región'!F136+'CONTROL ALGAS IV Región'!F138+'CONTROL ALGAS IV Región'!F139+'CONTROL ALGAS IV Región'!F140+'CONTROL ALGAS IV Región'!F142+'CONTROL ALGAS IV Región'!F144+'CONTROL ALGAS IV Región'!F146+'CONTROL ALGAS IV Región'!F148+'CONTROL ALGAS IV Región'!F150</f>
        <v>2886</v>
      </c>
      <c r="F67" s="137">
        <f>'CONTROL ALGAS IV Región'!J130+'CONTROL ALGAS IV Región'!J132+'CONTROL ALGAS IV Región'!J134+'CONTROL ALGAS IV Región'!J136+'CONTROL ALGAS IV Región'!J138+'CONTROL ALGAS IV Región'!J139+'CONTROL ALGAS IV Región'!J140+'CONTROL ALGAS IV Región'!J142++'CONTROL ALGAS IV Región'!J146+'CONTROL ALGAS IV Región'!J148+'CONTROL ALGAS IV Región'!J150</f>
        <v>2169.2366500000003</v>
      </c>
      <c r="G67" s="127">
        <f t="shared" si="8"/>
        <v>716.76334999999972</v>
      </c>
      <c r="H67" s="128">
        <f t="shared" si="9"/>
        <v>0.751641250866251</v>
      </c>
      <c r="I67" s="1"/>
    </row>
    <row r="68" spans="2:9" ht="20.100000000000001" customHeight="1">
      <c r="B68" s="518"/>
      <c r="C68" s="525" t="s">
        <v>34</v>
      </c>
      <c r="D68" s="135" t="s">
        <v>20</v>
      </c>
      <c r="E68" s="137">
        <f>'CONTROL ALGAS IV Región'!F151+'CONTROL ALGAS IV Región'!F153+'CONTROL ALGAS IV Región'!F155+'CONTROL ALGAS IV Región'!F157+'CONTROL ALGAS IV Región'!F159+'CONTROL ALGAS IV Región'!F163+'CONTROL ALGAS IV Región'!F165+'CONTROL ALGAS IV Región'!F167+'CONTROL ALGAS IV Región'!F169+'CONTROL ALGAS IV Región'!F171</f>
        <v>1387</v>
      </c>
      <c r="F68" s="137">
        <f>'CONTROL ALGAS IV Región'!J151+'CONTROL ALGAS IV Región'!J153+'CONTROL ALGAS IV Región'!J155+'CONTROL ALGAS IV Región'!J157+'CONTROL ALGAS IV Región'!J159+'CONTROL ALGAS IV Región'!J163+'CONTROL ALGAS IV Región'!J165+'CONTROL ALGAS IV Región'!J167+'CONTROL ALGAS IV Región'!J169+'CONTROL ALGAS IV Región'!J171</f>
        <v>705.43399999999997</v>
      </c>
      <c r="G68" s="127">
        <f t="shared" si="8"/>
        <v>681.56600000000003</v>
      </c>
      <c r="H68" s="128">
        <f t="shared" si="9"/>
        <v>0.50860418168709443</v>
      </c>
      <c r="I68" s="1"/>
    </row>
    <row r="69" spans="2:9" ht="20.100000000000001" customHeight="1">
      <c r="B69" s="518"/>
      <c r="C69" s="525"/>
      <c r="D69" s="136" t="s">
        <v>12</v>
      </c>
      <c r="E69" s="137">
        <f>'CONTROL ALGAS IV Región'!F152+'CONTROL ALGAS IV Región'!F154+'CONTROL ALGAS IV Región'!F156+'CONTROL ALGAS IV Región'!F158+'CONTROL ALGAS IV Región'!F160+'CONTROL ALGAS IV Región'!F161+'CONTROL ALGAS IV Región'!F162+'CONTROL ALGAS IV Región'!F164+'CONTROL ALGAS IV Región'!F166+'CONTROL ALGAS IV Región'!F168+'CONTROL ALGAS IV Región'!F170+'CONTROL ALGAS IV Región'!F172</f>
        <v>924</v>
      </c>
      <c r="F69" s="137">
        <f>'CONTROL ALGAS IV Región'!J154+'CONTROL ALGAS IV Región'!J156+'CONTROL ALGAS IV Región'!J158+'CONTROL ALGAS IV Región'!J160+'CONTROL ALGAS IV Región'!J161+'CONTROL ALGAS IV Región'!J162+'CONTROL ALGAS IV Región'!J164+'CONTROL ALGAS IV Región'!J166+'CONTROL ALGAS IV Región'!J168+'CONTROL ALGAS IV Región'!J170+'CONTROL ALGAS IV Región'!J172</f>
        <v>568.84296999999992</v>
      </c>
      <c r="G69" s="127">
        <f t="shared" si="8"/>
        <v>355.15703000000008</v>
      </c>
      <c r="H69" s="128">
        <f t="shared" si="9"/>
        <v>0.61563091991341978</v>
      </c>
      <c r="I69" s="1"/>
    </row>
    <row r="70" spans="2:9" ht="20.100000000000001" customHeight="1">
      <c r="B70" s="518"/>
      <c r="C70" s="525" t="s">
        <v>35</v>
      </c>
      <c r="D70" s="135" t="s">
        <v>20</v>
      </c>
      <c r="E70" s="137">
        <f>'CONTROL ALGAS IV Región'!F173+'CONTROL ALGAS IV Región'!F175+'CONTROL ALGAS IV Región'!F177+'CONTROL ALGAS IV Región'!F179+'CONTROL ALGAS IV Región'!F181+'CONTROL ALGAS IV Región'!F185+'CONTROL ALGAS IV Región'!F187+'CONTROL ALGAS IV Región'!F189+'CONTROL ALGAS IV Región'!F191+'CONTROL ALGAS IV Región'!F193</f>
        <v>1420</v>
      </c>
      <c r="F70" s="137">
        <f>'CONTROL ALGAS IV Región'!J173+'CONTROL ALGAS IV Región'!J175+'CONTROL ALGAS IV Región'!J177+'CONTROL ALGAS IV Región'!J179+'CONTROL ALGAS IV Región'!J181+'CONTROL ALGAS IV Región'!J185+'CONTROL ALGAS IV Región'!J187+'CONTROL ALGAS IV Región'!J189+'CONTROL ALGAS IV Región'!J191+'CONTROL ALGAS IV Región'!J193</f>
        <v>849.48800000000006</v>
      </c>
      <c r="G70" s="127">
        <f t="shared" si="8"/>
        <v>570.51199999999994</v>
      </c>
      <c r="H70" s="128">
        <f t="shared" si="9"/>
        <v>0.59823098591549295</v>
      </c>
      <c r="I70" s="1"/>
    </row>
    <row r="71" spans="2:9" ht="20.100000000000001" customHeight="1">
      <c r="B71" s="518"/>
      <c r="C71" s="525"/>
      <c r="D71" s="136" t="s">
        <v>12</v>
      </c>
      <c r="E71" s="137">
        <f>'CONTROL ALGAS IV Región'!F174+'CONTROL ALGAS IV Región'!F176+'CONTROL ALGAS IV Región'!F178+'CONTROL ALGAS IV Región'!F180+'CONTROL ALGAS IV Región'!F182+'CONTROL ALGAS IV Región'!F183+'CONTROL ALGAS IV Región'!F184+'CONTROL ALGAS IV Región'!F186+'CONTROL ALGAS IV Región'!F188+'CONTROL ALGAS IV Región'!F190+'CONTROL ALGAS IV Región'!F192+'CONTROL ALGAS IV Región'!F194</f>
        <v>951</v>
      </c>
      <c r="F71" s="137">
        <f>'CONTROL ALGAS IV Región'!J174+'CONTROL ALGAS IV Región'!J176+'CONTROL ALGAS IV Región'!J178+'CONTROL ALGAS IV Región'!J180+'CONTROL ALGAS IV Región'!J182+'CONTROL ALGAS IV Región'!J183+'CONTROL ALGAS IV Región'!J186+'CONTROL ALGAS IV Región'!J188+'CONTROL ALGAS IV Región'!J190+'CONTROL ALGAS IV Región'!J192+'CONTROL ALGAS IV Región'!J194</f>
        <v>558.37817999999993</v>
      </c>
      <c r="G71" s="127">
        <f t="shared" si="8"/>
        <v>392.62182000000007</v>
      </c>
      <c r="H71" s="128">
        <f t="shared" si="9"/>
        <v>0.58714845425867501</v>
      </c>
      <c r="I71" s="1"/>
    </row>
    <row r="72" spans="2:9" ht="20.100000000000001" customHeight="1">
      <c r="B72" s="518"/>
      <c r="C72" s="512" t="s">
        <v>36</v>
      </c>
      <c r="D72" s="136" t="s">
        <v>31</v>
      </c>
      <c r="E72" s="137">
        <f>+E62+E64+E66+E68+E70</f>
        <v>6188</v>
      </c>
      <c r="F72" s="137">
        <f>+F62+F64+F66+F68+F70</f>
        <v>3374.6000000000004</v>
      </c>
      <c r="G72" s="127">
        <f t="shared" si="8"/>
        <v>2813.3999999999996</v>
      </c>
      <c r="H72" s="128">
        <f t="shared" si="9"/>
        <v>0.54534583063994835</v>
      </c>
      <c r="I72" s="1"/>
    </row>
    <row r="73" spans="2:9" ht="20.100000000000001" customHeight="1">
      <c r="B73" s="518"/>
      <c r="C73" s="512"/>
      <c r="D73" s="136" t="s">
        <v>12</v>
      </c>
      <c r="E73" s="137">
        <f>+E63+E65+E67+E69+E71</f>
        <v>5442</v>
      </c>
      <c r="F73" s="137">
        <f>+F63+F65+F67+F69+F71</f>
        <v>3709.1946099999996</v>
      </c>
      <c r="G73" s="127">
        <f t="shared" si="8"/>
        <v>1732.8053900000004</v>
      </c>
      <c r="H73" s="128">
        <f t="shared" si="9"/>
        <v>0.68158666115398747</v>
      </c>
      <c r="I73" s="1"/>
    </row>
    <row r="74" spans="2:9" ht="20.100000000000001" customHeight="1" thickBot="1">
      <c r="B74" s="518"/>
      <c r="C74" s="512"/>
      <c r="D74" s="136" t="s">
        <v>16</v>
      </c>
      <c r="E74" s="137">
        <f>'CONTROL ALGAS IV Región'!F196</f>
        <v>15</v>
      </c>
      <c r="F74" s="137">
        <v>0</v>
      </c>
      <c r="G74" s="127">
        <f t="shared" si="8"/>
        <v>15</v>
      </c>
      <c r="H74" s="429">
        <f t="shared" si="9"/>
        <v>0</v>
      </c>
      <c r="I74" s="1"/>
    </row>
    <row r="75" spans="2:9" ht="20.100000000000001" customHeight="1" thickBot="1">
      <c r="B75" s="519"/>
      <c r="C75" s="523" t="s">
        <v>21</v>
      </c>
      <c r="D75" s="523"/>
      <c r="E75" s="132">
        <f>SUM(E72:E74)</f>
        <v>11645</v>
      </c>
      <c r="F75" s="132">
        <f>SUM(F72:F74)</f>
        <v>7083.7946099999999</v>
      </c>
      <c r="G75" s="73">
        <f>+E75-F75</f>
        <v>4561.2053900000001</v>
      </c>
      <c r="H75" s="84">
        <f>+F75/E75</f>
        <v>0.60831211764705884</v>
      </c>
      <c r="I75" s="1"/>
    </row>
    <row r="76" spans="2:9" ht="20.100000000000001" hidden="1" customHeight="1">
      <c r="B76" s="86"/>
      <c r="C76" s="87"/>
      <c r="D76" s="87"/>
      <c r="E76" s="88"/>
      <c r="F76" s="88"/>
      <c r="G76" s="89"/>
      <c r="H76" s="90">
        <v>1</v>
      </c>
      <c r="I76" s="1"/>
    </row>
    <row r="77" spans="2:9" ht="20.100000000000001" customHeight="1" thickBot="1">
      <c r="B77" s="6"/>
      <c r="C77" s="18"/>
      <c r="D77" s="7"/>
      <c r="E77" s="9"/>
      <c r="F77" s="8"/>
      <c r="G77" s="10"/>
      <c r="H77" s="11"/>
    </row>
    <row r="78" spans="2:9" ht="35.450000000000003" customHeight="1" thickBot="1">
      <c r="B78" s="72" t="s">
        <v>2</v>
      </c>
      <c r="C78" s="70" t="s">
        <v>3</v>
      </c>
      <c r="D78" s="70" t="s">
        <v>4</v>
      </c>
      <c r="E78" s="70" t="s">
        <v>28</v>
      </c>
      <c r="F78" s="70" t="s">
        <v>6</v>
      </c>
      <c r="G78" s="70" t="s">
        <v>7</v>
      </c>
      <c r="H78" s="71" t="s">
        <v>8</v>
      </c>
      <c r="I78" s="1"/>
    </row>
    <row r="79" spans="2:9" s="19" customFormat="1" ht="30" customHeight="1">
      <c r="B79" s="517" t="s">
        <v>22</v>
      </c>
      <c r="C79" s="60" t="s">
        <v>38</v>
      </c>
      <c r="D79" s="64" t="s">
        <v>12</v>
      </c>
      <c r="E79" s="68">
        <f>'CONTROL ALGAS IV Región'!F198+'CONTROL ALGAS IV Región'!F199+'CONTROL ALGAS IV Región'!F200+'CONTROL ALGAS IV Región'!F201+'CONTROL ALGAS IV Región'!F202+'CONTROL ALGAS IV Región'!F203+'CONTROL ALGAS IV Región'!F204+'CONTROL ALGAS IV Región'!F205+'CONTROL ALGAS IV Región'!F206+'CONTROL ALGAS IV Región'!F207+'CONTROL ALGAS IV Región'!F208+'CONTROL ALGAS IV Región'!F209</f>
        <v>104</v>
      </c>
      <c r="F79" s="68">
        <f>'CONTROL ALGAS IV Región'!J198+'CONTROL ALGAS IV Región'!J199+'CONTROL ALGAS IV Región'!J200+'CONTROL ALGAS IV Región'!J201+'CONTROL ALGAS IV Región'!J202+'CONTROL ALGAS IV Región'!J203+'CONTROL ALGAS IV Región'!J204+'CONTROL ALGAS IV Región'!J205+'CONTROL ALGAS IV Región'!J206+'CONTROL ALGAS IV Región'!J207+'CONTROL ALGAS IV Región'!J208+'CONTROL ALGAS IV Región'!J209</f>
        <v>0</v>
      </c>
      <c r="G79" s="67">
        <f t="shared" ref="G79:G86" si="10">+E79-F79</f>
        <v>104</v>
      </c>
      <c r="H79" s="66">
        <f t="shared" ref="H79:H85" si="11">+F79/E79</f>
        <v>0</v>
      </c>
      <c r="I79" s="2"/>
    </row>
    <row r="80" spans="2:9" s="19" customFormat="1" ht="20.100000000000001" customHeight="1">
      <c r="B80" s="518"/>
      <c r="C80" s="136" t="s">
        <v>32</v>
      </c>
      <c r="D80" s="136" t="s">
        <v>12</v>
      </c>
      <c r="E80" s="137">
        <f>'CONTROL ALGAS IV Región'!F210+'CONTROL ALGAS IV Región'!F211+'CONTROL ALGAS IV Región'!F212+'CONTROL ALGAS IV Región'!F213+'CONTROL ALGAS IV Región'!F214+'CONTROL ALGAS IV Región'!F215+'CONTROL ALGAS IV Región'!F216+'CONTROL ALGAS IV Región'!F217+'CONTROL ALGAS IV Región'!F218+'CONTROL ALGAS IV Región'!F219+'CONTROL ALGAS IV Región'!F220+'CONTROL ALGAS IV Región'!F221</f>
        <v>277</v>
      </c>
      <c r="F80" s="137">
        <f>'CONTROL ALGAS IV Región'!J210+'CONTROL ALGAS IV Región'!J212+'CONTROL ALGAS IV Región'!J213+'CONTROL ALGAS IV Región'!J214+'CONTROL ALGAS IV Región'!J215+'CONTROL ALGAS IV Región'!J216+'CONTROL ALGAS IV Región'!J217+'CONTROL ALGAS IV Región'!J218+'CONTROL ALGAS IV Región'!J219+'CONTROL ALGAS IV Región'!J220+'CONTROL ALGAS IV Región'!J221</f>
        <v>58.994300000000003</v>
      </c>
      <c r="G80" s="127">
        <f t="shared" si="10"/>
        <v>218.00569999999999</v>
      </c>
      <c r="H80" s="128">
        <f t="shared" si="11"/>
        <v>0.21297581227436824</v>
      </c>
      <c r="I80" s="2"/>
    </row>
    <row r="81" spans="2:9" s="19" customFormat="1" ht="20.100000000000001" customHeight="1">
      <c r="B81" s="518"/>
      <c r="C81" s="135" t="s">
        <v>33</v>
      </c>
      <c r="D81" s="136" t="s">
        <v>12</v>
      </c>
      <c r="E81" s="137">
        <f>'CONTROL ALGAS IV Región'!F222+'CONTROL ALGAS IV Región'!F223+'CONTROL ALGAS IV Región'!F224+'CONTROL ALGAS IV Región'!F225+'CONTROL ALGAS IV Región'!F226+'CONTROL ALGAS IV Región'!F227+'CONTROL ALGAS IV Región'!F228+'CONTROL ALGAS IV Región'!F229+'CONTROL ALGAS IV Región'!F230+'CONTROL ALGAS IV Región'!F231+'CONTROL ALGAS IV Región'!F232+'CONTROL ALGAS IV Región'!F233</f>
        <v>5807</v>
      </c>
      <c r="F81" s="137">
        <f>'CONTROL ALGAS IV Región'!J222+'CONTROL ALGAS IV Región'!J223+'CONTROL ALGAS IV Región'!J224+'CONTROL ALGAS IV Región'!J225+'CONTROL ALGAS IV Región'!J226+'CONTROL ALGAS IV Región'!J227+'CONTROL ALGAS IV Región'!J228+'CONTROL ALGAS IV Región'!J230+'CONTROL ALGAS IV Región'!J231+'CONTROL ALGAS IV Región'!J232+'CONTROL ALGAS IV Región'!J233</f>
        <v>2978.5448000000001</v>
      </c>
      <c r="G81" s="127">
        <f t="shared" si="10"/>
        <v>2828.4551999999999</v>
      </c>
      <c r="H81" s="128">
        <f t="shared" si="11"/>
        <v>0.51292316170139485</v>
      </c>
      <c r="I81" s="2"/>
    </row>
    <row r="82" spans="2:9" s="19" customFormat="1" ht="20.100000000000001" customHeight="1">
      <c r="B82" s="518"/>
      <c r="C82" s="135" t="s">
        <v>34</v>
      </c>
      <c r="D82" s="136" t="s">
        <v>12</v>
      </c>
      <c r="E82" s="137">
        <f>'CONTROL ALGAS IV Región'!F234+'CONTROL ALGAS IV Región'!F235+'CONTROL ALGAS IV Región'!F236+'CONTROL ALGAS IV Región'!F237+'CONTROL ALGAS IV Región'!F238+'CONTROL ALGAS IV Región'!F239+'CONTROL ALGAS IV Región'!F240+'CONTROL ALGAS IV Región'!F241+'CONTROL ALGAS IV Región'!F242+'CONTROL ALGAS IV Región'!F243+'CONTROL ALGAS IV Región'!F244+'CONTROL ALGAS IV Región'!F245</f>
        <v>794</v>
      </c>
      <c r="F82" s="137">
        <f>'CONTROL ALGAS IV Región'!J234+'CONTROL ALGAS IV Región'!J236+'CONTROL ALGAS IV Región'!J237+'CONTROL ALGAS IV Región'!J238+'CONTROL ALGAS IV Región'!J239+'CONTROL ALGAS IV Región'!J240+'CONTROL ALGAS IV Región'!J241+'CONTROL ALGAS IV Región'!J242+'CONTROL ALGAS IV Región'!J243+'CONTROL ALGAS IV Región'!J244+'CONTROL ALGAS IV Región'!J245</f>
        <v>228.7799</v>
      </c>
      <c r="G82" s="127">
        <f t="shared" si="10"/>
        <v>565.2201</v>
      </c>
      <c r="H82" s="128">
        <f t="shared" si="11"/>
        <v>0.28813589420654911</v>
      </c>
      <c r="I82" s="2"/>
    </row>
    <row r="83" spans="2:9" s="19" customFormat="1" ht="20.100000000000001" customHeight="1">
      <c r="B83" s="518"/>
      <c r="C83" s="135" t="s">
        <v>35</v>
      </c>
      <c r="D83" s="136" t="s">
        <v>12</v>
      </c>
      <c r="E83" s="137">
        <f>'CONTROL ALGAS IV Región'!F246+'CONTROL ALGAS IV Región'!F247+'CONTROL ALGAS IV Región'!F248+'CONTROL ALGAS IV Región'!F249+'CONTROL ALGAS IV Región'!F250+'CONTROL ALGAS IV Región'!F251+'CONTROL ALGAS IV Región'!F252+'CONTROL ALGAS IV Región'!F253+'CONTROL ALGAS IV Región'!F254+'CONTROL ALGAS IV Región'!F255+'CONTROL ALGAS IV Región'!F256+'CONTROL ALGAS IV Región'!F257</f>
        <v>790</v>
      </c>
      <c r="F83" s="137">
        <f>'CONTROL ALGAS IV Región'!J246+'CONTROL ALGAS IV Región'!J247+'CONTROL ALGAS IV Región'!J248+'CONTROL ALGAS IV Región'!J250+'CONTROL ALGAS IV Región'!J251+'CONTROL ALGAS IV Región'!J252+'CONTROL ALGAS IV Región'!J253+'CONTROL ALGAS IV Región'!J254+'CONTROL ALGAS IV Región'!J255+'CONTROL ALGAS IV Región'!J256+'CONTROL ALGAS IV Región'!J257</f>
        <v>75.206339999999997</v>
      </c>
      <c r="G83" s="127">
        <f t="shared" si="10"/>
        <v>714.79366000000005</v>
      </c>
      <c r="H83" s="128">
        <f t="shared" si="11"/>
        <v>9.5197898734177208E-2</v>
      </c>
      <c r="I83" s="2"/>
    </row>
    <row r="84" spans="2:9" s="19" customFormat="1" ht="20.100000000000001" customHeight="1">
      <c r="B84" s="518"/>
      <c r="C84" s="512" t="s">
        <v>36</v>
      </c>
      <c r="D84" s="136" t="s">
        <v>12</v>
      </c>
      <c r="E84" s="137">
        <f>+E79+E80+E81+E82+E83</f>
        <v>7772</v>
      </c>
      <c r="F84" s="137">
        <f>+F79+F80+F81+F82+F83</f>
        <v>3341.5253400000001</v>
      </c>
      <c r="G84" s="127">
        <f t="shared" si="10"/>
        <v>4430.4746599999999</v>
      </c>
      <c r="H84" s="128">
        <f t="shared" si="11"/>
        <v>0.42994407359752962</v>
      </c>
      <c r="I84" s="2"/>
    </row>
    <row r="85" spans="2:9" s="19" customFormat="1" ht="20.100000000000001" customHeight="1" thickBot="1">
      <c r="B85" s="518"/>
      <c r="C85" s="512"/>
      <c r="D85" s="136" t="s">
        <v>16</v>
      </c>
      <c r="E85" s="137">
        <f>'CONTROL ALGAS IV Región'!F259</f>
        <v>6</v>
      </c>
      <c r="F85" s="137">
        <v>0</v>
      </c>
      <c r="G85" s="127">
        <f t="shared" si="10"/>
        <v>6</v>
      </c>
      <c r="H85" s="429">
        <f t="shared" si="11"/>
        <v>0</v>
      </c>
      <c r="I85" s="2"/>
    </row>
    <row r="86" spans="2:9" s="19" customFormat="1" ht="20.100000000000001" customHeight="1" thickBot="1">
      <c r="B86" s="519"/>
      <c r="C86" s="523" t="s">
        <v>39</v>
      </c>
      <c r="D86" s="523"/>
      <c r="E86" s="132">
        <f>SUM(E84:E85)</f>
        <v>7778</v>
      </c>
      <c r="F86" s="132">
        <f>SUM(F84:F85)</f>
        <v>3341.5253400000001</v>
      </c>
      <c r="G86" s="73">
        <f t="shared" si="10"/>
        <v>4436.4746599999999</v>
      </c>
      <c r="H86" s="84">
        <f>+F86/E86</f>
        <v>0.42961241193108768</v>
      </c>
      <c r="I86" s="2"/>
    </row>
    <row r="87" spans="2:9" s="19" customFormat="1" ht="20.100000000000001" hidden="1" customHeight="1">
      <c r="B87" s="6"/>
      <c r="C87" s="51"/>
      <c r="D87" s="51"/>
      <c r="E87" s="52"/>
      <c r="F87" s="52"/>
      <c r="G87" s="53"/>
      <c r="H87" s="54">
        <v>1</v>
      </c>
    </row>
    <row r="88" spans="2:9" ht="16.5" customHeight="1"/>
    <row r="89" spans="2:9" ht="20.100000000000001" customHeight="1"/>
    <row r="90" spans="2:9" ht="20.100000000000001" customHeight="1"/>
    <row r="91" spans="2:9" ht="20.100000000000001" customHeight="1"/>
    <row r="92" spans="2:9" ht="20.100000000000001" customHeight="1"/>
    <row r="93" spans="2:9" ht="20.100000000000001" customHeight="1"/>
    <row r="94" spans="2:9" ht="20.100000000000001" customHeight="1"/>
    <row r="95" spans="2:9" ht="20.100000000000001" customHeight="1"/>
    <row r="96" spans="2:9"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sheetData>
  <mergeCells count="42">
    <mergeCell ref="B28:B36"/>
    <mergeCell ref="C28:C29"/>
    <mergeCell ref="C36:D36"/>
    <mergeCell ref="C30:C31"/>
    <mergeCell ref="C33:C35"/>
    <mergeCell ref="B17:B24"/>
    <mergeCell ref="C17:C18"/>
    <mergeCell ref="C19:C20"/>
    <mergeCell ref="C21:C22"/>
    <mergeCell ref="C24:D24"/>
    <mergeCell ref="C7:C8"/>
    <mergeCell ref="C9:C10"/>
    <mergeCell ref="B7:B14"/>
    <mergeCell ref="J6:K6"/>
    <mergeCell ref="C14:D14"/>
    <mergeCell ref="I11:I12"/>
    <mergeCell ref="C70:C71"/>
    <mergeCell ref="C75:D75"/>
    <mergeCell ref="B62:B75"/>
    <mergeCell ref="C86:D86"/>
    <mergeCell ref="B79:B86"/>
    <mergeCell ref="C72:C74"/>
    <mergeCell ref="C84:C85"/>
    <mergeCell ref="C64:C65"/>
    <mergeCell ref="C66:C67"/>
    <mergeCell ref="C68:C69"/>
    <mergeCell ref="B4:H4"/>
    <mergeCell ref="B2:H2"/>
    <mergeCell ref="B3:H3"/>
    <mergeCell ref="B42:H42"/>
    <mergeCell ref="C62:C63"/>
    <mergeCell ref="C53:C54"/>
    <mergeCell ref="B40:H40"/>
    <mergeCell ref="C49:C50"/>
    <mergeCell ref="C45:C46"/>
    <mergeCell ref="C47:C48"/>
    <mergeCell ref="B45:B58"/>
    <mergeCell ref="B41:H41"/>
    <mergeCell ref="C51:C52"/>
    <mergeCell ref="C55:C57"/>
    <mergeCell ref="C58:D58"/>
    <mergeCell ref="C11:C12"/>
  </mergeCells>
  <conditionalFormatting sqref="H7:H14 H28:H36">
    <cfRule type="cellIs" dxfId="29" priority="6" operator="greaterThan">
      <formula>1</formula>
    </cfRule>
  </conditionalFormatting>
  <conditionalFormatting sqref="H17:H24">
    <cfRule type="cellIs" dxfId="28" priority="5" operator="greaterThan">
      <formula>1</formula>
    </cfRule>
  </conditionalFormatting>
  <conditionalFormatting sqref="H26">
    <cfRule type="dataBar" priority="14">
      <dataBar>
        <cfvo type="min"/>
        <cfvo type="max"/>
        <color rgb="FF63C384"/>
      </dataBar>
    </cfRule>
  </conditionalFormatting>
  <conditionalFormatting sqref="H37">
    <cfRule type="dataBar" priority="12">
      <dataBar>
        <cfvo type="min"/>
        <cfvo type="max"/>
        <color rgb="FF63C384"/>
      </dataBar>
    </cfRule>
  </conditionalFormatting>
  <conditionalFormatting sqref="H45:H58">
    <cfRule type="cellIs" dxfId="27" priority="3" operator="greaterThan">
      <formula>1</formula>
    </cfRule>
  </conditionalFormatting>
  <conditionalFormatting sqref="H59">
    <cfRule type="dataBar" priority="11">
      <dataBar>
        <cfvo type="min"/>
        <cfvo type="max"/>
        <color rgb="FF63C384"/>
      </dataBar>
    </cfRule>
  </conditionalFormatting>
  <conditionalFormatting sqref="H62:H75">
    <cfRule type="cellIs" dxfId="26" priority="2" operator="greaterThan">
      <formula>1</formula>
    </cfRule>
  </conditionalFormatting>
  <conditionalFormatting sqref="H76">
    <cfRule type="dataBar" priority="10">
      <dataBar>
        <cfvo type="min"/>
        <cfvo type="max"/>
        <color rgb="FF63C384"/>
      </dataBar>
    </cfRule>
  </conditionalFormatting>
  <conditionalFormatting sqref="H79:H86">
    <cfRule type="cellIs" dxfId="25" priority="1" operator="greaterThan">
      <formula>1</formula>
    </cfRule>
  </conditionalFormatting>
  <conditionalFormatting sqref="H87">
    <cfRule type="dataBar" priority="9">
      <dataBar>
        <cfvo type="min"/>
        <cfvo type="max"/>
        <color rgb="FF63C384"/>
      </dataBar>
    </cfRule>
  </conditionalFormatting>
  <pageMargins left="0.7" right="0.7" top="0.75" bottom="0.75" header="0.3" footer="0.3"/>
  <pageSetup paperSize="16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I9"/>
  <sheetViews>
    <sheetView zoomScale="80" zoomScaleNormal="80" workbookViewId="0">
      <selection activeCell="B5" sqref="B5"/>
    </sheetView>
  </sheetViews>
  <sheetFormatPr baseColWidth="10" defaultColWidth="11.42578125" defaultRowHeight="15"/>
  <cols>
    <col min="1" max="1" width="10.42578125" style="22" customWidth="1"/>
    <col min="2" max="2" width="21.140625" style="23" customWidth="1"/>
    <col min="3" max="3" width="17.85546875" style="23" customWidth="1"/>
    <col min="4" max="4" width="18.140625" style="23" customWidth="1"/>
    <col min="5" max="5" width="21.42578125" style="23" customWidth="1"/>
    <col min="6" max="6" width="15.7109375" style="23" customWidth="1"/>
    <col min="7" max="7" width="16.28515625" style="23" customWidth="1"/>
    <col min="8" max="8" width="18.42578125" style="23" customWidth="1"/>
    <col min="9" max="9" width="19.42578125" style="23" customWidth="1"/>
    <col min="10" max="10" width="12.7109375" style="22" customWidth="1"/>
    <col min="11" max="11" width="10.140625" style="22" customWidth="1"/>
    <col min="12" max="12" width="15.5703125" style="22" customWidth="1"/>
    <col min="13" max="16384" width="11.42578125" style="22"/>
  </cols>
  <sheetData>
    <row r="1" spans="2:9" ht="15.75" thickBot="1"/>
    <row r="2" spans="2:9" ht="19.5" customHeight="1">
      <c r="B2" s="545" t="s">
        <v>40</v>
      </c>
      <c r="C2" s="546"/>
      <c r="D2" s="546"/>
      <c r="E2" s="546"/>
      <c r="F2" s="546"/>
      <c r="G2" s="546"/>
      <c r="H2" s="546"/>
      <c r="I2" s="547"/>
    </row>
    <row r="3" spans="2:9" ht="17.25" customHeight="1">
      <c r="B3" s="548" t="s">
        <v>41</v>
      </c>
      <c r="C3" s="549"/>
      <c r="D3" s="549"/>
      <c r="E3" s="549"/>
      <c r="F3" s="549"/>
      <c r="G3" s="549"/>
      <c r="H3" s="549"/>
      <c r="I3" s="550"/>
    </row>
    <row r="4" spans="2:9" ht="21.75" customHeight="1" thickBot="1">
      <c r="B4" s="551">
        <v>43466</v>
      </c>
      <c r="C4" s="552"/>
      <c r="D4" s="552"/>
      <c r="E4" s="552"/>
      <c r="F4" s="552"/>
      <c r="G4" s="552"/>
      <c r="H4" s="552"/>
      <c r="I4" s="553"/>
    </row>
    <row r="5" spans="2:9" ht="27.75" customHeight="1" thickBot="1">
      <c r="G5" s="26"/>
    </row>
    <row r="6" spans="2:9" ht="66" customHeight="1" thickBot="1">
      <c r="B6" s="47" t="s">
        <v>2</v>
      </c>
      <c r="C6" s="47" t="s">
        <v>3</v>
      </c>
      <c r="D6" s="47" t="s">
        <v>42</v>
      </c>
      <c r="E6" s="47" t="s">
        <v>43</v>
      </c>
      <c r="F6" s="48" t="s">
        <v>44</v>
      </c>
      <c r="G6" s="47" t="s">
        <v>7</v>
      </c>
      <c r="H6" s="49" t="s">
        <v>8</v>
      </c>
      <c r="I6" s="50" t="s">
        <v>45</v>
      </c>
    </row>
    <row r="7" spans="2:9" ht="32.450000000000003" customHeight="1">
      <c r="B7" s="42" t="s">
        <v>46</v>
      </c>
      <c r="C7" s="542" t="s">
        <v>15</v>
      </c>
      <c r="D7" s="41" t="s">
        <v>47</v>
      </c>
      <c r="E7" s="139"/>
      <c r="F7" s="140"/>
      <c r="G7" s="141"/>
      <c r="H7" s="142"/>
      <c r="I7" s="143"/>
    </row>
    <row r="8" spans="2:9" ht="32.450000000000003" customHeight="1" thickBot="1">
      <c r="B8" s="46" t="s">
        <v>48</v>
      </c>
      <c r="C8" s="543"/>
      <c r="D8" s="144" t="s">
        <v>16</v>
      </c>
      <c r="E8" s="145"/>
      <c r="F8" s="45"/>
      <c r="G8" s="141"/>
      <c r="H8" s="142"/>
      <c r="I8" s="146"/>
    </row>
    <row r="9" spans="2:9" ht="32.450000000000003" customHeight="1" thickBot="1">
      <c r="B9" s="43"/>
      <c r="C9" s="544"/>
      <c r="D9" s="540" t="s">
        <v>21</v>
      </c>
      <c r="E9" s="541"/>
      <c r="F9" s="44"/>
      <c r="G9" s="40"/>
      <c r="H9" s="40"/>
      <c r="I9" s="39"/>
    </row>
  </sheetData>
  <mergeCells count="5">
    <mergeCell ref="D9:E9"/>
    <mergeCell ref="C7:C9"/>
    <mergeCell ref="B2:I2"/>
    <mergeCell ref="B3:I3"/>
    <mergeCell ref="B4:I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sheetPr>
  <dimension ref="B1:P98"/>
  <sheetViews>
    <sheetView zoomScale="80" zoomScaleNormal="80" workbookViewId="0">
      <pane ySplit="6" topLeftCell="A7" activePane="bottomLeft" state="frozen"/>
      <selection pane="bottomLeft" activeCell="D82" sqref="D82:D83"/>
    </sheetView>
  </sheetViews>
  <sheetFormatPr baseColWidth="10" defaultColWidth="11.42578125" defaultRowHeight="31.5" customHeight="1"/>
  <cols>
    <col min="1" max="1" width="6.28515625" style="23" customWidth="1"/>
    <col min="2" max="2" width="16.28515625" style="23" customWidth="1"/>
    <col min="3" max="3" width="28.42578125" style="23" customWidth="1"/>
    <col min="4" max="4" width="15.85546875" style="23" bestFit="1" customWidth="1"/>
    <col min="5" max="5" width="29.140625" style="23" customWidth="1"/>
    <col min="6" max="6" width="18" style="23" customWidth="1"/>
    <col min="7" max="7" width="19.140625" style="55" customWidth="1"/>
    <col min="8" max="8" width="17" style="23" bestFit="1" customWidth="1"/>
    <col min="9" max="9" width="15.85546875" style="23" customWidth="1"/>
    <col min="10" max="10" width="15.85546875" style="55" customWidth="1"/>
    <col min="11" max="11" width="13.7109375" style="23" customWidth="1"/>
    <col min="12" max="12" width="15.140625" style="23" customWidth="1"/>
    <col min="13" max="13" width="25.140625" style="27" customWidth="1"/>
    <col min="14" max="16384" width="11.42578125" style="23"/>
  </cols>
  <sheetData>
    <row r="1" spans="2:13" ht="24" customHeight="1" thickBot="1">
      <c r="H1" s="61"/>
    </row>
    <row r="2" spans="2:13" ht="25.5" customHeight="1">
      <c r="B2" s="554" t="s">
        <v>49</v>
      </c>
      <c r="C2" s="555"/>
      <c r="D2" s="555"/>
      <c r="E2" s="555"/>
      <c r="F2" s="555"/>
      <c r="G2" s="555"/>
      <c r="H2" s="555"/>
      <c r="I2" s="555"/>
      <c r="J2" s="555"/>
      <c r="K2" s="555"/>
      <c r="L2" s="555"/>
      <c r="M2" s="556"/>
    </row>
    <row r="3" spans="2:13" ht="8.25" customHeight="1">
      <c r="B3" s="557"/>
      <c r="C3" s="558"/>
      <c r="D3" s="558"/>
      <c r="E3" s="558"/>
      <c r="F3" s="558"/>
      <c r="G3" s="558"/>
      <c r="H3" s="558"/>
      <c r="I3" s="558"/>
      <c r="J3" s="558"/>
      <c r="K3" s="558"/>
      <c r="L3" s="558"/>
      <c r="M3" s="559"/>
    </row>
    <row r="4" spans="2:13" ht="29.25" customHeight="1" thickBot="1">
      <c r="B4" s="560">
        <f>'RESUMEN ANUAL'!B4</f>
        <v>46274</v>
      </c>
      <c r="C4" s="561"/>
      <c r="D4" s="561"/>
      <c r="E4" s="561"/>
      <c r="F4" s="561"/>
      <c r="G4" s="561"/>
      <c r="H4" s="561"/>
      <c r="I4" s="561"/>
      <c r="J4" s="561"/>
      <c r="K4" s="561"/>
      <c r="L4" s="561"/>
      <c r="M4" s="562"/>
    </row>
    <row r="5" spans="2:13" ht="30" customHeight="1" thickBot="1">
      <c r="C5" s="56"/>
      <c r="D5" s="56"/>
      <c r="E5" s="56"/>
      <c r="F5" s="56"/>
      <c r="G5" s="57"/>
      <c r="H5" s="62"/>
      <c r="I5" s="56"/>
      <c r="J5" s="57"/>
      <c r="K5" s="56"/>
      <c r="L5" s="56"/>
      <c r="M5" s="28"/>
    </row>
    <row r="6" spans="2:13" ht="52.5" customHeight="1" thickBot="1">
      <c r="B6" s="259" t="s">
        <v>2</v>
      </c>
      <c r="C6" s="260" t="s">
        <v>50</v>
      </c>
      <c r="D6" s="260" t="s">
        <v>42</v>
      </c>
      <c r="E6" s="260" t="s">
        <v>4</v>
      </c>
      <c r="F6" s="260" t="s">
        <v>51</v>
      </c>
      <c r="G6" s="261" t="s">
        <v>52</v>
      </c>
      <c r="H6" s="262" t="s">
        <v>53</v>
      </c>
      <c r="I6" s="263" t="s">
        <v>54</v>
      </c>
      <c r="J6" s="264" t="s">
        <v>55</v>
      </c>
      <c r="K6" s="263" t="s">
        <v>7</v>
      </c>
      <c r="L6" s="265" t="s">
        <v>8</v>
      </c>
      <c r="M6" s="266" t="s">
        <v>45</v>
      </c>
    </row>
    <row r="7" spans="2:13" ht="31.5" customHeight="1">
      <c r="B7" s="570" t="s">
        <v>56</v>
      </c>
      <c r="C7" s="565" t="s">
        <v>10</v>
      </c>
      <c r="D7" s="267" t="s">
        <v>57</v>
      </c>
      <c r="E7" s="80" t="s">
        <v>12</v>
      </c>
      <c r="F7" s="80">
        <v>1827</v>
      </c>
      <c r="G7" s="268">
        <f>F7</f>
        <v>1827</v>
      </c>
      <c r="H7" s="430">
        <v>2079.9459999999999</v>
      </c>
      <c r="I7" s="270"/>
      <c r="J7" s="271">
        <f>+H7+I7</f>
        <v>2079.9459999999999</v>
      </c>
      <c r="K7" s="441">
        <f>+G7-J7</f>
        <v>-252.94599999999991</v>
      </c>
      <c r="L7" s="272">
        <f>+J7/G7</f>
        <v>1.1384488232074439</v>
      </c>
      <c r="M7" s="343">
        <v>46065</v>
      </c>
    </row>
    <row r="8" spans="2:13" ht="31.5" customHeight="1">
      <c r="B8" s="571"/>
      <c r="C8" s="566"/>
      <c r="D8" s="563" t="s">
        <v>58</v>
      </c>
      <c r="E8" s="97" t="s">
        <v>11</v>
      </c>
      <c r="F8" s="274">
        <v>584</v>
      </c>
      <c r="G8" s="275">
        <f>F8</f>
        <v>584</v>
      </c>
      <c r="H8" s="276">
        <v>435.71999999999997</v>
      </c>
      <c r="I8" s="277"/>
      <c r="J8" s="278">
        <f t="shared" ref="J8:J36" si="0">+H8+I8</f>
        <v>435.71999999999997</v>
      </c>
      <c r="K8" s="279">
        <f t="shared" ref="K8:K16" si="1">+G8-J8</f>
        <v>148.28000000000003</v>
      </c>
      <c r="L8" s="280">
        <f>+J8/G8</f>
        <v>0.74609589041095881</v>
      </c>
      <c r="M8" s="273"/>
    </row>
    <row r="9" spans="2:13" ht="31.5" customHeight="1">
      <c r="B9" s="571"/>
      <c r="C9" s="566"/>
      <c r="D9" s="563"/>
      <c r="E9" s="97" t="s">
        <v>12</v>
      </c>
      <c r="F9" s="274">
        <v>1326</v>
      </c>
      <c r="G9" s="275">
        <f>F9+K7</f>
        <v>1073.0540000000001</v>
      </c>
      <c r="H9" s="281">
        <v>1095.7</v>
      </c>
      <c r="I9" s="282"/>
      <c r="J9" s="278">
        <f t="shared" si="0"/>
        <v>1095.7</v>
      </c>
      <c r="K9" s="440">
        <f t="shared" si="1"/>
        <v>-22.645999999999958</v>
      </c>
      <c r="L9" s="283">
        <f>+J9/G9</f>
        <v>1.0211042501122962</v>
      </c>
      <c r="M9" s="343">
        <v>46111</v>
      </c>
    </row>
    <row r="10" spans="2:13" ht="31.5" customHeight="1">
      <c r="B10" s="571"/>
      <c r="C10" s="566"/>
      <c r="D10" s="284" t="s">
        <v>59</v>
      </c>
      <c r="E10" s="97" t="s">
        <v>12</v>
      </c>
      <c r="F10" s="274">
        <v>3302</v>
      </c>
      <c r="G10" s="285">
        <f>F10+K9</f>
        <v>3279.3540000000003</v>
      </c>
      <c r="H10" s="276">
        <v>3324.9110000000001</v>
      </c>
      <c r="I10" s="282"/>
      <c r="J10" s="278">
        <f>+H10+I10</f>
        <v>3324.9110000000001</v>
      </c>
      <c r="K10" s="439">
        <f>+G10-J10</f>
        <v>-45.556999999999789</v>
      </c>
      <c r="L10" s="280">
        <f>+J10/G10</f>
        <v>1.0138920653275003</v>
      </c>
      <c r="M10" s="343">
        <v>46182</v>
      </c>
    </row>
    <row r="11" spans="2:13" ht="31.5" customHeight="1">
      <c r="B11" s="571"/>
      <c r="C11" s="566"/>
      <c r="D11" s="286" t="s">
        <v>60</v>
      </c>
      <c r="E11" s="100" t="s">
        <v>12</v>
      </c>
      <c r="F11" s="274">
        <v>1337</v>
      </c>
      <c r="G11" s="287">
        <f>F11+K10</f>
        <v>1291.4430000000002</v>
      </c>
      <c r="H11" s="276">
        <v>893.74099999999999</v>
      </c>
      <c r="I11" s="288"/>
      <c r="J11" s="278">
        <f>H11+I11</f>
        <v>893.74099999999999</v>
      </c>
      <c r="K11" s="279">
        <f t="shared" si="1"/>
        <v>397.70200000000023</v>
      </c>
      <c r="L11" s="280">
        <f t="shared" ref="L11:L25" si="2">+J11/G11</f>
        <v>0.69204835211464988</v>
      </c>
      <c r="M11" s="273"/>
    </row>
    <row r="12" spans="2:13" ht="31.5" customHeight="1">
      <c r="B12" s="571"/>
      <c r="C12" s="566"/>
      <c r="D12" s="564" t="s">
        <v>61</v>
      </c>
      <c r="E12" s="97" t="s">
        <v>11</v>
      </c>
      <c r="F12" s="274">
        <v>253</v>
      </c>
      <c r="G12" s="285">
        <f>F12+K8</f>
        <v>401.28000000000003</v>
      </c>
      <c r="H12" s="281">
        <v>0</v>
      </c>
      <c r="I12" s="282"/>
      <c r="J12" s="278">
        <f t="shared" si="0"/>
        <v>0</v>
      </c>
      <c r="K12" s="279">
        <f t="shared" si="1"/>
        <v>401.28000000000003</v>
      </c>
      <c r="L12" s="280">
        <f t="shared" si="2"/>
        <v>0</v>
      </c>
      <c r="M12" s="273"/>
    </row>
    <row r="13" spans="2:13" ht="31.5" customHeight="1">
      <c r="B13" s="571"/>
      <c r="C13" s="566"/>
      <c r="D13" s="564"/>
      <c r="E13" s="97" t="s">
        <v>62</v>
      </c>
      <c r="F13" s="274">
        <v>380</v>
      </c>
      <c r="G13" s="285">
        <f>F13+K11</f>
        <v>777.70200000000023</v>
      </c>
      <c r="H13" s="281">
        <v>139.56</v>
      </c>
      <c r="I13" s="282"/>
      <c r="J13" s="278">
        <f t="shared" si="0"/>
        <v>139.56</v>
      </c>
      <c r="K13" s="279">
        <f t="shared" si="1"/>
        <v>638.14200000000028</v>
      </c>
      <c r="L13" s="280">
        <f>+J13/G13</f>
        <v>0.17945176944382291</v>
      </c>
      <c r="M13" s="273"/>
    </row>
    <row r="14" spans="2:13" ht="31.5" customHeight="1">
      <c r="B14" s="571"/>
      <c r="C14" s="566"/>
      <c r="D14" s="289" t="s">
        <v>63</v>
      </c>
      <c r="E14" s="97" t="s">
        <v>12</v>
      </c>
      <c r="F14" s="274">
        <v>1307</v>
      </c>
      <c r="G14" s="285">
        <f>F14+K13</f>
        <v>1945.1420000000003</v>
      </c>
      <c r="H14" s="281"/>
      <c r="I14" s="282"/>
      <c r="J14" s="278">
        <f t="shared" si="0"/>
        <v>0</v>
      </c>
      <c r="K14" s="279">
        <f t="shared" si="1"/>
        <v>1945.1420000000003</v>
      </c>
      <c r="L14" s="280">
        <f>+J14/G14</f>
        <v>0</v>
      </c>
      <c r="M14" s="273"/>
    </row>
    <row r="15" spans="2:13" ht="31.5" customHeight="1">
      <c r="B15" s="571"/>
      <c r="C15" s="566"/>
      <c r="D15" s="568" t="s">
        <v>64</v>
      </c>
      <c r="E15" s="97" t="s">
        <v>11</v>
      </c>
      <c r="F15" s="155">
        <v>423</v>
      </c>
      <c r="G15" s="285">
        <f>F15+K12</f>
        <v>824.28</v>
      </c>
      <c r="H15" s="281"/>
      <c r="I15" s="282"/>
      <c r="J15" s="290">
        <f t="shared" si="0"/>
        <v>0</v>
      </c>
      <c r="K15" s="291">
        <f>+G15-J15</f>
        <v>824.28</v>
      </c>
      <c r="L15" s="280">
        <f t="shared" si="2"/>
        <v>0</v>
      </c>
      <c r="M15" s="292"/>
    </row>
    <row r="16" spans="2:13" ht="31.5" customHeight="1">
      <c r="B16" s="571"/>
      <c r="C16" s="567"/>
      <c r="D16" s="569"/>
      <c r="E16" s="293" t="s">
        <v>62</v>
      </c>
      <c r="F16" s="294">
        <v>635</v>
      </c>
      <c r="G16" s="295">
        <f>F16+K14</f>
        <v>2580.1420000000003</v>
      </c>
      <c r="H16" s="296"/>
      <c r="I16" s="297"/>
      <c r="J16" s="298">
        <f t="shared" si="0"/>
        <v>0</v>
      </c>
      <c r="K16" s="299">
        <f t="shared" si="1"/>
        <v>2580.1420000000003</v>
      </c>
      <c r="L16" s="300">
        <f t="shared" si="2"/>
        <v>0</v>
      </c>
      <c r="M16" s="301"/>
    </row>
    <row r="17" spans="2:13" ht="31.5" customHeight="1">
      <c r="B17" s="571"/>
      <c r="C17" s="573" t="s">
        <v>13</v>
      </c>
      <c r="D17" s="302" t="s">
        <v>57</v>
      </c>
      <c r="E17" s="101" t="s">
        <v>12</v>
      </c>
      <c r="F17" s="303">
        <v>3760</v>
      </c>
      <c r="G17" s="304">
        <f>F17</f>
        <v>3760</v>
      </c>
      <c r="H17" s="431">
        <v>4200.4560000000001</v>
      </c>
      <c r="I17" s="305"/>
      <c r="J17" s="271">
        <f t="shared" si="0"/>
        <v>4200.4560000000001</v>
      </c>
      <c r="K17" s="442">
        <f>+G17-J17</f>
        <v>-440.45600000000013</v>
      </c>
      <c r="L17" s="272">
        <f t="shared" si="2"/>
        <v>1.1171425531914894</v>
      </c>
      <c r="M17" s="343">
        <v>46070</v>
      </c>
    </row>
    <row r="18" spans="2:13" ht="31.5" customHeight="1">
      <c r="B18" s="571"/>
      <c r="C18" s="574"/>
      <c r="D18" s="584" t="s">
        <v>58</v>
      </c>
      <c r="E18" s="102" t="s">
        <v>11</v>
      </c>
      <c r="F18" s="306">
        <v>978</v>
      </c>
      <c r="G18" s="307">
        <f>F18</f>
        <v>978</v>
      </c>
      <c r="H18" s="281">
        <v>1557.556</v>
      </c>
      <c r="I18" s="282">
        <v>4.5199999999999996</v>
      </c>
      <c r="J18" s="278">
        <f t="shared" si="0"/>
        <v>1562.076</v>
      </c>
      <c r="K18" s="308">
        <f t="shared" ref="K18:K36" si="3">+G18-J18</f>
        <v>-584.07600000000002</v>
      </c>
      <c r="L18" s="280">
        <f t="shared" si="2"/>
        <v>1.5972147239263803</v>
      </c>
      <c r="M18" s="343">
        <v>46105</v>
      </c>
    </row>
    <row r="19" spans="2:13" ht="31.5" customHeight="1">
      <c r="B19" s="571"/>
      <c r="C19" s="574"/>
      <c r="D19" s="584"/>
      <c r="E19" s="102" t="s">
        <v>12</v>
      </c>
      <c r="F19" s="306">
        <v>2667</v>
      </c>
      <c r="G19" s="309">
        <f>F19+K17</f>
        <v>2226.5439999999999</v>
      </c>
      <c r="H19" s="281">
        <v>2427.8620000000001</v>
      </c>
      <c r="I19" s="282"/>
      <c r="J19" s="278">
        <f t="shared" si="0"/>
        <v>2427.8620000000001</v>
      </c>
      <c r="K19" s="443">
        <f t="shared" si="3"/>
        <v>-201.31800000000021</v>
      </c>
      <c r="L19" s="280">
        <f t="shared" si="2"/>
        <v>1.0904172565195209</v>
      </c>
      <c r="M19" s="343">
        <v>46111</v>
      </c>
    </row>
    <row r="20" spans="2:13" ht="31.5" customHeight="1">
      <c r="B20" s="571"/>
      <c r="C20" s="574"/>
      <c r="D20" s="310" t="s">
        <v>59</v>
      </c>
      <c r="E20" s="102" t="s">
        <v>12</v>
      </c>
      <c r="F20" s="306">
        <v>6111</v>
      </c>
      <c r="G20" s="309">
        <f>F20+K19</f>
        <v>5909.6819999999998</v>
      </c>
      <c r="H20" s="276">
        <v>6026.585</v>
      </c>
      <c r="I20" s="282"/>
      <c r="J20" s="278">
        <f t="shared" si="0"/>
        <v>6026.585</v>
      </c>
      <c r="K20" s="308">
        <f>+G20-J20</f>
        <v>-116.90300000000025</v>
      </c>
      <c r="L20" s="280">
        <f>+J20/G20</f>
        <v>1.0197816058461353</v>
      </c>
      <c r="M20" s="343">
        <v>46178</v>
      </c>
    </row>
    <row r="21" spans="2:13" ht="31.5" customHeight="1">
      <c r="B21" s="571"/>
      <c r="C21" s="574"/>
      <c r="D21" s="310" t="s">
        <v>60</v>
      </c>
      <c r="E21" s="102" t="s">
        <v>12</v>
      </c>
      <c r="F21" s="306">
        <v>3171</v>
      </c>
      <c r="G21" s="309">
        <f>F21+K20</f>
        <v>3054.0969999999998</v>
      </c>
      <c r="H21" s="344">
        <v>2511.1390000000001</v>
      </c>
      <c r="I21" s="282"/>
      <c r="J21" s="278">
        <f>+H21+I21</f>
        <v>2511.1390000000001</v>
      </c>
      <c r="K21" s="308">
        <f>+G21-J21</f>
        <v>542.95799999999963</v>
      </c>
      <c r="L21" s="280">
        <f>+J21/G21</f>
        <v>0.82221979197124395</v>
      </c>
      <c r="M21" s="273"/>
    </row>
    <row r="22" spans="2:13" ht="31.5" customHeight="1">
      <c r="B22" s="571"/>
      <c r="C22" s="574"/>
      <c r="D22" s="576" t="s">
        <v>61</v>
      </c>
      <c r="E22" s="102" t="s">
        <v>11</v>
      </c>
      <c r="F22" s="306">
        <v>643</v>
      </c>
      <c r="G22" s="307">
        <f>F22+K18</f>
        <v>58.923999999999978</v>
      </c>
      <c r="H22" s="276">
        <v>0</v>
      </c>
      <c r="I22" s="282"/>
      <c r="J22" s="278">
        <f t="shared" si="0"/>
        <v>0</v>
      </c>
      <c r="K22" s="308">
        <f t="shared" si="3"/>
        <v>58.923999999999978</v>
      </c>
      <c r="L22" s="280">
        <f t="shared" si="2"/>
        <v>0</v>
      </c>
      <c r="M22" s="343">
        <v>46266</v>
      </c>
    </row>
    <row r="23" spans="2:13" ht="31.5" customHeight="1">
      <c r="B23" s="571"/>
      <c r="C23" s="574"/>
      <c r="D23" s="576"/>
      <c r="E23" s="102" t="s">
        <v>12</v>
      </c>
      <c r="F23" s="306">
        <v>966</v>
      </c>
      <c r="G23" s="307">
        <f>F23+K21</f>
        <v>1508.9579999999996</v>
      </c>
      <c r="H23" s="281">
        <v>209.40700000000001</v>
      </c>
      <c r="I23" s="282"/>
      <c r="J23" s="278">
        <f t="shared" si="0"/>
        <v>209.40700000000001</v>
      </c>
      <c r="K23" s="308">
        <f t="shared" si="3"/>
        <v>1299.5509999999997</v>
      </c>
      <c r="L23" s="280">
        <f t="shared" si="2"/>
        <v>0.13877589700972462</v>
      </c>
      <c r="M23" s="273"/>
    </row>
    <row r="24" spans="2:13" ht="31.5" customHeight="1">
      <c r="B24" s="571"/>
      <c r="C24" s="574"/>
      <c r="D24" s="312" t="s">
        <v>65</v>
      </c>
      <c r="E24" s="102" t="s">
        <v>12</v>
      </c>
      <c r="F24" s="306">
        <v>2448</v>
      </c>
      <c r="G24" s="307">
        <f>F24+K23</f>
        <v>3747.5509999999995</v>
      </c>
      <c r="H24" s="281"/>
      <c r="I24" s="282"/>
      <c r="J24" s="278">
        <f>+H24+I24</f>
        <v>0</v>
      </c>
      <c r="K24" s="308">
        <f>+G24-J24</f>
        <v>3747.5509999999995</v>
      </c>
      <c r="L24" s="280">
        <f>+J24/G24</f>
        <v>0</v>
      </c>
      <c r="M24" s="273"/>
    </row>
    <row r="25" spans="2:13" ht="31.5" customHeight="1">
      <c r="B25" s="571"/>
      <c r="C25" s="574"/>
      <c r="D25" s="576" t="s">
        <v>64</v>
      </c>
      <c r="E25" s="102" t="s">
        <v>11</v>
      </c>
      <c r="F25" s="306">
        <v>754</v>
      </c>
      <c r="G25" s="307">
        <f>F25+K22</f>
        <v>812.92399999999998</v>
      </c>
      <c r="H25" s="281"/>
      <c r="I25" s="282"/>
      <c r="J25" s="290">
        <f t="shared" si="0"/>
        <v>0</v>
      </c>
      <c r="K25" s="308">
        <f t="shared" si="3"/>
        <v>812.92399999999998</v>
      </c>
      <c r="L25" s="280">
        <f t="shared" si="2"/>
        <v>0</v>
      </c>
      <c r="M25" s="273"/>
    </row>
    <row r="26" spans="2:13" ht="31.5" customHeight="1" thickBot="1">
      <c r="B26" s="571"/>
      <c r="C26" s="575"/>
      <c r="D26" s="577"/>
      <c r="E26" s="313" t="s">
        <v>62</v>
      </c>
      <c r="F26" s="314">
        <v>1132</v>
      </c>
      <c r="G26" s="315">
        <f>F26+K24</f>
        <v>4879.5509999999995</v>
      </c>
      <c r="H26" s="296"/>
      <c r="I26" s="316"/>
      <c r="J26" s="317">
        <f t="shared" si="0"/>
        <v>0</v>
      </c>
      <c r="K26" s="318">
        <f>+G26-J26</f>
        <v>4879.5509999999995</v>
      </c>
      <c r="L26" s="319">
        <f>+J26/G26</f>
        <v>0</v>
      </c>
      <c r="M26" s="320"/>
    </row>
    <row r="27" spans="2:13" ht="31.5" customHeight="1">
      <c r="B27" s="571"/>
      <c r="C27" s="578" t="s">
        <v>14</v>
      </c>
      <c r="D27" s="321" t="s">
        <v>57</v>
      </c>
      <c r="E27" s="322" t="s">
        <v>12</v>
      </c>
      <c r="F27" s="322">
        <v>5731</v>
      </c>
      <c r="G27" s="323">
        <f>F27</f>
        <v>5731</v>
      </c>
      <c r="H27" s="485">
        <v>6793.1490000000003</v>
      </c>
      <c r="I27" s="305"/>
      <c r="J27" s="271">
        <f t="shared" si="0"/>
        <v>6793.1490000000003</v>
      </c>
      <c r="K27" s="442">
        <f>+G27-J27</f>
        <v>-1062.1490000000003</v>
      </c>
      <c r="L27" s="272">
        <f>+J27/G27</f>
        <v>1.185333973128599</v>
      </c>
      <c r="M27" s="432">
        <v>46067</v>
      </c>
    </row>
    <row r="28" spans="2:13" ht="31.5" customHeight="1">
      <c r="B28" s="571"/>
      <c r="C28" s="579"/>
      <c r="D28" s="563" t="s">
        <v>58</v>
      </c>
      <c r="E28" s="100" t="s">
        <v>11</v>
      </c>
      <c r="F28" s="97">
        <v>1483</v>
      </c>
      <c r="G28" s="285">
        <f>F28</f>
        <v>1483</v>
      </c>
      <c r="H28" s="281">
        <v>2234.2240000000002</v>
      </c>
      <c r="I28" s="282">
        <v>67.5</v>
      </c>
      <c r="J28" s="278">
        <f>+H28+I28</f>
        <v>2301.7240000000002</v>
      </c>
      <c r="K28" s="443">
        <f t="shared" si="3"/>
        <v>-818.72400000000016</v>
      </c>
      <c r="L28" s="280">
        <f>+J28/G28</f>
        <v>1.5520728253540121</v>
      </c>
      <c r="M28" s="343">
        <v>46105</v>
      </c>
    </row>
    <row r="29" spans="2:13" ht="31.5" customHeight="1">
      <c r="B29" s="571"/>
      <c r="C29" s="579"/>
      <c r="D29" s="563"/>
      <c r="E29" s="97" t="s">
        <v>12</v>
      </c>
      <c r="F29" s="97">
        <v>3424</v>
      </c>
      <c r="G29" s="275">
        <f>F29+K27</f>
        <v>2361.8509999999997</v>
      </c>
      <c r="H29" s="281">
        <v>2414.1779999999999</v>
      </c>
      <c r="I29" s="282"/>
      <c r="J29" s="278">
        <f t="shared" si="0"/>
        <v>2414.1779999999999</v>
      </c>
      <c r="K29" s="443">
        <f t="shared" si="3"/>
        <v>-52.327000000000226</v>
      </c>
      <c r="L29" s="280">
        <f>+J29/G29</f>
        <v>1.022155080908999</v>
      </c>
      <c r="M29" s="343">
        <v>46111</v>
      </c>
    </row>
    <row r="30" spans="2:13" ht="31.5" customHeight="1">
      <c r="B30" s="571"/>
      <c r="C30" s="579"/>
      <c r="D30" s="284" t="s">
        <v>59</v>
      </c>
      <c r="E30" s="97" t="s">
        <v>12</v>
      </c>
      <c r="F30" s="97">
        <v>9334</v>
      </c>
      <c r="G30" s="275">
        <f>F30+K29</f>
        <v>9281.6729999999989</v>
      </c>
      <c r="H30" s="276">
        <v>9450.7309999999998</v>
      </c>
      <c r="I30" s="282">
        <v>2.2679999999999998</v>
      </c>
      <c r="J30" s="278">
        <f t="shared" si="0"/>
        <v>9452.9989999999998</v>
      </c>
      <c r="K30" s="308">
        <f>+G30-J30</f>
        <v>-171.32600000000093</v>
      </c>
      <c r="L30" s="280">
        <f>J30/G30</f>
        <v>1.0184585257420726</v>
      </c>
      <c r="M30" s="343">
        <v>46191</v>
      </c>
    </row>
    <row r="31" spans="2:13" ht="31.5" customHeight="1">
      <c r="B31" s="571"/>
      <c r="C31" s="579"/>
      <c r="D31" s="284" t="s">
        <v>60</v>
      </c>
      <c r="E31" s="97" t="s">
        <v>12</v>
      </c>
      <c r="F31" s="97">
        <v>2658</v>
      </c>
      <c r="G31" s="275">
        <f>F31+K30</f>
        <v>2486.6739999999991</v>
      </c>
      <c r="H31" s="311">
        <v>2972.4540000000002</v>
      </c>
      <c r="I31" s="288"/>
      <c r="J31" s="278">
        <f>+H31+I31</f>
        <v>2972.4540000000002</v>
      </c>
      <c r="K31" s="308">
        <f t="shared" si="3"/>
        <v>-485.78000000000111</v>
      </c>
      <c r="L31" s="280">
        <f t="shared" ref="L31:L36" si="4">+J31/G31</f>
        <v>1.1953533112905035</v>
      </c>
      <c r="M31" s="343">
        <v>46259</v>
      </c>
    </row>
    <row r="32" spans="2:13" ht="31.5" customHeight="1">
      <c r="B32" s="571"/>
      <c r="C32" s="579"/>
      <c r="D32" s="564" t="s">
        <v>61</v>
      </c>
      <c r="E32" s="99" t="s">
        <v>11</v>
      </c>
      <c r="F32" s="97">
        <v>636</v>
      </c>
      <c r="G32" s="285">
        <f>F32+K28</f>
        <v>-182.72400000000016</v>
      </c>
      <c r="H32" s="326">
        <v>0</v>
      </c>
      <c r="I32" s="327"/>
      <c r="J32" s="278">
        <f t="shared" si="0"/>
        <v>0</v>
      </c>
      <c r="K32" s="308">
        <f t="shared" si="3"/>
        <v>-182.72400000000016</v>
      </c>
      <c r="L32" s="280">
        <f t="shared" si="4"/>
        <v>0</v>
      </c>
      <c r="M32" s="343">
        <v>46266</v>
      </c>
    </row>
    <row r="33" spans="2:13" ht="31.5" customHeight="1">
      <c r="B33" s="571"/>
      <c r="C33" s="579"/>
      <c r="D33" s="564"/>
      <c r="E33" s="98" t="s">
        <v>12</v>
      </c>
      <c r="F33" s="97">
        <v>605</v>
      </c>
      <c r="G33" s="285">
        <f>F33+K31</f>
        <v>119.21999999999889</v>
      </c>
      <c r="H33" s="326">
        <v>27</v>
      </c>
      <c r="I33" s="288"/>
      <c r="J33" s="278">
        <f t="shared" si="0"/>
        <v>27</v>
      </c>
      <c r="K33" s="308">
        <f t="shared" si="3"/>
        <v>92.21999999999889</v>
      </c>
      <c r="L33" s="280">
        <f t="shared" si="4"/>
        <v>0.2264720684448939</v>
      </c>
      <c r="M33" s="343">
        <v>46266</v>
      </c>
    </row>
    <row r="34" spans="2:13" ht="31.5" customHeight="1">
      <c r="B34" s="571"/>
      <c r="C34" s="579"/>
      <c r="D34" s="289" t="s">
        <v>65</v>
      </c>
      <c r="E34" s="98" t="s">
        <v>12</v>
      </c>
      <c r="F34" s="97">
        <v>1949</v>
      </c>
      <c r="G34" s="285">
        <f>F34+K33</f>
        <v>2041.2199999999989</v>
      </c>
      <c r="H34" s="326"/>
      <c r="I34" s="288"/>
      <c r="J34" s="278">
        <f>+H34+I34</f>
        <v>0</v>
      </c>
      <c r="K34" s="308">
        <f>+G34-J34</f>
        <v>2041.2199999999989</v>
      </c>
      <c r="L34" s="280">
        <f>+J34/G34</f>
        <v>0</v>
      </c>
      <c r="M34" s="273"/>
    </row>
    <row r="35" spans="2:13" ht="31.5" customHeight="1">
      <c r="B35" s="571"/>
      <c r="C35" s="579"/>
      <c r="D35" s="564" t="s">
        <v>64</v>
      </c>
      <c r="E35" s="98" t="s">
        <v>11</v>
      </c>
      <c r="F35" s="97">
        <v>896</v>
      </c>
      <c r="G35" s="285">
        <f>F35+K32</f>
        <v>713.27599999999984</v>
      </c>
      <c r="H35" s="281"/>
      <c r="I35" s="282"/>
      <c r="J35" s="278">
        <f t="shared" si="0"/>
        <v>0</v>
      </c>
      <c r="K35" s="308">
        <f>+G35-J35</f>
        <v>713.27599999999984</v>
      </c>
      <c r="L35" s="280">
        <f>+J35/G35</f>
        <v>0</v>
      </c>
      <c r="M35" s="273"/>
    </row>
    <row r="36" spans="2:13" ht="23.45" customHeight="1" thickBot="1">
      <c r="B36" s="571"/>
      <c r="C36" s="580"/>
      <c r="D36" s="581"/>
      <c r="E36" s="294" t="s">
        <v>62</v>
      </c>
      <c r="F36" s="104">
        <v>816</v>
      </c>
      <c r="G36" s="328">
        <f>F36+K34</f>
        <v>2857.2199999999989</v>
      </c>
      <c r="H36" s="296"/>
      <c r="I36" s="297"/>
      <c r="J36" s="329">
        <f t="shared" si="0"/>
        <v>0</v>
      </c>
      <c r="K36" s="330">
        <f t="shared" si="3"/>
        <v>2857.2199999999989</v>
      </c>
      <c r="L36" s="300">
        <f t="shared" si="4"/>
        <v>0</v>
      </c>
      <c r="M36" s="320"/>
    </row>
    <row r="37" spans="2:13" ht="31.5" customHeight="1" thickBot="1">
      <c r="B37" s="572"/>
      <c r="C37" s="582" t="s">
        <v>17</v>
      </c>
      <c r="D37" s="583"/>
      <c r="E37" s="583"/>
      <c r="F37" s="331">
        <f>SUM(F7:F36)</f>
        <v>61536</v>
      </c>
      <c r="G37" s="331">
        <f>SUM(G7:G14,G15:G24,G25,G26:G34,G35,G36)</f>
        <v>68412.038</v>
      </c>
      <c r="H37" s="76">
        <f>SUM(H7:H36)</f>
        <v>48794.318999999996</v>
      </c>
      <c r="I37" s="76">
        <f>SUM(I7:I36)</f>
        <v>74.287999999999997</v>
      </c>
      <c r="J37" s="78">
        <f>SUM(J7:J36)</f>
        <v>48868.607000000004</v>
      </c>
      <c r="K37" s="78">
        <f>+F37-J37</f>
        <v>12667.392999999996</v>
      </c>
      <c r="L37" s="79">
        <f>+J37/F37</f>
        <v>0.79414662961518467</v>
      </c>
      <c r="M37" s="332" t="s">
        <v>66</v>
      </c>
    </row>
    <row r="38" spans="2:13" ht="31.5" customHeight="1" thickBot="1">
      <c r="C38" s="29" t="s">
        <v>67</v>
      </c>
      <c r="D38" s="29">
        <v>15</v>
      </c>
      <c r="F38" s="333">
        <f>+F37+D38</f>
        <v>61551</v>
      </c>
      <c r="G38" s="30"/>
      <c r="H38" s="31"/>
      <c r="I38" s="31"/>
      <c r="J38" s="32"/>
      <c r="K38" s="33"/>
      <c r="L38" s="25"/>
      <c r="M38" s="34"/>
    </row>
    <row r="39" spans="2:13" ht="56.25" customHeight="1" thickBot="1">
      <c r="B39" s="259" t="s">
        <v>2</v>
      </c>
      <c r="C39" s="260" t="s">
        <v>68</v>
      </c>
      <c r="D39" s="260" t="s">
        <v>42</v>
      </c>
      <c r="E39" s="260" t="s">
        <v>4</v>
      </c>
      <c r="F39" s="260" t="s">
        <v>51</v>
      </c>
      <c r="G39" s="334" t="s">
        <v>52</v>
      </c>
      <c r="H39" s="335" t="s">
        <v>53</v>
      </c>
      <c r="I39" s="335" t="s">
        <v>54</v>
      </c>
      <c r="J39" s="334" t="s">
        <v>55</v>
      </c>
      <c r="K39" s="260" t="s">
        <v>7</v>
      </c>
      <c r="L39" s="336" t="s">
        <v>8</v>
      </c>
      <c r="M39" s="266" t="s">
        <v>45</v>
      </c>
    </row>
    <row r="40" spans="2:13" ht="31.5" customHeight="1">
      <c r="B40" s="585" t="s">
        <v>69</v>
      </c>
      <c r="C40" s="587" t="s">
        <v>10</v>
      </c>
      <c r="D40" s="589" t="s">
        <v>70</v>
      </c>
      <c r="E40" s="80" t="s">
        <v>31</v>
      </c>
      <c r="F40" s="81">
        <v>483</v>
      </c>
      <c r="G40" s="337">
        <f>+F40</f>
        <v>483</v>
      </c>
      <c r="H40" s="338">
        <v>8.2609999999999992</v>
      </c>
      <c r="I40" s="339">
        <v>0</v>
      </c>
      <c r="J40" s="340">
        <f>+H40+I40</f>
        <v>8.2609999999999992</v>
      </c>
      <c r="K40" s="444">
        <f t="shared" ref="K40:K73" si="5">+G40-J40</f>
        <v>474.73899999999998</v>
      </c>
      <c r="L40" s="341">
        <v>0</v>
      </c>
      <c r="M40" s="273"/>
    </row>
    <row r="41" spans="2:13" ht="31.5" customHeight="1">
      <c r="B41" s="586"/>
      <c r="C41" s="588"/>
      <c r="D41" s="590"/>
      <c r="E41" s="100" t="s">
        <v>12</v>
      </c>
      <c r="F41" s="106">
        <v>64</v>
      </c>
      <c r="G41" s="287">
        <f>+F41</f>
        <v>64</v>
      </c>
      <c r="H41" s="269">
        <v>79.165999999999997</v>
      </c>
      <c r="I41" s="282"/>
      <c r="J41" s="340">
        <f t="shared" ref="J41:J60" si="6">+H41+I41</f>
        <v>79.165999999999997</v>
      </c>
      <c r="K41" s="445">
        <f t="shared" si="5"/>
        <v>-15.165999999999997</v>
      </c>
      <c r="L41" s="342">
        <f>+J41/G41</f>
        <v>1.23696875</v>
      </c>
      <c r="M41" s="343">
        <v>46038</v>
      </c>
    </row>
    <row r="42" spans="2:13" ht="31.5" customHeight="1">
      <c r="B42" s="586"/>
      <c r="C42" s="588"/>
      <c r="D42" s="591" t="s">
        <v>59</v>
      </c>
      <c r="E42" s="100" t="s">
        <v>20</v>
      </c>
      <c r="F42" s="106">
        <v>0</v>
      </c>
      <c r="G42" s="287">
        <f>+F42+K40</f>
        <v>474.73899999999998</v>
      </c>
      <c r="H42" s="344">
        <v>5.37</v>
      </c>
      <c r="I42" s="282">
        <v>0</v>
      </c>
      <c r="J42" s="340">
        <f t="shared" si="6"/>
        <v>5.37</v>
      </c>
      <c r="K42" s="290">
        <f t="shared" si="5"/>
        <v>469.36899999999997</v>
      </c>
      <c r="L42" s="342">
        <v>0</v>
      </c>
      <c r="M42" s="273"/>
    </row>
    <row r="43" spans="2:13" ht="31.5" customHeight="1">
      <c r="B43" s="586"/>
      <c r="C43" s="588"/>
      <c r="D43" s="591"/>
      <c r="E43" s="100" t="s">
        <v>12</v>
      </c>
      <c r="F43" s="106">
        <v>273</v>
      </c>
      <c r="G43" s="287">
        <f>+F43+K41</f>
        <v>257.834</v>
      </c>
      <c r="H43" s="344">
        <v>279.459</v>
      </c>
      <c r="I43" s="282"/>
      <c r="J43" s="340">
        <f t="shared" si="6"/>
        <v>279.459</v>
      </c>
      <c r="K43" s="290">
        <f>+G43-J43</f>
        <v>-21.625</v>
      </c>
      <c r="L43" s="342">
        <f>+J43/G43</f>
        <v>1.0838717934795257</v>
      </c>
      <c r="M43" s="343">
        <v>46171</v>
      </c>
    </row>
    <row r="44" spans="2:13" ht="31.5" customHeight="1">
      <c r="B44" s="586"/>
      <c r="C44" s="588"/>
      <c r="D44" s="592" t="s">
        <v>71</v>
      </c>
      <c r="E44" s="100" t="s">
        <v>20</v>
      </c>
      <c r="F44" s="106">
        <v>0</v>
      </c>
      <c r="G44" s="287">
        <f>+F44+K42</f>
        <v>469.36899999999997</v>
      </c>
      <c r="H44" s="344">
        <v>5.4</v>
      </c>
      <c r="I44" s="282">
        <v>0</v>
      </c>
      <c r="J44" s="340">
        <f t="shared" si="6"/>
        <v>5.4</v>
      </c>
      <c r="K44" s="290">
        <f>+G44-J44</f>
        <v>463.96899999999999</v>
      </c>
      <c r="L44" s="342">
        <v>0</v>
      </c>
      <c r="M44" s="273"/>
    </row>
    <row r="45" spans="2:13" ht="31.5" customHeight="1">
      <c r="B45" s="586"/>
      <c r="C45" s="588"/>
      <c r="D45" s="593"/>
      <c r="E45" s="100" t="s">
        <v>12</v>
      </c>
      <c r="F45" s="106">
        <v>92</v>
      </c>
      <c r="G45" s="287">
        <f>+F45+K43</f>
        <v>70.375</v>
      </c>
      <c r="H45" s="269">
        <v>129.09299999999999</v>
      </c>
      <c r="I45" s="282"/>
      <c r="J45" s="340">
        <f t="shared" si="6"/>
        <v>129.09299999999999</v>
      </c>
      <c r="K45" s="290">
        <f t="shared" si="5"/>
        <v>-58.717999999999989</v>
      </c>
      <c r="L45" s="342">
        <f>+J45/G45</f>
        <v>1.8343587921847246</v>
      </c>
      <c r="M45" s="343">
        <v>46210</v>
      </c>
    </row>
    <row r="46" spans="2:13" ht="31.5" customHeight="1" thickBot="1">
      <c r="B46" s="586"/>
      <c r="C46" s="588"/>
      <c r="D46" s="345" t="s">
        <v>72</v>
      </c>
      <c r="E46" s="97" t="s">
        <v>12</v>
      </c>
      <c r="F46" s="346">
        <v>60</v>
      </c>
      <c r="G46" s="347">
        <f>+F46+K45</f>
        <v>1.2820000000000107</v>
      </c>
      <c r="H46" s="487"/>
      <c r="I46" s="492"/>
      <c r="J46" s="493">
        <f t="shared" si="6"/>
        <v>0</v>
      </c>
      <c r="K46" s="494">
        <f>+G46-J46</f>
        <v>1.2820000000000107</v>
      </c>
      <c r="L46" s="300">
        <v>0</v>
      </c>
      <c r="M46" s="495"/>
    </row>
    <row r="47" spans="2:13" ht="31.5" customHeight="1">
      <c r="B47" s="586"/>
      <c r="C47" s="594" t="s">
        <v>13</v>
      </c>
      <c r="D47" s="596" t="s">
        <v>70</v>
      </c>
      <c r="E47" s="108" t="s">
        <v>20</v>
      </c>
      <c r="F47" s="306">
        <v>873</v>
      </c>
      <c r="G47" s="349">
        <f>+F47</f>
        <v>873</v>
      </c>
      <c r="H47" s="486">
        <v>43.433999999999997</v>
      </c>
      <c r="I47" s="434">
        <v>953.73</v>
      </c>
      <c r="J47" s="340">
        <f>+H47+I47</f>
        <v>997.16399999999999</v>
      </c>
      <c r="K47" s="490">
        <f t="shared" si="5"/>
        <v>-124.16399999999999</v>
      </c>
      <c r="L47" s="491">
        <f t="shared" ref="L47:L60" si="7">+J47/G47</f>
        <v>1.1422268041237114</v>
      </c>
      <c r="M47" s="343">
        <v>46060</v>
      </c>
    </row>
    <row r="48" spans="2:13" ht="31.5" customHeight="1">
      <c r="B48" s="586"/>
      <c r="C48" s="595"/>
      <c r="D48" s="596"/>
      <c r="E48" s="108" t="s">
        <v>12</v>
      </c>
      <c r="F48" s="306">
        <v>556</v>
      </c>
      <c r="G48" s="349">
        <f>+F48</f>
        <v>556</v>
      </c>
      <c r="H48" s="433">
        <v>647.64499999999998</v>
      </c>
      <c r="I48" s="288"/>
      <c r="J48" s="340">
        <f>+H48+I48</f>
        <v>647.64499999999998</v>
      </c>
      <c r="K48" s="445">
        <f t="shared" si="5"/>
        <v>-91.644999999999982</v>
      </c>
      <c r="L48" s="342">
        <f t="shared" si="7"/>
        <v>1.1648291366906474</v>
      </c>
      <c r="M48" s="343">
        <v>46056</v>
      </c>
    </row>
    <row r="49" spans="2:16" ht="31.5" customHeight="1">
      <c r="B49" s="586"/>
      <c r="C49" s="595"/>
      <c r="D49" s="597" t="s">
        <v>59</v>
      </c>
      <c r="E49" s="108" t="s">
        <v>31</v>
      </c>
      <c r="F49" s="306">
        <v>704</v>
      </c>
      <c r="G49" s="349">
        <f>+F49+K47</f>
        <v>579.83600000000001</v>
      </c>
      <c r="H49" s="327"/>
      <c r="I49" s="351">
        <v>680.77300000000002</v>
      </c>
      <c r="J49" s="340">
        <f t="shared" si="6"/>
        <v>680.77300000000002</v>
      </c>
      <c r="K49" s="290">
        <f t="shared" si="5"/>
        <v>-100.93700000000001</v>
      </c>
      <c r="L49" s="342">
        <f t="shared" si="7"/>
        <v>1.1740785325505834</v>
      </c>
      <c r="M49" s="343">
        <v>46134</v>
      </c>
    </row>
    <row r="50" spans="2:16" ht="31.5" customHeight="1">
      <c r="B50" s="586"/>
      <c r="C50" s="595"/>
      <c r="D50" s="597"/>
      <c r="E50" s="108" t="s">
        <v>12</v>
      </c>
      <c r="F50" s="306">
        <v>680</v>
      </c>
      <c r="G50" s="349">
        <f>+F50+K48</f>
        <v>588.35500000000002</v>
      </c>
      <c r="H50" s="276">
        <v>845.76099999999997</v>
      </c>
      <c r="I50" s="288"/>
      <c r="J50" s="340">
        <f t="shared" si="6"/>
        <v>845.76099999999997</v>
      </c>
      <c r="K50" s="290">
        <f t="shared" si="5"/>
        <v>-257.40599999999995</v>
      </c>
      <c r="L50" s="342">
        <f t="shared" si="7"/>
        <v>1.4375011685122077</v>
      </c>
      <c r="M50" s="343">
        <v>46171</v>
      </c>
    </row>
    <row r="51" spans="2:16" ht="31.5" customHeight="1">
      <c r="B51" s="586"/>
      <c r="C51" s="595"/>
      <c r="D51" s="596" t="s">
        <v>71</v>
      </c>
      <c r="E51" s="108" t="s">
        <v>31</v>
      </c>
      <c r="F51" s="306">
        <v>562</v>
      </c>
      <c r="G51" s="349">
        <f>+F51+K49</f>
        <v>461.06299999999999</v>
      </c>
      <c r="H51" s="352">
        <v>59.009</v>
      </c>
      <c r="I51" s="353">
        <v>457.95</v>
      </c>
      <c r="J51" s="340">
        <f>+H51+I51</f>
        <v>516.95899999999995</v>
      </c>
      <c r="K51" s="290">
        <f t="shared" si="5"/>
        <v>-55.895999999999958</v>
      </c>
      <c r="L51" s="342">
        <f t="shared" si="7"/>
        <v>1.1212328900822663</v>
      </c>
      <c r="M51" s="343">
        <v>46217</v>
      </c>
    </row>
    <row r="52" spans="2:16" ht="31.5" customHeight="1">
      <c r="B52" s="586"/>
      <c r="C52" s="595"/>
      <c r="D52" s="596"/>
      <c r="E52" s="108" t="s">
        <v>12</v>
      </c>
      <c r="F52" s="306">
        <v>508</v>
      </c>
      <c r="G52" s="349">
        <f>+F52+K50</f>
        <v>250.59400000000005</v>
      </c>
      <c r="H52" s="354">
        <v>447.61599999999999</v>
      </c>
      <c r="I52" s="288"/>
      <c r="J52" s="340">
        <f t="shared" si="6"/>
        <v>447.61599999999999</v>
      </c>
      <c r="K52" s="290">
        <f t="shared" si="5"/>
        <v>-197.02199999999993</v>
      </c>
      <c r="L52" s="342">
        <f t="shared" si="7"/>
        <v>1.7862199414191875</v>
      </c>
      <c r="M52" s="343">
        <v>46219</v>
      </c>
    </row>
    <row r="53" spans="2:16" ht="31.5" customHeight="1" thickBot="1">
      <c r="B53" s="586"/>
      <c r="C53" s="595"/>
      <c r="D53" s="355" t="s">
        <v>72</v>
      </c>
      <c r="E53" s="108" t="s">
        <v>12</v>
      </c>
      <c r="F53" s="306">
        <v>117</v>
      </c>
      <c r="G53" s="349">
        <f>+F53+K52</f>
        <v>-80.021999999999935</v>
      </c>
      <c r="H53" s="488"/>
      <c r="I53" s="489"/>
      <c r="J53" s="493">
        <f t="shared" si="6"/>
        <v>0</v>
      </c>
      <c r="K53" s="498">
        <f t="shared" si="5"/>
        <v>-80.021999999999935</v>
      </c>
      <c r="L53" s="373">
        <f t="shared" si="7"/>
        <v>0</v>
      </c>
      <c r="M53" s="495"/>
    </row>
    <row r="54" spans="2:16" ht="31.5" customHeight="1">
      <c r="B54" s="586"/>
      <c r="C54" s="598" t="s">
        <v>14</v>
      </c>
      <c r="D54" s="600" t="s">
        <v>70</v>
      </c>
      <c r="E54" s="97" t="s">
        <v>31</v>
      </c>
      <c r="F54" s="346">
        <v>2295</v>
      </c>
      <c r="G54" s="347">
        <f>+F54</f>
        <v>2295</v>
      </c>
      <c r="H54" s="338"/>
      <c r="I54" s="434">
        <v>2265.1689999999999</v>
      </c>
      <c r="J54" s="340">
        <f t="shared" si="6"/>
        <v>2265.1689999999999</v>
      </c>
      <c r="K54" s="496">
        <f t="shared" si="5"/>
        <v>29.831000000000131</v>
      </c>
      <c r="L54" s="497">
        <f t="shared" si="7"/>
        <v>0.98700174291938991</v>
      </c>
      <c r="M54" s="343">
        <v>46070</v>
      </c>
    </row>
    <row r="55" spans="2:16" ht="31.5" customHeight="1">
      <c r="B55" s="586"/>
      <c r="C55" s="598"/>
      <c r="D55" s="600"/>
      <c r="E55" s="97" t="s">
        <v>12</v>
      </c>
      <c r="F55" s="346">
        <v>840</v>
      </c>
      <c r="G55" s="347">
        <f>+F55</f>
        <v>840</v>
      </c>
      <c r="H55" s="433">
        <v>974.81200000000013</v>
      </c>
      <c r="I55" s="282"/>
      <c r="J55" s="340">
        <f t="shared" si="6"/>
        <v>974.81200000000013</v>
      </c>
      <c r="K55" s="446">
        <f t="shared" si="5"/>
        <v>-134.81200000000013</v>
      </c>
      <c r="L55" s="283">
        <f t="shared" si="7"/>
        <v>1.1604904761904764</v>
      </c>
      <c r="M55" s="343">
        <v>46099</v>
      </c>
      <c r="O55" s="55"/>
      <c r="P55" s="55"/>
    </row>
    <row r="56" spans="2:16" ht="31.5" customHeight="1">
      <c r="B56" s="586"/>
      <c r="C56" s="598"/>
      <c r="D56" s="601" t="s">
        <v>59</v>
      </c>
      <c r="E56" s="97" t="s">
        <v>31</v>
      </c>
      <c r="F56" s="346">
        <v>1457</v>
      </c>
      <c r="G56" s="347">
        <f>+F56+K54</f>
        <v>1486.8310000000001</v>
      </c>
      <c r="H56" s="344"/>
      <c r="I56" s="351">
        <v>1650.6869999999999</v>
      </c>
      <c r="J56" s="340">
        <f t="shared" si="6"/>
        <v>1650.6869999999999</v>
      </c>
      <c r="K56" s="348">
        <f t="shared" si="5"/>
        <v>-163.85599999999977</v>
      </c>
      <c r="L56" s="280">
        <f t="shared" si="7"/>
        <v>1.1102048585212441</v>
      </c>
      <c r="M56" s="343">
        <v>46147</v>
      </c>
    </row>
    <row r="57" spans="2:16" ht="31.5" customHeight="1">
      <c r="B57" s="586"/>
      <c r="C57" s="598"/>
      <c r="D57" s="602"/>
      <c r="E57" s="97" t="s">
        <v>12</v>
      </c>
      <c r="F57" s="346">
        <v>1841</v>
      </c>
      <c r="G57" s="347">
        <f>F57+K55</f>
        <v>1706.1879999999999</v>
      </c>
      <c r="H57" s="276">
        <v>1916.9169999999999</v>
      </c>
      <c r="I57" s="282"/>
      <c r="J57" s="340">
        <f t="shared" si="6"/>
        <v>1916.9169999999999</v>
      </c>
      <c r="K57" s="348">
        <f>+G57-J57</f>
        <v>-210.72900000000004</v>
      </c>
      <c r="L57" s="283">
        <f t="shared" si="7"/>
        <v>1.1235086637580385</v>
      </c>
      <c r="M57" s="343">
        <v>46171</v>
      </c>
    </row>
    <row r="58" spans="2:16" ht="31.5" customHeight="1">
      <c r="B58" s="586"/>
      <c r="C58" s="598"/>
      <c r="D58" s="601" t="s">
        <v>71</v>
      </c>
      <c r="E58" s="97" t="s">
        <v>31</v>
      </c>
      <c r="F58" s="346">
        <v>1907</v>
      </c>
      <c r="G58" s="347">
        <f>+K56+F58</f>
        <v>1743.1440000000002</v>
      </c>
      <c r="H58" s="354">
        <v>3.6640000000000001</v>
      </c>
      <c r="I58" s="282">
        <v>2171.9279999999999</v>
      </c>
      <c r="J58" s="340">
        <f t="shared" si="6"/>
        <v>2175.5920000000001</v>
      </c>
      <c r="K58" s="348">
        <f>+G58-J58</f>
        <v>-432.44799999999987</v>
      </c>
      <c r="L58" s="283">
        <f t="shared" si="7"/>
        <v>1.2480850692771221</v>
      </c>
      <c r="M58" s="343">
        <v>46259</v>
      </c>
    </row>
    <row r="59" spans="2:16" ht="31.5" customHeight="1">
      <c r="B59" s="586"/>
      <c r="C59" s="598"/>
      <c r="D59" s="602"/>
      <c r="E59" s="97" t="s">
        <v>12</v>
      </c>
      <c r="F59" s="346">
        <v>977</v>
      </c>
      <c r="G59" s="347">
        <f>+F59+K57</f>
        <v>766.27099999999996</v>
      </c>
      <c r="H59" s="344">
        <v>976.72699999999998</v>
      </c>
      <c r="I59" s="282"/>
      <c r="J59" s="340">
        <f>+H59+I59</f>
        <v>976.72699999999998</v>
      </c>
      <c r="K59" s="348">
        <f>+G59-J59</f>
        <v>-210.45600000000002</v>
      </c>
      <c r="L59" s="283">
        <f t="shared" si="7"/>
        <v>1.2746495691472077</v>
      </c>
      <c r="M59" s="343">
        <v>46253</v>
      </c>
    </row>
    <row r="60" spans="2:16" ht="31.5" customHeight="1" thickBot="1">
      <c r="B60" s="586"/>
      <c r="C60" s="599"/>
      <c r="D60" s="345" t="s">
        <v>72</v>
      </c>
      <c r="E60" s="97" t="s">
        <v>12</v>
      </c>
      <c r="F60" s="346">
        <v>115</v>
      </c>
      <c r="G60" s="347">
        <f>+F60+K59</f>
        <v>-95.456000000000017</v>
      </c>
      <c r="H60" s="357"/>
      <c r="I60" s="316"/>
      <c r="J60" s="340">
        <f t="shared" si="6"/>
        <v>0</v>
      </c>
      <c r="K60" s="358">
        <f t="shared" si="5"/>
        <v>-95.456000000000017</v>
      </c>
      <c r="L60" s="359">
        <f t="shared" si="7"/>
        <v>0</v>
      </c>
      <c r="M60" s="273"/>
    </row>
    <row r="61" spans="2:16" ht="31.5" customHeight="1" thickBot="1">
      <c r="B61" s="572"/>
      <c r="C61" s="582" t="s">
        <v>21</v>
      </c>
      <c r="D61" s="583"/>
      <c r="E61" s="583"/>
      <c r="F61" s="360">
        <f>SUM(F40:F46,F47:F53,F54:F60)</f>
        <v>14404</v>
      </c>
      <c r="G61" s="82">
        <f>SUM(G40:G46,G47:G53,G54:G60)</f>
        <v>13791.403000000002</v>
      </c>
      <c r="H61" s="76">
        <f>SUM(H40:H60)</f>
        <v>6422.3339999999989</v>
      </c>
      <c r="I61" s="77">
        <f>SUM(I40:I60)</f>
        <v>8180.2369999999992</v>
      </c>
      <c r="J61" s="82">
        <f>+H61+I61</f>
        <v>14602.570999999998</v>
      </c>
      <c r="K61" s="77">
        <f>+F61-J61</f>
        <v>-198.57099999999809</v>
      </c>
      <c r="L61" s="79">
        <f>J61/F61</f>
        <v>1.0137858233823938</v>
      </c>
      <c r="M61" s="361" t="s">
        <v>66</v>
      </c>
    </row>
    <row r="62" spans="2:16" ht="31.5" customHeight="1" thickBot="1">
      <c r="C62" s="23" t="s">
        <v>67</v>
      </c>
      <c r="D62" s="23">
        <v>15</v>
      </c>
      <c r="F62" s="333">
        <f>+F61+D62</f>
        <v>14419</v>
      </c>
      <c r="G62" s="30"/>
      <c r="H62" s="31"/>
      <c r="I62" s="31"/>
      <c r="J62" s="35"/>
      <c r="K62" s="36"/>
      <c r="L62" s="25"/>
      <c r="M62" s="37"/>
    </row>
    <row r="63" spans="2:16" ht="63" customHeight="1" thickBot="1">
      <c r="B63" s="259" t="s">
        <v>2</v>
      </c>
      <c r="C63" s="260" t="s">
        <v>50</v>
      </c>
      <c r="D63" s="260" t="s">
        <v>42</v>
      </c>
      <c r="E63" s="260" t="s">
        <v>4</v>
      </c>
      <c r="F63" s="260" t="s">
        <v>51</v>
      </c>
      <c r="G63" s="261" t="s">
        <v>52</v>
      </c>
      <c r="H63" s="362" t="s">
        <v>53</v>
      </c>
      <c r="I63" s="335" t="s">
        <v>54</v>
      </c>
      <c r="J63" s="334" t="s">
        <v>55</v>
      </c>
      <c r="K63" s="260" t="s">
        <v>7</v>
      </c>
      <c r="L63" s="336" t="s">
        <v>8</v>
      </c>
      <c r="M63" s="266" t="s">
        <v>45</v>
      </c>
    </row>
    <row r="64" spans="2:16" ht="31.5" customHeight="1">
      <c r="B64" s="586" t="s">
        <v>73</v>
      </c>
      <c r="C64" s="603" t="s">
        <v>13</v>
      </c>
      <c r="D64" s="107" t="s">
        <v>57</v>
      </c>
      <c r="E64" s="101" t="s">
        <v>12</v>
      </c>
      <c r="F64" s="114">
        <v>210</v>
      </c>
      <c r="G64" s="115">
        <f>F64</f>
        <v>210</v>
      </c>
      <c r="H64" s="269">
        <v>70.81</v>
      </c>
      <c r="I64" s="305"/>
      <c r="J64" s="363">
        <f t="shared" ref="J64:J93" si="8">+H64+I64</f>
        <v>70.81</v>
      </c>
      <c r="K64" s="447">
        <f t="shared" si="5"/>
        <v>139.19</v>
      </c>
      <c r="L64" s="364">
        <f t="shared" ref="L64:L93" si="9">+J64/G64</f>
        <v>0.33719047619047621</v>
      </c>
      <c r="M64" s="325"/>
    </row>
    <row r="65" spans="2:13" ht="31.5" customHeight="1">
      <c r="B65" s="586"/>
      <c r="C65" s="604"/>
      <c r="D65" s="606" t="s">
        <v>58</v>
      </c>
      <c r="E65" s="102" t="s">
        <v>23</v>
      </c>
      <c r="F65" s="116">
        <v>43</v>
      </c>
      <c r="G65" s="96">
        <f>F65</f>
        <v>43</v>
      </c>
      <c r="H65" s="344">
        <v>0</v>
      </c>
      <c r="I65" s="282"/>
      <c r="J65" s="365">
        <f t="shared" si="8"/>
        <v>0</v>
      </c>
      <c r="K65" s="366">
        <f t="shared" si="5"/>
        <v>43</v>
      </c>
      <c r="L65" s="342">
        <f t="shared" si="9"/>
        <v>0</v>
      </c>
      <c r="M65" s="273"/>
    </row>
    <row r="66" spans="2:13" ht="31.5" customHeight="1">
      <c r="B66" s="586"/>
      <c r="C66" s="604"/>
      <c r="D66" s="606"/>
      <c r="E66" s="102" t="s">
        <v>12</v>
      </c>
      <c r="F66" s="116">
        <v>12</v>
      </c>
      <c r="G66" s="96">
        <f>F66+K64</f>
        <v>151.19</v>
      </c>
      <c r="H66" s="356">
        <v>0</v>
      </c>
      <c r="I66" s="282"/>
      <c r="J66" s="365">
        <f t="shared" si="8"/>
        <v>0</v>
      </c>
      <c r="K66" s="366">
        <f>+G66-J66</f>
        <v>151.19</v>
      </c>
      <c r="L66" s="342">
        <f t="shared" si="9"/>
        <v>0</v>
      </c>
      <c r="M66" s="273"/>
    </row>
    <row r="67" spans="2:13" ht="31.5" customHeight="1">
      <c r="B67" s="586"/>
      <c r="C67" s="604"/>
      <c r="D67" s="103" t="s">
        <v>59</v>
      </c>
      <c r="E67" s="102" t="s">
        <v>12</v>
      </c>
      <c r="F67" s="116">
        <v>271</v>
      </c>
      <c r="G67" s="96">
        <f>F67+K66</f>
        <v>422.19</v>
      </c>
      <c r="H67" s="276">
        <v>9.6150000000000002</v>
      </c>
      <c r="I67" s="282"/>
      <c r="J67" s="365">
        <f t="shared" si="8"/>
        <v>9.6150000000000002</v>
      </c>
      <c r="K67" s="366">
        <f>+G67-J67</f>
        <v>412.57499999999999</v>
      </c>
      <c r="L67" s="342">
        <f t="shared" si="9"/>
        <v>2.2774106444965539E-2</v>
      </c>
      <c r="M67" s="273"/>
    </row>
    <row r="68" spans="2:13" ht="31.5" customHeight="1">
      <c r="B68" s="586"/>
      <c r="C68" s="604"/>
      <c r="D68" s="103" t="s">
        <v>60</v>
      </c>
      <c r="E68" s="102" t="s">
        <v>12</v>
      </c>
      <c r="F68" s="116">
        <v>202</v>
      </c>
      <c r="G68" s="96">
        <f>F68+K67</f>
        <v>614.57500000000005</v>
      </c>
      <c r="H68" s="354">
        <v>3.75</v>
      </c>
      <c r="I68" s="282"/>
      <c r="J68" s="365">
        <f t="shared" si="8"/>
        <v>3.75</v>
      </c>
      <c r="K68" s="366">
        <f t="shared" si="5"/>
        <v>610.82500000000005</v>
      </c>
      <c r="L68" s="342">
        <f t="shared" si="9"/>
        <v>6.1017776512223886E-3</v>
      </c>
      <c r="M68" s="273"/>
    </row>
    <row r="69" spans="2:13" ht="31.5" customHeight="1">
      <c r="B69" s="586"/>
      <c r="C69" s="604"/>
      <c r="D69" s="607" t="s">
        <v>61</v>
      </c>
      <c r="E69" s="102" t="s">
        <v>23</v>
      </c>
      <c r="F69" s="116">
        <v>54</v>
      </c>
      <c r="G69" s="96">
        <f>+K65+F69</f>
        <v>97</v>
      </c>
      <c r="H69" s="367"/>
      <c r="I69" s="368"/>
      <c r="J69" s="369">
        <f t="shared" si="8"/>
        <v>0</v>
      </c>
      <c r="K69" s="366">
        <f t="shared" si="5"/>
        <v>97</v>
      </c>
      <c r="L69" s="350">
        <f t="shared" si="9"/>
        <v>0</v>
      </c>
      <c r="M69" s="273"/>
    </row>
    <row r="70" spans="2:13" ht="31.5" customHeight="1">
      <c r="B70" s="586"/>
      <c r="C70" s="604"/>
      <c r="D70" s="607"/>
      <c r="E70" s="102" t="s">
        <v>12</v>
      </c>
      <c r="F70" s="116">
        <v>14</v>
      </c>
      <c r="G70" s="96">
        <f>F70+K68</f>
        <v>624.82500000000005</v>
      </c>
      <c r="H70" s="367"/>
      <c r="I70" s="368"/>
      <c r="J70" s="369">
        <f t="shared" si="8"/>
        <v>0</v>
      </c>
      <c r="K70" s="366">
        <f t="shared" si="5"/>
        <v>624.82500000000005</v>
      </c>
      <c r="L70" s="350">
        <f t="shared" si="9"/>
        <v>0</v>
      </c>
      <c r="M70" s="273"/>
    </row>
    <row r="71" spans="2:13" ht="31.5" customHeight="1">
      <c r="B71" s="586"/>
      <c r="C71" s="604"/>
      <c r="D71" s="103" t="s">
        <v>65</v>
      </c>
      <c r="E71" s="102" t="s">
        <v>62</v>
      </c>
      <c r="F71" s="116">
        <v>181</v>
      </c>
      <c r="G71" s="96">
        <f>F71+K70</f>
        <v>805.82500000000005</v>
      </c>
      <c r="H71" s="367"/>
      <c r="I71" s="368"/>
      <c r="J71" s="369">
        <f t="shared" si="8"/>
        <v>0</v>
      </c>
      <c r="K71" s="366">
        <f>+G71-J71</f>
        <v>805.82500000000005</v>
      </c>
      <c r="L71" s="350">
        <f t="shared" si="9"/>
        <v>0</v>
      </c>
      <c r="M71" s="273"/>
    </row>
    <row r="72" spans="2:13" ht="31.5" customHeight="1">
      <c r="B72" s="586"/>
      <c r="C72" s="604"/>
      <c r="D72" s="607" t="s">
        <v>64</v>
      </c>
      <c r="E72" s="102" t="s">
        <v>23</v>
      </c>
      <c r="F72" s="116">
        <v>33</v>
      </c>
      <c r="G72" s="96">
        <f>F72+K69</f>
        <v>130</v>
      </c>
      <c r="H72" s="367"/>
      <c r="I72" s="368"/>
      <c r="J72" s="369">
        <f t="shared" si="8"/>
        <v>0</v>
      </c>
      <c r="K72" s="366">
        <f t="shared" si="5"/>
        <v>130</v>
      </c>
      <c r="L72" s="350">
        <f t="shared" si="9"/>
        <v>0</v>
      </c>
      <c r="M72" s="273"/>
    </row>
    <row r="73" spans="2:13" ht="31.5" customHeight="1" thickBot="1">
      <c r="B73" s="586"/>
      <c r="C73" s="605"/>
      <c r="D73" s="608"/>
      <c r="E73" s="109" t="s">
        <v>12</v>
      </c>
      <c r="F73" s="117">
        <v>8</v>
      </c>
      <c r="G73" s="118">
        <f>F73+K71</f>
        <v>813.82500000000005</v>
      </c>
      <c r="H73" s="370"/>
      <c r="I73" s="297"/>
      <c r="J73" s="371">
        <f t="shared" si="8"/>
        <v>0</v>
      </c>
      <c r="K73" s="372">
        <f t="shared" si="5"/>
        <v>813.82500000000005</v>
      </c>
      <c r="L73" s="373">
        <f t="shared" si="9"/>
        <v>0</v>
      </c>
      <c r="M73" s="374"/>
    </row>
    <row r="74" spans="2:13" ht="31.5" customHeight="1">
      <c r="B74" s="586"/>
      <c r="C74" s="609" t="s">
        <v>14</v>
      </c>
      <c r="D74" s="375" t="s">
        <v>57</v>
      </c>
      <c r="E74" s="322" t="s">
        <v>12</v>
      </c>
      <c r="F74" s="376">
        <v>414</v>
      </c>
      <c r="G74" s="377">
        <f>F74</f>
        <v>414</v>
      </c>
      <c r="H74" s="324">
        <v>266.51</v>
      </c>
      <c r="I74" s="305"/>
      <c r="J74" s="363">
        <f t="shared" si="8"/>
        <v>266.51</v>
      </c>
      <c r="K74" s="447">
        <f>+G74-J74</f>
        <v>147.49</v>
      </c>
      <c r="L74" s="364">
        <f t="shared" si="9"/>
        <v>0.64374396135265699</v>
      </c>
      <c r="M74" s="325"/>
    </row>
    <row r="75" spans="2:13" ht="31.5" customHeight="1">
      <c r="B75" s="586"/>
      <c r="C75" s="610"/>
      <c r="D75" s="600" t="s">
        <v>58</v>
      </c>
      <c r="E75" s="97" t="s">
        <v>23</v>
      </c>
      <c r="F75" s="120">
        <v>87</v>
      </c>
      <c r="G75" s="121">
        <f>+F75</f>
        <v>87</v>
      </c>
      <c r="H75" s="378">
        <v>0</v>
      </c>
      <c r="I75" s="379">
        <v>0</v>
      </c>
      <c r="J75" s="380">
        <f t="shared" si="8"/>
        <v>0</v>
      </c>
      <c r="K75" s="288">
        <f>+G75-J75</f>
        <v>87</v>
      </c>
      <c r="L75" s="342">
        <f t="shared" si="9"/>
        <v>0</v>
      </c>
      <c r="M75" s="273"/>
    </row>
    <row r="76" spans="2:13" ht="31.5" customHeight="1">
      <c r="B76" s="586"/>
      <c r="C76" s="610"/>
      <c r="D76" s="600"/>
      <c r="E76" s="97" t="s">
        <v>12</v>
      </c>
      <c r="F76" s="120">
        <v>22</v>
      </c>
      <c r="G76" s="121">
        <f>F76+K74</f>
        <v>169.49</v>
      </c>
      <c r="H76" s="367">
        <v>114.68</v>
      </c>
      <c r="I76" s="368"/>
      <c r="J76" s="369">
        <f t="shared" si="8"/>
        <v>114.68</v>
      </c>
      <c r="K76" s="366">
        <f>+G76-J76</f>
        <v>54.81</v>
      </c>
      <c r="L76" s="342">
        <f t="shared" si="9"/>
        <v>0.67661808956280611</v>
      </c>
      <c r="M76" s="273"/>
    </row>
    <row r="77" spans="2:13" ht="31.5" customHeight="1">
      <c r="B77" s="586"/>
      <c r="C77" s="610"/>
      <c r="D77" s="98" t="s">
        <v>59</v>
      </c>
      <c r="E77" s="97" t="s">
        <v>12</v>
      </c>
      <c r="F77" s="120">
        <v>213</v>
      </c>
      <c r="G77" s="121">
        <f>F77+K76</f>
        <v>267.81</v>
      </c>
      <c r="H77" s="269">
        <v>186.57599999999999</v>
      </c>
      <c r="I77" s="368"/>
      <c r="J77" s="369">
        <f t="shared" si="8"/>
        <v>186.57599999999999</v>
      </c>
      <c r="K77" s="366">
        <f t="shared" ref="K77:K93" si="10">+G77-J77</f>
        <v>81.234000000000009</v>
      </c>
      <c r="L77" s="342">
        <f t="shared" si="9"/>
        <v>0.6966730144505433</v>
      </c>
      <c r="M77" s="273"/>
    </row>
    <row r="78" spans="2:13" ht="31.5" customHeight="1">
      <c r="B78" s="586"/>
      <c r="C78" s="610"/>
      <c r="D78" s="98" t="s">
        <v>60</v>
      </c>
      <c r="E78" s="97" t="s">
        <v>12</v>
      </c>
      <c r="F78" s="120">
        <v>163</v>
      </c>
      <c r="G78" s="121">
        <f>F78+K77</f>
        <v>244.23400000000001</v>
      </c>
      <c r="H78" s="367">
        <v>186.00200000000001</v>
      </c>
      <c r="I78" s="368"/>
      <c r="J78" s="369">
        <f t="shared" si="8"/>
        <v>186.00200000000001</v>
      </c>
      <c r="K78" s="366">
        <f t="shared" si="10"/>
        <v>58.231999999999999</v>
      </c>
      <c r="L78" s="342">
        <f t="shared" si="9"/>
        <v>0.7615729177755759</v>
      </c>
      <c r="M78" s="273"/>
    </row>
    <row r="79" spans="2:13" ht="31.5" customHeight="1">
      <c r="B79" s="586"/>
      <c r="C79" s="610"/>
      <c r="D79" s="612" t="s">
        <v>61</v>
      </c>
      <c r="E79" s="97" t="s">
        <v>23</v>
      </c>
      <c r="F79" s="120">
        <v>69</v>
      </c>
      <c r="G79" s="121">
        <f>+K75+F79</f>
        <v>156</v>
      </c>
      <c r="H79" s="367"/>
      <c r="I79" s="368">
        <v>0</v>
      </c>
      <c r="J79" s="369">
        <f t="shared" si="8"/>
        <v>0</v>
      </c>
      <c r="K79" s="366">
        <f t="shared" si="10"/>
        <v>156</v>
      </c>
      <c r="L79" s="342">
        <f t="shared" si="9"/>
        <v>0</v>
      </c>
      <c r="M79" s="273"/>
    </row>
    <row r="80" spans="2:13" ht="31.5" customHeight="1">
      <c r="B80" s="586"/>
      <c r="C80" s="610"/>
      <c r="D80" s="612"/>
      <c r="E80" s="97" t="s">
        <v>12</v>
      </c>
      <c r="F80" s="120">
        <v>17</v>
      </c>
      <c r="G80" s="121">
        <f>F80+K78</f>
        <v>75.231999999999999</v>
      </c>
      <c r="H80" s="367">
        <v>0.20100000000000001</v>
      </c>
      <c r="I80" s="368"/>
      <c r="J80" s="369">
        <f t="shared" si="8"/>
        <v>0.20100000000000001</v>
      </c>
      <c r="K80" s="366">
        <f t="shared" si="10"/>
        <v>75.031000000000006</v>
      </c>
      <c r="L80" s="342">
        <f t="shared" si="9"/>
        <v>2.6717354317311783E-3</v>
      </c>
      <c r="M80" s="273"/>
    </row>
    <row r="81" spans="2:13" ht="31.5" customHeight="1">
      <c r="B81" s="586"/>
      <c r="C81" s="610"/>
      <c r="D81" s="98" t="s">
        <v>65</v>
      </c>
      <c r="E81" s="97" t="s">
        <v>12</v>
      </c>
      <c r="F81" s="120">
        <v>56</v>
      </c>
      <c r="G81" s="121">
        <f>F81+K80</f>
        <v>131.03100000000001</v>
      </c>
      <c r="H81" s="367"/>
      <c r="I81" s="368"/>
      <c r="J81" s="369">
        <f t="shared" si="8"/>
        <v>0</v>
      </c>
      <c r="K81" s="366">
        <f t="shared" si="10"/>
        <v>131.03100000000001</v>
      </c>
      <c r="L81" s="342">
        <f t="shared" si="9"/>
        <v>0</v>
      </c>
      <c r="M81" s="273"/>
    </row>
    <row r="82" spans="2:13" ht="31.5" customHeight="1">
      <c r="B82" s="586"/>
      <c r="C82" s="610"/>
      <c r="D82" s="612" t="s">
        <v>64</v>
      </c>
      <c r="E82" s="97" t="s">
        <v>23</v>
      </c>
      <c r="F82" s="120">
        <v>167</v>
      </c>
      <c r="G82" s="121">
        <f>F82+K79</f>
        <v>323</v>
      </c>
      <c r="H82" s="367"/>
      <c r="I82" s="368"/>
      <c r="J82" s="369">
        <f t="shared" si="8"/>
        <v>0</v>
      </c>
      <c r="K82" s="366">
        <f t="shared" si="10"/>
        <v>323</v>
      </c>
      <c r="L82" s="342">
        <f t="shared" si="9"/>
        <v>0</v>
      </c>
      <c r="M82" s="273"/>
    </row>
    <row r="83" spans="2:13" ht="31.5" customHeight="1" thickBot="1">
      <c r="B83" s="586"/>
      <c r="C83" s="611"/>
      <c r="D83" s="613"/>
      <c r="E83" s="104" t="s">
        <v>12</v>
      </c>
      <c r="F83" s="381">
        <v>42</v>
      </c>
      <c r="G83" s="382">
        <f>F83+K81</f>
        <v>173.03100000000001</v>
      </c>
      <c r="H83" s="383"/>
      <c r="I83" s="384"/>
      <c r="J83" s="385">
        <f t="shared" si="8"/>
        <v>0</v>
      </c>
      <c r="K83" s="372">
        <f t="shared" si="10"/>
        <v>173.03100000000001</v>
      </c>
      <c r="L83" s="373">
        <f t="shared" si="9"/>
        <v>0</v>
      </c>
      <c r="M83" s="374"/>
    </row>
    <row r="84" spans="2:13" ht="31.5" customHeight="1">
      <c r="B84" s="586"/>
      <c r="C84" s="614" t="s">
        <v>24</v>
      </c>
      <c r="D84" s="617" t="s">
        <v>70</v>
      </c>
      <c r="E84" s="105" t="s">
        <v>162</v>
      </c>
      <c r="F84" s="119">
        <v>517</v>
      </c>
      <c r="G84" s="386">
        <f>+F84</f>
        <v>517</v>
      </c>
      <c r="H84" s="269">
        <v>0</v>
      </c>
      <c r="I84" s="387"/>
      <c r="J84" s="365">
        <f t="shared" si="8"/>
        <v>0</v>
      </c>
      <c r="K84" s="365">
        <f t="shared" si="10"/>
        <v>517</v>
      </c>
      <c r="L84" s="341">
        <f t="shared" si="9"/>
        <v>0</v>
      </c>
      <c r="M84" s="273"/>
    </row>
    <row r="85" spans="2:13" ht="31.5" customHeight="1">
      <c r="B85" s="586"/>
      <c r="C85" s="615"/>
      <c r="D85" s="618"/>
      <c r="E85" s="102" t="s">
        <v>12</v>
      </c>
      <c r="F85" s="116">
        <v>809</v>
      </c>
      <c r="G85" s="96">
        <f t="shared" ref="G85" si="11">+F85</f>
        <v>809</v>
      </c>
      <c r="H85" s="327">
        <v>142.24100000000001</v>
      </c>
      <c r="I85" s="288"/>
      <c r="J85" s="388">
        <f t="shared" si="8"/>
        <v>142.24100000000001</v>
      </c>
      <c r="K85" s="448">
        <f t="shared" si="10"/>
        <v>666.75900000000001</v>
      </c>
      <c r="L85" s="342">
        <f t="shared" si="9"/>
        <v>0.17582323856613105</v>
      </c>
      <c r="M85" s="273"/>
    </row>
    <row r="86" spans="2:13" ht="31.5" customHeight="1">
      <c r="B86" s="586"/>
      <c r="C86" s="615"/>
      <c r="D86" s="607" t="s">
        <v>164</v>
      </c>
      <c r="E86" s="102" t="s">
        <v>162</v>
      </c>
      <c r="F86" s="116">
        <v>260</v>
      </c>
      <c r="G86" s="96">
        <f>+F86+K84</f>
        <v>777</v>
      </c>
      <c r="H86" s="344">
        <v>0</v>
      </c>
      <c r="I86" s="351">
        <v>0</v>
      </c>
      <c r="J86" s="365">
        <f t="shared" si="8"/>
        <v>0</v>
      </c>
      <c r="K86" s="366">
        <f t="shared" si="10"/>
        <v>777</v>
      </c>
      <c r="L86" s="342">
        <f t="shared" si="9"/>
        <v>0</v>
      </c>
      <c r="M86" s="273"/>
    </row>
    <row r="87" spans="2:13" ht="31.5" customHeight="1">
      <c r="B87" s="586"/>
      <c r="C87" s="615"/>
      <c r="D87" s="607"/>
      <c r="E87" s="102" t="s">
        <v>12</v>
      </c>
      <c r="F87" s="116">
        <v>252</v>
      </c>
      <c r="G87" s="96">
        <f>+F87+K85</f>
        <v>918.75900000000001</v>
      </c>
      <c r="H87" s="344">
        <v>101.22499999999999</v>
      </c>
      <c r="I87" s="282"/>
      <c r="J87" s="365">
        <f t="shared" si="8"/>
        <v>101.22499999999999</v>
      </c>
      <c r="K87" s="366">
        <f t="shared" si="10"/>
        <v>817.53399999999999</v>
      </c>
      <c r="L87" s="342">
        <f t="shared" si="9"/>
        <v>0.11017579147523997</v>
      </c>
      <c r="M87" s="273"/>
    </row>
    <row r="88" spans="2:13" ht="31.5" customHeight="1">
      <c r="B88" s="586"/>
      <c r="C88" s="615"/>
      <c r="D88" s="313" t="s">
        <v>89</v>
      </c>
      <c r="E88" s="102" t="s">
        <v>12</v>
      </c>
      <c r="F88" s="116">
        <v>162</v>
      </c>
      <c r="G88" s="96">
        <f>+F88+K87</f>
        <v>979.53399999999999</v>
      </c>
      <c r="H88" s="281">
        <v>38.581000000000003</v>
      </c>
      <c r="I88" s="282">
        <v>6.5</v>
      </c>
      <c r="J88" s="365">
        <f t="shared" ref="J88" si="12">+H88+I88</f>
        <v>45.081000000000003</v>
      </c>
      <c r="K88" s="366">
        <f t="shared" ref="K88" si="13">+G88-J88</f>
        <v>934.45299999999997</v>
      </c>
      <c r="L88" s="342">
        <f t="shared" ref="L88" si="14">+J88/G88</f>
        <v>4.6022904769002407E-2</v>
      </c>
      <c r="M88" s="273"/>
    </row>
    <row r="89" spans="2:13" ht="31.5" customHeight="1">
      <c r="B89" s="586"/>
      <c r="C89" s="615"/>
      <c r="D89" s="313" t="s">
        <v>74</v>
      </c>
      <c r="E89" s="102" t="s">
        <v>12</v>
      </c>
      <c r="F89" s="116">
        <v>162</v>
      </c>
      <c r="G89" s="96">
        <f>+F89+K88</f>
        <v>1096.453</v>
      </c>
      <c r="H89" s="354">
        <v>11.907999999999999</v>
      </c>
      <c r="I89" s="282">
        <v>0.04</v>
      </c>
      <c r="J89" s="365">
        <f t="shared" si="8"/>
        <v>11.947999999999999</v>
      </c>
      <c r="K89" s="366">
        <f>+G89-J89</f>
        <v>1084.5049999999999</v>
      </c>
      <c r="L89" s="342">
        <f t="shared" si="9"/>
        <v>1.0896955911470897E-2</v>
      </c>
      <c r="M89" s="273"/>
    </row>
    <row r="90" spans="2:13" ht="31.5" customHeight="1">
      <c r="B90" s="586"/>
      <c r="C90" s="615"/>
      <c r="D90" s="619" t="s">
        <v>75</v>
      </c>
      <c r="E90" s="102" t="s">
        <v>162</v>
      </c>
      <c r="F90" s="116">
        <v>247</v>
      </c>
      <c r="G90" s="96">
        <f>F90+K86</f>
        <v>1024</v>
      </c>
      <c r="H90" s="344">
        <v>0</v>
      </c>
      <c r="I90" s="282">
        <v>0</v>
      </c>
      <c r="J90" s="365">
        <f t="shared" si="8"/>
        <v>0</v>
      </c>
      <c r="K90" s="366">
        <f t="shared" si="10"/>
        <v>1024</v>
      </c>
      <c r="L90" s="342">
        <f t="shared" si="9"/>
        <v>0</v>
      </c>
      <c r="M90" s="273"/>
    </row>
    <row r="91" spans="2:13" ht="31.5" customHeight="1">
      <c r="B91" s="586"/>
      <c r="C91" s="615"/>
      <c r="D91" s="620"/>
      <c r="E91" s="102" t="s">
        <v>62</v>
      </c>
      <c r="F91" s="116">
        <v>488</v>
      </c>
      <c r="G91" s="96">
        <f>+F91+K89</f>
        <v>1572.5049999999999</v>
      </c>
      <c r="H91" s="344">
        <v>66.718000000000004</v>
      </c>
      <c r="I91" s="282"/>
      <c r="J91" s="365">
        <f t="shared" si="8"/>
        <v>66.718000000000004</v>
      </c>
      <c r="K91" s="366">
        <f t="shared" si="10"/>
        <v>1505.7869999999998</v>
      </c>
      <c r="L91" s="342">
        <f t="shared" si="9"/>
        <v>4.2427846016387868E-2</v>
      </c>
      <c r="M91" s="273"/>
    </row>
    <row r="92" spans="2:13" ht="31.5" customHeight="1">
      <c r="B92" s="586"/>
      <c r="C92" s="615"/>
      <c r="D92" s="607" t="s">
        <v>72</v>
      </c>
      <c r="E92" s="102" t="s">
        <v>162</v>
      </c>
      <c r="F92" s="94">
        <v>402</v>
      </c>
      <c r="G92" s="96">
        <f>+F92+K90</f>
        <v>1426</v>
      </c>
      <c r="H92" s="344"/>
      <c r="I92" s="282"/>
      <c r="J92" s="365">
        <f t="shared" si="8"/>
        <v>0</v>
      </c>
      <c r="K92" s="366">
        <f t="shared" si="10"/>
        <v>1426</v>
      </c>
      <c r="L92" s="342">
        <f t="shared" si="9"/>
        <v>0</v>
      </c>
      <c r="M92" s="273"/>
    </row>
    <row r="93" spans="2:13" ht="31.5" customHeight="1" thickBot="1">
      <c r="B93" s="586"/>
      <c r="C93" s="616"/>
      <c r="D93" s="619"/>
      <c r="E93" s="102" t="s">
        <v>12</v>
      </c>
      <c r="F93" s="389">
        <v>773</v>
      </c>
      <c r="G93" s="96">
        <f>F93+K91</f>
        <v>2278.7869999999998</v>
      </c>
      <c r="H93" s="390"/>
      <c r="I93" s="316"/>
      <c r="J93" s="365">
        <f t="shared" si="8"/>
        <v>0</v>
      </c>
      <c r="K93" s="391">
        <f t="shared" si="10"/>
        <v>2278.7869999999998</v>
      </c>
      <c r="L93" s="392">
        <f t="shared" si="9"/>
        <v>0</v>
      </c>
      <c r="M93" s="273"/>
    </row>
    <row r="94" spans="2:13" ht="31.5" customHeight="1" thickBot="1">
      <c r="B94" s="572"/>
      <c r="C94" s="582" t="s">
        <v>25</v>
      </c>
      <c r="D94" s="583"/>
      <c r="E94" s="583"/>
      <c r="F94" s="77">
        <f>SUM(F64:F93)</f>
        <v>6350</v>
      </c>
      <c r="G94" s="83">
        <f>SUM(G64:G93)</f>
        <v>17352.295999999998</v>
      </c>
      <c r="H94" s="76">
        <f>SUM(H64:H93)</f>
        <v>1198.8169999999998</v>
      </c>
      <c r="I94" s="77">
        <f>SUM(I64:I93)</f>
        <v>6.54</v>
      </c>
      <c r="J94" s="82">
        <f>SUM(J64:J93)</f>
        <v>1205.357</v>
      </c>
      <c r="K94" s="78">
        <f>+F94-J94</f>
        <v>5144.643</v>
      </c>
      <c r="L94" s="79">
        <f>+J94/F94</f>
        <v>0.18981999999999999</v>
      </c>
      <c r="M94" s="332" t="s">
        <v>66</v>
      </c>
    </row>
    <row r="95" spans="2:13" ht="31.5" customHeight="1">
      <c r="C95" s="23" t="s">
        <v>76</v>
      </c>
      <c r="D95" s="23">
        <v>6</v>
      </c>
      <c r="F95" s="333"/>
      <c r="H95" s="31"/>
      <c r="I95" s="24"/>
    </row>
    <row r="96" spans="2:13" ht="31.5" customHeight="1">
      <c r="C96" s="23" t="s">
        <v>77</v>
      </c>
      <c r="D96" s="23">
        <v>10</v>
      </c>
      <c r="F96" s="333">
        <f>+F94+D96+D95</f>
        <v>6366</v>
      </c>
      <c r="H96" s="31"/>
      <c r="I96" s="24"/>
    </row>
    <row r="97" spans="5:8" ht="31.5" customHeight="1">
      <c r="E97" s="23" t="s">
        <v>78</v>
      </c>
      <c r="F97" s="93">
        <f>F38+F62+F96</f>
        <v>82336</v>
      </c>
      <c r="H97" s="61"/>
    </row>
    <row r="98" spans="5:8" ht="31.5" customHeight="1">
      <c r="F98" s="158"/>
    </row>
  </sheetData>
  <mergeCells count="46">
    <mergeCell ref="B64:B94"/>
    <mergeCell ref="C64:C73"/>
    <mergeCell ref="D65:D66"/>
    <mergeCell ref="D69:D70"/>
    <mergeCell ref="D72:D73"/>
    <mergeCell ref="C74:C83"/>
    <mergeCell ref="D75:D76"/>
    <mergeCell ref="D79:D80"/>
    <mergeCell ref="D82:D83"/>
    <mergeCell ref="C84:C93"/>
    <mergeCell ref="D84:D85"/>
    <mergeCell ref="D86:D87"/>
    <mergeCell ref="D90:D91"/>
    <mergeCell ref="D92:D93"/>
    <mergeCell ref="C94:E94"/>
    <mergeCell ref="D22:D23"/>
    <mergeCell ref="D47:D48"/>
    <mergeCell ref="D49:D50"/>
    <mergeCell ref="D51:D52"/>
    <mergeCell ref="C54:C60"/>
    <mergeCell ref="D54:D55"/>
    <mergeCell ref="D56:D57"/>
    <mergeCell ref="D58:D59"/>
    <mergeCell ref="B40:B61"/>
    <mergeCell ref="C40:C46"/>
    <mergeCell ref="D40:D41"/>
    <mergeCell ref="D42:D43"/>
    <mergeCell ref="D44:D45"/>
    <mergeCell ref="C47:C53"/>
    <mergeCell ref="C61:E61"/>
    <mergeCell ref="B2:M2"/>
    <mergeCell ref="B3:M3"/>
    <mergeCell ref="B4:M4"/>
    <mergeCell ref="D8:D9"/>
    <mergeCell ref="D12:D13"/>
    <mergeCell ref="C7:C16"/>
    <mergeCell ref="D15:D16"/>
    <mergeCell ref="B7:B37"/>
    <mergeCell ref="C17:C26"/>
    <mergeCell ref="D25:D26"/>
    <mergeCell ref="C27:C36"/>
    <mergeCell ref="D28:D29"/>
    <mergeCell ref="D32:D33"/>
    <mergeCell ref="D35:D36"/>
    <mergeCell ref="C37:E37"/>
    <mergeCell ref="D18:D1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R260"/>
  <sheetViews>
    <sheetView tabSelected="1" topLeftCell="A130" zoomScale="70" zoomScaleNormal="70" workbookViewId="0">
      <selection activeCell="P139" sqref="P139"/>
    </sheetView>
  </sheetViews>
  <sheetFormatPr baseColWidth="10" defaultColWidth="11.42578125" defaultRowHeight="31.5" customHeight="1"/>
  <cols>
    <col min="1" max="1" width="1.7109375" style="23" customWidth="1"/>
    <col min="2" max="2" width="13.85546875" style="23" customWidth="1"/>
    <col min="3" max="3" width="16.7109375" style="23" customWidth="1"/>
    <col min="4" max="4" width="23.7109375" style="23" bestFit="1" customWidth="1"/>
    <col min="5" max="5" width="23.85546875" style="23" customWidth="1"/>
    <col min="6" max="6" width="19.42578125" style="23" bestFit="1" customWidth="1"/>
    <col min="7" max="7" width="27.42578125" style="61" bestFit="1" customWidth="1"/>
    <col min="8" max="8" width="16.85546875" style="91" customWidth="1"/>
    <col min="9" max="9" width="15.85546875" style="91" customWidth="1"/>
    <col min="10" max="10" width="22" style="61" bestFit="1" customWidth="1"/>
    <col min="11" max="11" width="16" style="61" bestFit="1" customWidth="1"/>
    <col min="12" max="12" width="15.140625" style="112" customWidth="1"/>
    <col min="13" max="13" width="19" style="27" customWidth="1"/>
    <col min="14" max="14" width="13" style="23" bestFit="1" customWidth="1"/>
    <col min="15" max="15" width="20.5703125" style="23" customWidth="1"/>
    <col min="16" max="16" width="31.5703125" style="23" customWidth="1"/>
    <col min="17" max="16384" width="11.42578125" style="23"/>
  </cols>
  <sheetData>
    <row r="1" spans="1:17" customFormat="1" ht="24" customHeight="1" thickBot="1">
      <c r="H1">
        <v>0</v>
      </c>
    </row>
    <row r="2" spans="1:17" customFormat="1" ht="31.5" customHeight="1">
      <c r="B2" s="642" t="s">
        <v>79</v>
      </c>
      <c r="C2" s="643"/>
      <c r="D2" s="643"/>
      <c r="E2" s="643"/>
      <c r="F2" s="643"/>
      <c r="G2" s="643"/>
      <c r="H2" s="643"/>
      <c r="I2" s="643"/>
      <c r="J2" s="643"/>
      <c r="K2" s="643"/>
      <c r="L2" s="643"/>
      <c r="M2" s="644"/>
    </row>
    <row r="3" spans="1:17" customFormat="1" ht="22.15" customHeight="1">
      <c r="B3" s="652"/>
      <c r="C3" s="653"/>
      <c r="D3" s="653"/>
      <c r="E3" s="653"/>
      <c r="F3" s="653"/>
      <c r="G3" s="653"/>
      <c r="H3" s="653"/>
      <c r="I3" s="653"/>
      <c r="J3" s="653"/>
      <c r="K3" s="653"/>
      <c r="L3" s="653"/>
      <c r="M3" s="654"/>
    </row>
    <row r="4" spans="1:17" customFormat="1" ht="22.5" customHeight="1" thickBot="1">
      <c r="B4" s="645">
        <f>'RESUMEN ANUAL'!B4</f>
        <v>46274</v>
      </c>
      <c r="C4" s="646"/>
      <c r="D4" s="646"/>
      <c r="E4" s="646"/>
      <c r="F4" s="646"/>
      <c r="G4" s="646"/>
      <c r="H4" s="646"/>
      <c r="I4" s="646"/>
      <c r="J4" s="646"/>
      <c r="K4" s="646"/>
      <c r="L4" s="646"/>
      <c r="M4" s="647"/>
    </row>
    <row r="5" spans="1:17" customFormat="1" ht="31.5" customHeight="1">
      <c r="C5" s="393"/>
      <c r="D5" s="393"/>
      <c r="E5" s="393"/>
      <c r="F5" s="393"/>
      <c r="G5" s="394"/>
      <c r="H5" s="395"/>
      <c r="I5" s="395"/>
      <c r="J5" s="394"/>
      <c r="K5" s="394"/>
      <c r="L5" s="393"/>
      <c r="M5" s="396"/>
    </row>
    <row r="6" spans="1:17" customFormat="1" ht="58.5" customHeight="1">
      <c r="B6" s="397" t="s">
        <v>2</v>
      </c>
      <c r="C6" s="398" t="s">
        <v>80</v>
      </c>
      <c r="D6" s="398" t="s">
        <v>42</v>
      </c>
      <c r="E6" s="398" t="s">
        <v>4</v>
      </c>
      <c r="F6" s="398" t="s">
        <v>51</v>
      </c>
      <c r="G6" s="467" t="s">
        <v>52</v>
      </c>
      <c r="H6" s="400" t="s">
        <v>53</v>
      </c>
      <c r="I6" s="400" t="s">
        <v>54</v>
      </c>
      <c r="J6" s="399" t="s">
        <v>55</v>
      </c>
      <c r="K6" s="399" t="s">
        <v>7</v>
      </c>
      <c r="L6" s="401" t="s">
        <v>8</v>
      </c>
      <c r="M6" s="402" t="s">
        <v>45</v>
      </c>
      <c r="O6" s="621" t="s">
        <v>81</v>
      </c>
      <c r="P6" s="622"/>
      <c r="Q6" s="403"/>
    </row>
    <row r="7" spans="1:17" customFormat="1" ht="31.5" customHeight="1">
      <c r="B7" s="658" t="s">
        <v>56</v>
      </c>
      <c r="C7" s="662" t="s">
        <v>38</v>
      </c>
      <c r="D7" s="174" t="s">
        <v>82</v>
      </c>
      <c r="E7" s="175" t="s">
        <v>12</v>
      </c>
      <c r="F7" s="460">
        <v>290</v>
      </c>
      <c r="G7" s="459">
        <f>+F7</f>
        <v>290</v>
      </c>
      <c r="H7" s="463">
        <v>357.05106000000001</v>
      </c>
      <c r="I7" s="160"/>
      <c r="J7" s="160">
        <f>+H7+I7</f>
        <v>357.05106000000001</v>
      </c>
      <c r="K7" s="160">
        <f t="shared" ref="K7:K70" si="0">+G7-J7</f>
        <v>-67.051060000000007</v>
      </c>
      <c r="L7" s="176">
        <f t="shared" ref="L7:L70" si="1">+J7/G7</f>
        <v>1.2312105517241378</v>
      </c>
      <c r="M7" s="177">
        <v>46041</v>
      </c>
      <c r="O7" s="159" t="s">
        <v>83</v>
      </c>
      <c r="P7" s="159" t="s">
        <v>84</v>
      </c>
    </row>
    <row r="8" spans="1:17" customFormat="1" ht="31.5" customHeight="1">
      <c r="B8" s="658"/>
      <c r="C8" s="663"/>
      <c r="D8" s="178" t="s">
        <v>85</v>
      </c>
      <c r="E8" s="179" t="s">
        <v>12</v>
      </c>
      <c r="F8" s="461">
        <v>291</v>
      </c>
      <c r="G8" s="459">
        <f>F8+K7</f>
        <v>223.94893999999999</v>
      </c>
      <c r="H8" s="464">
        <v>382.43491999999998</v>
      </c>
      <c r="I8" s="161"/>
      <c r="J8" s="161">
        <f t="shared" ref="J8:J71" si="2">+H8+I8</f>
        <v>382.43491999999998</v>
      </c>
      <c r="K8" s="161">
        <f t="shared" si="0"/>
        <v>-158.48597999999998</v>
      </c>
      <c r="L8" s="180">
        <f t="shared" si="1"/>
        <v>1.7076880113833091</v>
      </c>
      <c r="M8" s="198">
        <v>46062</v>
      </c>
    </row>
    <row r="9" spans="1:17" customFormat="1" ht="31.5" customHeight="1">
      <c r="B9" s="659"/>
      <c r="C9" s="664"/>
      <c r="D9" s="635" t="s">
        <v>86</v>
      </c>
      <c r="E9" s="175" t="s">
        <v>12</v>
      </c>
      <c r="F9" s="468">
        <v>648</v>
      </c>
      <c r="G9" s="459">
        <f>F9+K8</f>
        <v>489.51402000000002</v>
      </c>
      <c r="H9" s="465">
        <v>545.63036</v>
      </c>
      <c r="I9" s="162"/>
      <c r="J9" s="162">
        <f t="shared" si="2"/>
        <v>545.63036</v>
      </c>
      <c r="K9" s="162">
        <f>+G9-J9</f>
        <v>-56.11633999999998</v>
      </c>
      <c r="L9" s="182">
        <f>+J9/G9</f>
        <v>1.1146368392063621</v>
      </c>
      <c r="M9" s="198">
        <v>46085</v>
      </c>
    </row>
    <row r="10" spans="1:17" customFormat="1" ht="31.5" customHeight="1">
      <c r="A10">
        <v>0</v>
      </c>
      <c r="B10" s="659"/>
      <c r="C10" s="664"/>
      <c r="D10" s="636"/>
      <c r="E10" s="183" t="s">
        <v>31</v>
      </c>
      <c r="F10" s="468">
        <v>75</v>
      </c>
      <c r="G10" s="459">
        <f>+F10</f>
        <v>75</v>
      </c>
      <c r="H10" s="465">
        <v>130.46454</v>
      </c>
      <c r="I10" s="162">
        <v>0</v>
      </c>
      <c r="J10" s="162">
        <f t="shared" si="2"/>
        <v>130.46454</v>
      </c>
      <c r="K10" s="162">
        <f>+G10-J10</f>
        <v>-55.46454</v>
      </c>
      <c r="L10" s="450">
        <f>+J10/G10</f>
        <v>1.7395271999999999</v>
      </c>
      <c r="M10" s="198">
        <v>46098</v>
      </c>
    </row>
    <row r="11" spans="1:17" customFormat="1" ht="31.5" customHeight="1">
      <c r="B11" s="659"/>
      <c r="C11" s="665"/>
      <c r="D11" s="184" t="s">
        <v>87</v>
      </c>
      <c r="E11" s="185" t="s">
        <v>12</v>
      </c>
      <c r="F11" s="468">
        <v>290</v>
      </c>
      <c r="G11" s="459">
        <f>+F11+K9</f>
        <v>233.88366000000002</v>
      </c>
      <c r="H11" s="465">
        <v>448.68079999999998</v>
      </c>
      <c r="I11" s="162"/>
      <c r="J11" s="162">
        <f t="shared" si="2"/>
        <v>448.68079999999998</v>
      </c>
      <c r="K11" s="162">
        <f t="shared" si="0"/>
        <v>-214.79713999999996</v>
      </c>
      <c r="L11" s="182">
        <f t="shared" si="1"/>
        <v>1.9183931019379461</v>
      </c>
      <c r="M11" s="198">
        <v>46126</v>
      </c>
    </row>
    <row r="12" spans="1:17" customFormat="1" ht="31.5" customHeight="1">
      <c r="B12" s="659"/>
      <c r="C12" s="665"/>
      <c r="D12" s="186" t="s">
        <v>88</v>
      </c>
      <c r="E12" s="187" t="s">
        <v>12</v>
      </c>
      <c r="F12" s="468">
        <v>290</v>
      </c>
      <c r="G12" s="459">
        <f t="shared" ref="G12:G16" si="3">+F12+K11</f>
        <v>75.202860000000044</v>
      </c>
      <c r="H12" s="465">
        <v>231.55761999999999</v>
      </c>
      <c r="I12" s="162"/>
      <c r="J12" s="162">
        <f t="shared" si="2"/>
        <v>231.55761999999999</v>
      </c>
      <c r="K12" s="162">
        <f t="shared" si="0"/>
        <v>-156.35475999999994</v>
      </c>
      <c r="L12" s="182">
        <f t="shared" si="1"/>
        <v>3.0791065658939014</v>
      </c>
      <c r="M12" s="198">
        <v>46150</v>
      </c>
    </row>
    <row r="13" spans="1:17" customFormat="1" ht="31.5" customHeight="1">
      <c r="B13" s="659"/>
      <c r="C13" s="665"/>
      <c r="D13" s="188" t="s">
        <v>89</v>
      </c>
      <c r="E13" s="187" t="s">
        <v>12</v>
      </c>
      <c r="F13" s="468">
        <v>240</v>
      </c>
      <c r="G13" s="459">
        <f t="shared" si="3"/>
        <v>83.645240000000058</v>
      </c>
      <c r="H13" s="465">
        <v>223.74314000000001</v>
      </c>
      <c r="I13" s="162"/>
      <c r="J13" s="162">
        <f t="shared" si="2"/>
        <v>223.74314000000001</v>
      </c>
      <c r="K13" s="162">
        <f t="shared" si="0"/>
        <v>-140.09789999999995</v>
      </c>
      <c r="L13" s="182">
        <f t="shared" si="1"/>
        <v>2.6749058284727241</v>
      </c>
      <c r="M13" s="458">
        <v>46178</v>
      </c>
    </row>
    <row r="14" spans="1:17" customFormat="1" ht="31.5" customHeight="1">
      <c r="B14" s="659"/>
      <c r="C14" s="665"/>
      <c r="D14" s="188" t="s">
        <v>74</v>
      </c>
      <c r="E14" s="187" t="s">
        <v>12</v>
      </c>
      <c r="F14" s="468">
        <v>240</v>
      </c>
      <c r="G14" s="459">
        <f t="shared" si="3"/>
        <v>99.902100000000047</v>
      </c>
      <c r="H14" s="465">
        <v>100.86660000000001</v>
      </c>
      <c r="I14" s="162"/>
      <c r="J14" s="162">
        <f t="shared" si="2"/>
        <v>100.86660000000001</v>
      </c>
      <c r="K14" s="162">
        <f t="shared" si="0"/>
        <v>-0.96449999999995839</v>
      </c>
      <c r="L14" s="182">
        <f t="shared" si="1"/>
        <v>1.009654451708222</v>
      </c>
      <c r="M14" s="458">
        <v>46219</v>
      </c>
    </row>
    <row r="15" spans="1:17" customFormat="1" ht="31.5" customHeight="1">
      <c r="B15" s="659"/>
      <c r="C15" s="665"/>
      <c r="D15" s="404" t="s">
        <v>90</v>
      </c>
      <c r="E15" s="405" t="s">
        <v>12</v>
      </c>
      <c r="F15" s="468">
        <v>250</v>
      </c>
      <c r="G15" s="459">
        <f t="shared" si="3"/>
        <v>249.03550000000004</v>
      </c>
      <c r="H15" s="465">
        <v>128.38499999999999</v>
      </c>
      <c r="I15" s="162"/>
      <c r="J15" s="162">
        <f t="shared" si="2"/>
        <v>128.38499999999999</v>
      </c>
      <c r="K15" s="162">
        <f t="shared" si="0"/>
        <v>120.65050000000005</v>
      </c>
      <c r="L15" s="182">
        <f t="shared" si="1"/>
        <v>0.51552891053685101</v>
      </c>
      <c r="M15" s="190"/>
    </row>
    <row r="16" spans="1:17" customFormat="1" ht="31.5" customHeight="1">
      <c r="B16" s="659"/>
      <c r="C16" s="664"/>
      <c r="D16" s="648" t="s">
        <v>91</v>
      </c>
      <c r="E16" s="175" t="s">
        <v>62</v>
      </c>
      <c r="F16" s="468">
        <v>258</v>
      </c>
      <c r="G16" s="459">
        <f t="shared" si="3"/>
        <v>378.65050000000008</v>
      </c>
      <c r="H16" s="465">
        <v>0</v>
      </c>
      <c r="I16" s="162"/>
      <c r="J16" s="162">
        <f t="shared" si="2"/>
        <v>0</v>
      </c>
      <c r="K16" s="162">
        <f t="shared" si="0"/>
        <v>378.65050000000008</v>
      </c>
      <c r="L16" s="182">
        <f t="shared" si="1"/>
        <v>0</v>
      </c>
      <c r="M16" s="191"/>
    </row>
    <row r="17" spans="1:13" customFormat="1" ht="31.5" customHeight="1">
      <c r="A17">
        <v>0</v>
      </c>
      <c r="B17" s="659"/>
      <c r="C17" s="664"/>
      <c r="D17" s="649"/>
      <c r="E17" s="183" t="s">
        <v>31</v>
      </c>
      <c r="F17" s="468">
        <v>50</v>
      </c>
      <c r="G17" s="459">
        <f>+F17+K10</f>
        <v>-5.4645399999999995</v>
      </c>
      <c r="H17" s="465">
        <v>0</v>
      </c>
      <c r="I17" s="162">
        <v>0</v>
      </c>
      <c r="J17" s="162">
        <f t="shared" si="2"/>
        <v>0</v>
      </c>
      <c r="K17" s="162">
        <f t="shared" si="0"/>
        <v>-5.4645399999999995</v>
      </c>
      <c r="L17" s="182">
        <f t="shared" si="1"/>
        <v>0</v>
      </c>
      <c r="M17" s="455">
        <v>46266</v>
      </c>
    </row>
    <row r="18" spans="1:13" customFormat="1" ht="31.5" customHeight="1">
      <c r="B18" s="659"/>
      <c r="C18" s="665"/>
      <c r="D18" s="193" t="s">
        <v>92</v>
      </c>
      <c r="E18" s="185" t="s">
        <v>12</v>
      </c>
      <c r="F18" s="468">
        <v>250</v>
      </c>
      <c r="G18" s="459">
        <f>+F18+K16</f>
        <v>628.65050000000008</v>
      </c>
      <c r="H18" s="465">
        <v>0</v>
      </c>
      <c r="I18" s="162"/>
      <c r="J18" s="162">
        <f t="shared" si="2"/>
        <v>0</v>
      </c>
      <c r="K18" s="162">
        <f t="shared" si="0"/>
        <v>628.65050000000008</v>
      </c>
      <c r="L18" s="182">
        <f t="shared" si="1"/>
        <v>0</v>
      </c>
      <c r="M18" s="189"/>
    </row>
    <row r="19" spans="1:13" customFormat="1" ht="31.5" customHeight="1">
      <c r="B19" s="659"/>
      <c r="C19" s="665"/>
      <c r="D19" s="406" t="s">
        <v>93</v>
      </c>
      <c r="E19" s="405" t="s">
        <v>62</v>
      </c>
      <c r="F19" s="468">
        <v>250</v>
      </c>
      <c r="G19" s="459">
        <f t="shared" ref="G19:G20" si="4">+F19+K18</f>
        <v>878.65050000000008</v>
      </c>
      <c r="H19" s="465">
        <v>0</v>
      </c>
      <c r="I19" s="162"/>
      <c r="J19" s="162">
        <f t="shared" si="2"/>
        <v>0</v>
      </c>
      <c r="K19" s="162">
        <f t="shared" si="0"/>
        <v>878.65050000000008</v>
      </c>
      <c r="L19" s="182">
        <f t="shared" si="1"/>
        <v>0</v>
      </c>
      <c r="M19" s="190"/>
    </row>
    <row r="20" spans="1:13" customFormat="1" ht="31.5" customHeight="1">
      <c r="B20" s="659"/>
      <c r="C20" s="664"/>
      <c r="D20" s="648" t="s">
        <v>94</v>
      </c>
      <c r="E20" s="175" t="s">
        <v>62</v>
      </c>
      <c r="F20" s="468">
        <v>258</v>
      </c>
      <c r="G20" s="471">
        <f t="shared" si="4"/>
        <v>1136.6505000000002</v>
      </c>
      <c r="H20" s="465">
        <v>0</v>
      </c>
      <c r="I20" s="162"/>
      <c r="J20" s="162">
        <f t="shared" si="2"/>
        <v>0</v>
      </c>
      <c r="K20" s="162">
        <f t="shared" si="0"/>
        <v>1136.6505000000002</v>
      </c>
      <c r="L20" s="182">
        <f t="shared" si="1"/>
        <v>0</v>
      </c>
      <c r="M20" s="191"/>
    </row>
    <row r="21" spans="1:13" customFormat="1" ht="31.5" customHeight="1" thickBot="1">
      <c r="B21" s="659">
        <v>0</v>
      </c>
      <c r="C21" s="666"/>
      <c r="D21" s="649"/>
      <c r="E21" s="183" t="s">
        <v>31</v>
      </c>
      <c r="F21" s="462">
        <v>50</v>
      </c>
      <c r="G21" s="475">
        <f>+F21+K17</f>
        <v>44.53546</v>
      </c>
      <c r="H21" s="466">
        <v>0</v>
      </c>
      <c r="I21" s="163">
        <v>0</v>
      </c>
      <c r="J21" s="194">
        <f t="shared" si="2"/>
        <v>0</v>
      </c>
      <c r="K21" s="163">
        <f t="shared" si="0"/>
        <v>44.53546</v>
      </c>
      <c r="L21" s="195">
        <f t="shared" si="1"/>
        <v>0</v>
      </c>
      <c r="M21" s="192"/>
    </row>
    <row r="22" spans="1:13" customFormat="1" ht="31.5" customHeight="1">
      <c r="B22" s="659"/>
      <c r="C22" s="667" t="s">
        <v>32</v>
      </c>
      <c r="D22" s="196" t="s">
        <v>82</v>
      </c>
      <c r="E22" s="196" t="s">
        <v>12</v>
      </c>
      <c r="F22" s="171">
        <v>126</v>
      </c>
      <c r="G22" s="474">
        <f>+F22</f>
        <v>126</v>
      </c>
      <c r="H22" s="164">
        <v>220.62674000000001</v>
      </c>
      <c r="I22" s="160"/>
      <c r="J22" s="160">
        <f t="shared" si="2"/>
        <v>220.62674000000001</v>
      </c>
      <c r="K22" s="160">
        <f t="shared" si="0"/>
        <v>-94.626740000000012</v>
      </c>
      <c r="L22" s="197">
        <f t="shared" si="1"/>
        <v>1.7510058730158731</v>
      </c>
      <c r="M22" s="198">
        <v>46048</v>
      </c>
    </row>
    <row r="23" spans="1:13" customFormat="1" ht="31.5" customHeight="1" thickBot="1">
      <c r="B23" s="659"/>
      <c r="C23" s="668"/>
      <c r="D23" s="407" t="s">
        <v>85</v>
      </c>
      <c r="E23" s="199" t="s">
        <v>12</v>
      </c>
      <c r="F23" s="408">
        <v>127</v>
      </c>
      <c r="G23" s="473">
        <f>F23+K22</f>
        <v>32.373259999999988</v>
      </c>
      <c r="H23" s="409">
        <v>73.047200000000004</v>
      </c>
      <c r="I23" s="409"/>
      <c r="J23" s="161">
        <f t="shared" si="2"/>
        <v>73.047200000000004</v>
      </c>
      <c r="K23" s="409">
        <f t="shared" si="0"/>
        <v>-40.673940000000016</v>
      </c>
      <c r="L23" s="410">
        <f t="shared" si="1"/>
        <v>2.2564054407866254</v>
      </c>
      <c r="M23" s="198">
        <v>46056</v>
      </c>
    </row>
    <row r="24" spans="1:13" customFormat="1" ht="28.9" customHeight="1">
      <c r="B24" s="659"/>
      <c r="C24" s="669"/>
      <c r="D24" s="650" t="s">
        <v>86</v>
      </c>
      <c r="E24" s="196" t="s">
        <v>12</v>
      </c>
      <c r="F24" s="171">
        <v>356</v>
      </c>
      <c r="G24" s="476">
        <f>F24+K23</f>
        <v>315.32605999999998</v>
      </c>
      <c r="H24" s="160">
        <v>316.54719999999998</v>
      </c>
      <c r="I24" s="160"/>
      <c r="J24" s="160">
        <f t="shared" si="2"/>
        <v>316.54719999999998</v>
      </c>
      <c r="K24" s="160">
        <f t="shared" si="0"/>
        <v>-1.2211399999999912</v>
      </c>
      <c r="L24" s="449">
        <f t="shared" si="1"/>
        <v>1.0038726263220996</v>
      </c>
      <c r="M24" s="212">
        <v>46102</v>
      </c>
    </row>
    <row r="25" spans="1:13" customFormat="1" ht="31.5" customHeight="1" thickBot="1">
      <c r="B25" s="659">
        <v>2.2599999999999998</v>
      </c>
      <c r="C25" s="669"/>
      <c r="D25" s="651"/>
      <c r="E25" s="200" t="s">
        <v>31</v>
      </c>
      <c r="F25" s="172">
        <v>89</v>
      </c>
      <c r="G25" s="172">
        <f>+F25</f>
        <v>89</v>
      </c>
      <c r="H25" s="163">
        <v>28.244700000000002</v>
      </c>
      <c r="I25" s="163">
        <v>92.233999999999995</v>
      </c>
      <c r="J25" s="194">
        <f t="shared" si="2"/>
        <v>120.4787</v>
      </c>
      <c r="K25" s="163">
        <f t="shared" si="0"/>
        <v>-31.478700000000003</v>
      </c>
      <c r="L25" s="195">
        <f t="shared" si="1"/>
        <v>1.3536932584269663</v>
      </c>
      <c r="M25" s="198">
        <v>46099</v>
      </c>
    </row>
    <row r="26" spans="1:13" customFormat="1" ht="31.5" customHeight="1">
      <c r="B26" s="659"/>
      <c r="C26" s="668"/>
      <c r="D26" s="201" t="s">
        <v>87</v>
      </c>
      <c r="E26" s="201" t="s">
        <v>12</v>
      </c>
      <c r="F26" s="173">
        <v>127</v>
      </c>
      <c r="G26" s="472">
        <f>+F26+K24</f>
        <v>125.77886000000001</v>
      </c>
      <c r="H26" s="165">
        <v>238.85589999999999</v>
      </c>
      <c r="I26" s="165"/>
      <c r="J26" s="165">
        <f t="shared" si="2"/>
        <v>238.85589999999999</v>
      </c>
      <c r="K26" s="165">
        <f t="shared" si="0"/>
        <v>-113.07703999999998</v>
      </c>
      <c r="L26" s="202">
        <f t="shared" si="1"/>
        <v>1.8990146674886381</v>
      </c>
      <c r="M26" s="458">
        <v>46119</v>
      </c>
    </row>
    <row r="27" spans="1:13" customFormat="1" ht="31.5" customHeight="1">
      <c r="B27" s="659"/>
      <c r="C27" s="668"/>
      <c r="D27" s="203" t="s">
        <v>88</v>
      </c>
      <c r="E27" s="203" t="s">
        <v>12</v>
      </c>
      <c r="F27" s="157">
        <v>126</v>
      </c>
      <c r="G27" s="470">
        <f t="shared" ref="G27:G31" si="5">+F27+K26</f>
        <v>12.922960000000018</v>
      </c>
      <c r="H27" s="162">
        <v>100.05506</v>
      </c>
      <c r="I27" s="162"/>
      <c r="J27" s="165">
        <f t="shared" si="2"/>
        <v>100.05506</v>
      </c>
      <c r="K27" s="162">
        <f t="shared" si="0"/>
        <v>-87.13209999999998</v>
      </c>
      <c r="L27" s="182">
        <f t="shared" si="1"/>
        <v>7.7424258838532243</v>
      </c>
      <c r="M27" s="458">
        <v>46148</v>
      </c>
    </row>
    <row r="28" spans="1:13" customFormat="1" ht="31.5" customHeight="1">
      <c r="B28" s="659"/>
      <c r="C28" s="668"/>
      <c r="D28" s="204" t="s">
        <v>89</v>
      </c>
      <c r="E28" s="203" t="s">
        <v>12</v>
      </c>
      <c r="F28" s="157">
        <v>126</v>
      </c>
      <c r="G28" s="470">
        <f t="shared" si="5"/>
        <v>38.86790000000002</v>
      </c>
      <c r="H28" s="162">
        <v>45.183999999999997</v>
      </c>
      <c r="I28" s="162"/>
      <c r="J28" s="165">
        <f t="shared" si="2"/>
        <v>45.183999999999997</v>
      </c>
      <c r="K28" s="162">
        <f t="shared" si="0"/>
        <v>-6.3160999999999774</v>
      </c>
      <c r="L28" s="182">
        <f t="shared" si="1"/>
        <v>1.1625017044913661</v>
      </c>
      <c r="M28" s="458">
        <v>46186</v>
      </c>
    </row>
    <row r="29" spans="1:13" customFormat="1" ht="31.5" customHeight="1">
      <c r="B29" s="659"/>
      <c r="C29" s="668"/>
      <c r="D29" s="204" t="s">
        <v>74</v>
      </c>
      <c r="E29" s="203" t="s">
        <v>12</v>
      </c>
      <c r="F29" s="157">
        <v>126</v>
      </c>
      <c r="G29" s="477">
        <f t="shared" si="5"/>
        <v>119.68390000000002</v>
      </c>
      <c r="H29" s="162">
        <v>49.258800000000001</v>
      </c>
      <c r="I29" s="162"/>
      <c r="J29" s="165">
        <f t="shared" si="2"/>
        <v>49.258800000000001</v>
      </c>
      <c r="K29" s="162">
        <f t="shared" si="0"/>
        <v>70.425100000000015</v>
      </c>
      <c r="L29" s="182">
        <f t="shared" si="1"/>
        <v>0.41157415491975102</v>
      </c>
      <c r="M29" s="189"/>
    </row>
    <row r="30" spans="1:13" customFormat="1" ht="31.5" customHeight="1" thickBot="1">
      <c r="B30" s="659"/>
      <c r="C30" s="668"/>
      <c r="D30" s="411" t="s">
        <v>90</v>
      </c>
      <c r="E30" s="407" t="s">
        <v>12</v>
      </c>
      <c r="F30" s="408">
        <v>126</v>
      </c>
      <c r="G30" s="172">
        <f t="shared" si="5"/>
        <v>196.42510000000001</v>
      </c>
      <c r="H30" s="409">
        <v>70.921099999999996</v>
      </c>
      <c r="I30" s="409"/>
      <c r="J30" s="161">
        <f t="shared" si="2"/>
        <v>70.921099999999996</v>
      </c>
      <c r="K30" s="409">
        <f t="shared" si="0"/>
        <v>125.50400000000002</v>
      </c>
      <c r="L30" s="410">
        <f t="shared" si="1"/>
        <v>0.36105925362899138</v>
      </c>
      <c r="M30" s="190"/>
    </row>
    <row r="31" spans="1:13" customFormat="1" ht="31.5" customHeight="1">
      <c r="B31" s="659"/>
      <c r="C31" s="669"/>
      <c r="D31" s="633" t="s">
        <v>95</v>
      </c>
      <c r="E31" s="196" t="s">
        <v>62</v>
      </c>
      <c r="F31" s="171">
        <v>356</v>
      </c>
      <c r="G31" s="476">
        <f t="shared" si="5"/>
        <v>481.50400000000002</v>
      </c>
      <c r="H31" s="160">
        <v>0</v>
      </c>
      <c r="I31" s="160"/>
      <c r="J31" s="160">
        <f t="shared" si="2"/>
        <v>0</v>
      </c>
      <c r="K31" s="160">
        <f t="shared" si="0"/>
        <v>481.50400000000002</v>
      </c>
      <c r="L31" s="176">
        <f t="shared" si="1"/>
        <v>0</v>
      </c>
      <c r="M31" s="191"/>
    </row>
    <row r="32" spans="1:13" customFormat="1" ht="31.5" customHeight="1" thickBot="1">
      <c r="B32" s="659"/>
      <c r="C32" s="669">
        <v>2.2599999999999998</v>
      </c>
      <c r="D32" s="634"/>
      <c r="E32" s="200" t="s">
        <v>31</v>
      </c>
      <c r="F32" s="172">
        <v>89</v>
      </c>
      <c r="G32" s="172">
        <f>+F32+K25</f>
        <v>57.521299999999997</v>
      </c>
      <c r="H32" s="163">
        <v>0</v>
      </c>
      <c r="I32" s="163">
        <v>0</v>
      </c>
      <c r="J32" s="194">
        <f t="shared" si="2"/>
        <v>0</v>
      </c>
      <c r="K32" s="163">
        <f t="shared" si="0"/>
        <v>57.521299999999997</v>
      </c>
      <c r="L32" s="195">
        <f t="shared" si="1"/>
        <v>0</v>
      </c>
      <c r="M32" s="192"/>
    </row>
    <row r="33" spans="2:13" customFormat="1" ht="31.5" customHeight="1">
      <c r="B33" s="659"/>
      <c r="C33" s="668"/>
      <c r="D33" s="205" t="s">
        <v>92</v>
      </c>
      <c r="E33" s="201" t="s">
        <v>12</v>
      </c>
      <c r="F33" s="173">
        <v>126</v>
      </c>
      <c r="G33" s="476">
        <f>+F33+K31</f>
        <v>607.50400000000002</v>
      </c>
      <c r="H33" s="165">
        <v>0</v>
      </c>
      <c r="I33" s="165"/>
      <c r="J33" s="165">
        <f t="shared" si="2"/>
        <v>0</v>
      </c>
      <c r="K33" s="165">
        <f t="shared" si="0"/>
        <v>607.50400000000002</v>
      </c>
      <c r="L33" s="202">
        <f t="shared" si="1"/>
        <v>0</v>
      </c>
      <c r="M33" s="189"/>
    </row>
    <row r="34" spans="2:13" customFormat="1" ht="31.5" customHeight="1" thickBot="1">
      <c r="B34" s="659"/>
      <c r="C34" s="668"/>
      <c r="D34" s="411" t="s">
        <v>93</v>
      </c>
      <c r="E34" s="407" t="s">
        <v>62</v>
      </c>
      <c r="F34" s="408">
        <v>126</v>
      </c>
      <c r="G34" s="172">
        <f t="shared" ref="G34:G35" si="6">+F34+K33</f>
        <v>733.50400000000002</v>
      </c>
      <c r="H34" s="409">
        <v>0</v>
      </c>
      <c r="I34" s="409"/>
      <c r="J34" s="161">
        <f t="shared" si="2"/>
        <v>0</v>
      </c>
      <c r="K34" s="409">
        <f t="shared" si="0"/>
        <v>733.50400000000002</v>
      </c>
      <c r="L34" s="410">
        <f t="shared" si="1"/>
        <v>0</v>
      </c>
      <c r="M34" s="190"/>
    </row>
    <row r="35" spans="2:13" customFormat="1" ht="31.5" customHeight="1">
      <c r="B35" s="659"/>
      <c r="C35" s="669"/>
      <c r="D35" s="633" t="s">
        <v>94</v>
      </c>
      <c r="E35" s="196" t="s">
        <v>62</v>
      </c>
      <c r="F35" s="171">
        <v>356</v>
      </c>
      <c r="G35" s="476">
        <f t="shared" si="6"/>
        <v>1089.5039999999999</v>
      </c>
      <c r="H35" s="160">
        <v>0</v>
      </c>
      <c r="I35" s="160"/>
      <c r="J35" s="160">
        <f t="shared" si="2"/>
        <v>0</v>
      </c>
      <c r="K35" s="160">
        <f t="shared" si="0"/>
        <v>1089.5039999999999</v>
      </c>
      <c r="L35" s="176">
        <f t="shared" si="1"/>
        <v>0</v>
      </c>
      <c r="M35" s="191"/>
    </row>
    <row r="36" spans="2:13" customFormat="1" ht="31.5" customHeight="1" thickBot="1">
      <c r="B36" s="659"/>
      <c r="C36" s="670">
        <v>2.2599999999999998</v>
      </c>
      <c r="D36" s="634"/>
      <c r="E36" s="200" t="s">
        <v>31</v>
      </c>
      <c r="F36" s="172">
        <v>89</v>
      </c>
      <c r="G36" s="172">
        <f>+F36+K32</f>
        <v>146.5213</v>
      </c>
      <c r="H36" s="163">
        <v>0</v>
      </c>
      <c r="I36" s="163">
        <v>0</v>
      </c>
      <c r="J36" s="194">
        <f t="shared" si="2"/>
        <v>0</v>
      </c>
      <c r="K36" s="163">
        <f t="shared" si="0"/>
        <v>146.5213</v>
      </c>
      <c r="L36" s="195">
        <f t="shared" si="1"/>
        <v>0</v>
      </c>
      <c r="M36" s="192"/>
    </row>
    <row r="37" spans="2:13" customFormat="1" ht="31.5" customHeight="1">
      <c r="B37" s="659"/>
      <c r="C37" s="662" t="s">
        <v>33</v>
      </c>
      <c r="D37" s="174" t="s">
        <v>82</v>
      </c>
      <c r="E37" s="174" t="s">
        <v>12</v>
      </c>
      <c r="F37" s="206">
        <v>825</v>
      </c>
      <c r="G37" s="478">
        <f t="shared" ref="G37" si="7">+F37</f>
        <v>825</v>
      </c>
      <c r="H37" s="166">
        <v>831.46765000000005</v>
      </c>
      <c r="I37" s="160"/>
      <c r="J37" s="160">
        <f t="shared" si="2"/>
        <v>831.46765000000005</v>
      </c>
      <c r="K37" s="160">
        <f t="shared" si="0"/>
        <v>-6.4676500000000487</v>
      </c>
      <c r="L37" s="176">
        <f t="shared" si="1"/>
        <v>1.0078395757575758</v>
      </c>
      <c r="M37" s="181"/>
    </row>
    <row r="38" spans="2:13" customFormat="1" ht="31.5" customHeight="1" thickBot="1">
      <c r="B38" s="659"/>
      <c r="C38" s="665"/>
      <c r="D38" s="406" t="s">
        <v>85</v>
      </c>
      <c r="E38" s="178" t="s">
        <v>12</v>
      </c>
      <c r="F38" s="483">
        <v>827</v>
      </c>
      <c r="G38" s="479">
        <f t="shared" ref="G38:G39" si="8">F38+K37</f>
        <v>820.53234999999995</v>
      </c>
      <c r="H38" s="413">
        <v>897.40170999999998</v>
      </c>
      <c r="I38" s="409"/>
      <c r="J38" s="161">
        <f t="shared" si="2"/>
        <v>897.40170999999998</v>
      </c>
      <c r="K38" s="409">
        <f t="shared" si="0"/>
        <v>-76.869360000000029</v>
      </c>
      <c r="L38" s="435">
        <f t="shared" si="1"/>
        <v>1.0936823027148168</v>
      </c>
      <c r="M38" s="198">
        <v>46078</v>
      </c>
    </row>
    <row r="39" spans="2:13" customFormat="1" ht="31.5" customHeight="1">
      <c r="B39" s="659"/>
      <c r="C39" s="664"/>
      <c r="D39" s="635" t="s">
        <v>86</v>
      </c>
      <c r="E39" s="174" t="s">
        <v>12</v>
      </c>
      <c r="F39" s="482">
        <v>849</v>
      </c>
      <c r="G39" s="480">
        <f t="shared" si="8"/>
        <v>772.13063999999997</v>
      </c>
      <c r="H39" s="160">
        <v>1385.2646199999999</v>
      </c>
      <c r="I39" s="160"/>
      <c r="J39" s="160">
        <f t="shared" si="2"/>
        <v>1385.2646199999999</v>
      </c>
      <c r="K39" s="160">
        <f t="shared" si="0"/>
        <v>-613.13397999999995</v>
      </c>
      <c r="L39" s="176">
        <f t="shared" si="1"/>
        <v>1.794080623455119</v>
      </c>
      <c r="M39" s="198">
        <v>46099</v>
      </c>
    </row>
    <row r="40" spans="2:13" customFormat="1" ht="31.5" customHeight="1" thickBot="1">
      <c r="B40" s="659"/>
      <c r="C40" s="664"/>
      <c r="D40" s="636">
        <v>2.2599999999999998</v>
      </c>
      <c r="E40" s="207" t="s">
        <v>31</v>
      </c>
      <c r="F40" s="483">
        <v>212</v>
      </c>
      <c r="G40" s="170">
        <f t="shared" ref="G40" si="9">+F40</f>
        <v>212</v>
      </c>
      <c r="H40" s="163">
        <v>130.43773999999999</v>
      </c>
      <c r="I40" s="163">
        <v>172.303</v>
      </c>
      <c r="J40" s="194">
        <f t="shared" si="2"/>
        <v>302.74073999999996</v>
      </c>
      <c r="K40" s="163">
        <f t="shared" si="0"/>
        <v>-90.74073999999996</v>
      </c>
      <c r="L40" s="456">
        <f>J40/G40</f>
        <v>1.4280223584905658</v>
      </c>
      <c r="M40" s="455">
        <v>46098</v>
      </c>
    </row>
    <row r="41" spans="2:13" customFormat="1" ht="31.5" customHeight="1">
      <c r="B41" s="659"/>
      <c r="C41" s="665"/>
      <c r="D41" s="184" t="s">
        <v>87</v>
      </c>
      <c r="E41" s="184" t="s">
        <v>12</v>
      </c>
      <c r="F41" s="482">
        <v>1825</v>
      </c>
      <c r="G41" s="481">
        <f t="shared" ref="G41" si="10">+F41+K39</f>
        <v>1211.8660199999999</v>
      </c>
      <c r="H41" s="165">
        <v>1254.4715000000001</v>
      </c>
      <c r="I41" s="165"/>
      <c r="J41" s="165">
        <f t="shared" si="2"/>
        <v>1254.4715000000001</v>
      </c>
      <c r="K41" s="165">
        <f t="shared" si="0"/>
        <v>-42.605480000000171</v>
      </c>
      <c r="L41" s="202">
        <f t="shared" si="1"/>
        <v>1.0351569227099875</v>
      </c>
      <c r="M41" s="198">
        <v>46137</v>
      </c>
    </row>
    <row r="42" spans="2:13" customFormat="1" ht="31.5" customHeight="1">
      <c r="B42" s="659"/>
      <c r="C42" s="665"/>
      <c r="D42" s="186" t="s">
        <v>88</v>
      </c>
      <c r="E42" s="186" t="s">
        <v>12</v>
      </c>
      <c r="F42" s="206">
        <v>725</v>
      </c>
      <c r="G42" s="459">
        <f t="shared" ref="G42:G76" si="11">+F42+K41</f>
        <v>682.39451999999983</v>
      </c>
      <c r="H42" s="162">
        <v>810.38304000000005</v>
      </c>
      <c r="I42" s="162"/>
      <c r="J42" s="165">
        <f t="shared" si="2"/>
        <v>810.38304000000005</v>
      </c>
      <c r="K42" s="162">
        <f t="shared" si="0"/>
        <v>-127.98852000000022</v>
      </c>
      <c r="L42" s="182">
        <f t="shared" si="1"/>
        <v>1.1875579540117061</v>
      </c>
      <c r="M42" s="198">
        <v>46168</v>
      </c>
    </row>
    <row r="43" spans="2:13" customFormat="1" ht="31.5" customHeight="1">
      <c r="B43" s="659"/>
      <c r="C43" s="665"/>
      <c r="D43" s="188" t="s">
        <v>89</v>
      </c>
      <c r="E43" s="186" t="s">
        <v>12</v>
      </c>
      <c r="F43" s="206">
        <v>675</v>
      </c>
      <c r="G43" s="459">
        <f t="shared" si="11"/>
        <v>547.01147999999978</v>
      </c>
      <c r="H43" s="162">
        <v>336.71217999999999</v>
      </c>
      <c r="I43" s="162"/>
      <c r="J43" s="165">
        <f t="shared" si="2"/>
        <v>336.71217999999999</v>
      </c>
      <c r="K43" s="162">
        <f t="shared" si="0"/>
        <v>210.29929999999979</v>
      </c>
      <c r="L43" s="182">
        <f t="shared" si="1"/>
        <v>0.61554865356756339</v>
      </c>
      <c r="M43" s="189"/>
    </row>
    <row r="44" spans="2:13" customFormat="1" ht="31.5" customHeight="1">
      <c r="B44" s="659"/>
      <c r="C44" s="665"/>
      <c r="D44" s="188" t="s">
        <v>74</v>
      </c>
      <c r="E44" s="186" t="s">
        <v>12</v>
      </c>
      <c r="F44" s="206">
        <v>675</v>
      </c>
      <c r="G44" s="471">
        <f t="shared" si="11"/>
        <v>885.29929999999979</v>
      </c>
      <c r="H44" s="162">
        <v>322.87972000000002</v>
      </c>
      <c r="I44" s="162"/>
      <c r="J44" s="165">
        <f t="shared" si="2"/>
        <v>322.87972000000002</v>
      </c>
      <c r="K44" s="162">
        <f t="shared" si="0"/>
        <v>562.41957999999977</v>
      </c>
      <c r="L44" s="182">
        <f t="shared" si="1"/>
        <v>0.36471249892550472</v>
      </c>
      <c r="M44" s="189"/>
    </row>
    <row r="45" spans="2:13" customFormat="1" ht="31.5" customHeight="1" thickBot="1">
      <c r="B45" s="659"/>
      <c r="C45" s="665"/>
      <c r="D45" s="404" t="s">
        <v>90</v>
      </c>
      <c r="E45" s="406" t="s">
        <v>12</v>
      </c>
      <c r="F45" s="483">
        <v>725</v>
      </c>
      <c r="G45" s="170">
        <f t="shared" si="11"/>
        <v>1287.4195799999998</v>
      </c>
      <c r="H45" s="409">
        <v>94.638980000000004</v>
      </c>
      <c r="I45" s="409"/>
      <c r="J45" s="161">
        <f t="shared" si="2"/>
        <v>94.638980000000004</v>
      </c>
      <c r="K45" s="409">
        <f t="shared" si="0"/>
        <v>1192.7805999999998</v>
      </c>
      <c r="L45" s="410">
        <f t="shared" si="1"/>
        <v>7.3510595512303781E-2</v>
      </c>
      <c r="M45" s="190"/>
    </row>
    <row r="46" spans="2:13" customFormat="1" ht="31.5" customHeight="1">
      <c r="B46" s="659"/>
      <c r="C46" s="664"/>
      <c r="D46" s="648" t="s">
        <v>91</v>
      </c>
      <c r="E46" s="174" t="s">
        <v>62</v>
      </c>
      <c r="F46" s="482">
        <v>699</v>
      </c>
      <c r="G46" s="480">
        <f t="shared" si="11"/>
        <v>1891.7805999999998</v>
      </c>
      <c r="H46" s="160">
        <v>0</v>
      </c>
      <c r="I46" s="160"/>
      <c r="J46" s="160">
        <f t="shared" si="2"/>
        <v>0</v>
      </c>
      <c r="K46" s="160">
        <f t="shared" si="0"/>
        <v>1891.7805999999998</v>
      </c>
      <c r="L46" s="176">
        <f t="shared" si="1"/>
        <v>0</v>
      </c>
      <c r="M46" s="191"/>
    </row>
    <row r="47" spans="2:13" customFormat="1" ht="31.5" customHeight="1" thickBot="1">
      <c r="B47" s="659"/>
      <c r="C47" s="664"/>
      <c r="D47" s="649">
        <v>0.34499999999999997</v>
      </c>
      <c r="E47" s="207" t="s">
        <v>31</v>
      </c>
      <c r="F47" s="483">
        <v>212</v>
      </c>
      <c r="G47" s="170">
        <f t="shared" ref="G47" si="12">+F47+K40</f>
        <v>121.25926000000004</v>
      </c>
      <c r="H47" s="163">
        <v>0</v>
      </c>
      <c r="I47" s="163">
        <v>0</v>
      </c>
      <c r="J47" s="194">
        <f t="shared" si="2"/>
        <v>0</v>
      </c>
      <c r="K47" s="163">
        <f t="shared" si="0"/>
        <v>121.25926000000004</v>
      </c>
      <c r="L47" s="195">
        <f t="shared" si="1"/>
        <v>0</v>
      </c>
      <c r="M47" s="192"/>
    </row>
    <row r="48" spans="2:13" customFormat="1" ht="31.5" customHeight="1">
      <c r="B48" s="659"/>
      <c r="C48" s="665"/>
      <c r="D48" s="193" t="s">
        <v>92</v>
      </c>
      <c r="E48" s="184" t="s">
        <v>12</v>
      </c>
      <c r="F48" s="482">
        <v>725</v>
      </c>
      <c r="G48" s="480">
        <f t="shared" ref="G48" si="13">+F48+K46</f>
        <v>2616.7806</v>
      </c>
      <c r="H48" s="165">
        <v>0</v>
      </c>
      <c r="I48" s="165"/>
      <c r="J48" s="165">
        <f t="shared" si="2"/>
        <v>0</v>
      </c>
      <c r="K48" s="165">
        <f t="shared" si="0"/>
        <v>2616.7806</v>
      </c>
      <c r="L48" s="202">
        <f t="shared" si="1"/>
        <v>0</v>
      </c>
      <c r="M48" s="189"/>
    </row>
    <row r="49" spans="2:13" customFormat="1" ht="31.5" customHeight="1" thickBot="1">
      <c r="B49" s="659"/>
      <c r="C49" s="665"/>
      <c r="D49" s="406" t="s">
        <v>93</v>
      </c>
      <c r="E49" s="406" t="s">
        <v>62</v>
      </c>
      <c r="F49" s="483">
        <v>726</v>
      </c>
      <c r="G49" s="170">
        <f t="shared" ref="G49:G80" si="14">+F49+K48</f>
        <v>3342.7806</v>
      </c>
      <c r="H49" s="409">
        <v>0</v>
      </c>
      <c r="I49" s="409"/>
      <c r="J49" s="161">
        <f t="shared" si="2"/>
        <v>0</v>
      </c>
      <c r="K49" s="409">
        <f t="shared" si="0"/>
        <v>3342.7806</v>
      </c>
      <c r="L49" s="410">
        <f t="shared" si="1"/>
        <v>0</v>
      </c>
      <c r="M49" s="190"/>
    </row>
    <row r="50" spans="2:13" customFormat="1" ht="31.5" customHeight="1">
      <c r="B50" s="659"/>
      <c r="C50" s="664"/>
      <c r="D50" s="648" t="s">
        <v>94</v>
      </c>
      <c r="E50" s="174" t="s">
        <v>62</v>
      </c>
      <c r="F50" s="482">
        <v>699</v>
      </c>
      <c r="G50" s="480">
        <f t="shared" si="14"/>
        <v>4041.7806</v>
      </c>
      <c r="H50" s="160">
        <v>0</v>
      </c>
      <c r="I50" s="160"/>
      <c r="J50" s="160">
        <f t="shared" si="2"/>
        <v>0</v>
      </c>
      <c r="K50" s="160">
        <f t="shared" si="0"/>
        <v>4041.7806</v>
      </c>
      <c r="L50" s="176">
        <f t="shared" si="1"/>
        <v>0</v>
      </c>
      <c r="M50" s="191"/>
    </row>
    <row r="51" spans="2:13" customFormat="1" ht="23.45" customHeight="1" thickBot="1">
      <c r="B51" s="659"/>
      <c r="C51" s="666"/>
      <c r="D51" s="649"/>
      <c r="E51" s="207" t="s">
        <v>31</v>
      </c>
      <c r="F51" s="206">
        <v>212</v>
      </c>
      <c r="G51" s="170">
        <f t="shared" ref="G51" si="15">+F51+K47</f>
        <v>333.25926000000004</v>
      </c>
      <c r="H51" s="163">
        <v>0</v>
      </c>
      <c r="I51" s="163">
        <v>0</v>
      </c>
      <c r="J51" s="194">
        <f t="shared" si="2"/>
        <v>0</v>
      </c>
      <c r="K51" s="163">
        <f t="shared" si="0"/>
        <v>333.25926000000004</v>
      </c>
      <c r="L51" s="195">
        <f t="shared" si="1"/>
        <v>0</v>
      </c>
      <c r="M51" s="192"/>
    </row>
    <row r="52" spans="2:13" customFormat="1" ht="31.5" customHeight="1">
      <c r="B52" s="659"/>
      <c r="C52" s="667" t="s">
        <v>34</v>
      </c>
      <c r="D52" s="196" t="s">
        <v>82</v>
      </c>
      <c r="E52" s="196" t="s">
        <v>12</v>
      </c>
      <c r="F52" s="171">
        <v>209</v>
      </c>
      <c r="G52" s="474">
        <f t="shared" ref="G52" si="16">+F52</f>
        <v>209</v>
      </c>
      <c r="H52" s="166">
        <v>306.85478000000001</v>
      </c>
      <c r="I52" s="160"/>
      <c r="J52" s="160">
        <f t="shared" si="2"/>
        <v>306.85478000000001</v>
      </c>
      <c r="K52" s="160">
        <f t="shared" si="0"/>
        <v>-97.854780000000005</v>
      </c>
      <c r="L52" s="209">
        <f t="shared" si="1"/>
        <v>1.4682046889952154</v>
      </c>
      <c r="M52" s="198">
        <v>46048</v>
      </c>
    </row>
    <row r="53" spans="2:13" customFormat="1" ht="31.5" customHeight="1" thickBot="1">
      <c r="B53" s="659"/>
      <c r="C53" s="668"/>
      <c r="D53" s="407" t="s">
        <v>85</v>
      </c>
      <c r="E53" s="199" t="s">
        <v>12</v>
      </c>
      <c r="F53" s="408">
        <v>208</v>
      </c>
      <c r="G53" s="473">
        <f t="shared" ref="G53:G54" si="17">F53+K52</f>
        <v>110.14521999999999</v>
      </c>
      <c r="H53" s="413">
        <v>162.96394000000001</v>
      </c>
      <c r="I53" s="409"/>
      <c r="J53" s="161">
        <f t="shared" si="2"/>
        <v>162.96394000000001</v>
      </c>
      <c r="K53" s="409">
        <f t="shared" si="0"/>
        <v>-52.818720000000013</v>
      </c>
      <c r="L53" s="410">
        <f t="shared" si="1"/>
        <v>1.4795371056501592</v>
      </c>
      <c r="M53" s="198">
        <v>46062</v>
      </c>
    </row>
    <row r="54" spans="2:13" customFormat="1" ht="31.5" customHeight="1">
      <c r="B54" s="659"/>
      <c r="C54" s="669"/>
      <c r="D54" s="650" t="s">
        <v>86</v>
      </c>
      <c r="E54" s="196" t="s">
        <v>12</v>
      </c>
      <c r="F54" s="171">
        <v>215</v>
      </c>
      <c r="G54" s="476">
        <f t="shared" si="17"/>
        <v>162.18127999999999</v>
      </c>
      <c r="H54" s="160">
        <v>370.3526</v>
      </c>
      <c r="I54" s="160"/>
      <c r="J54" s="160">
        <f t="shared" si="2"/>
        <v>370.3526</v>
      </c>
      <c r="K54" s="160">
        <f t="shared" si="0"/>
        <v>-208.17132000000001</v>
      </c>
      <c r="L54" s="176">
        <f t="shared" si="1"/>
        <v>2.283571815440105</v>
      </c>
      <c r="M54" s="198">
        <v>46098</v>
      </c>
    </row>
    <row r="55" spans="2:13" customFormat="1" ht="31.5" customHeight="1" thickBot="1">
      <c r="B55" s="659"/>
      <c r="C55" s="669"/>
      <c r="D55" s="651"/>
      <c r="E55" s="200" t="s">
        <v>31</v>
      </c>
      <c r="F55" s="172">
        <v>54</v>
      </c>
      <c r="G55" s="172">
        <f t="shared" ref="G55" si="18">+F55</f>
        <v>54</v>
      </c>
      <c r="H55" s="163">
        <v>61.379100000000001</v>
      </c>
      <c r="I55" s="163">
        <v>2.54</v>
      </c>
      <c r="J55" s="194">
        <f t="shared" si="2"/>
        <v>63.9191</v>
      </c>
      <c r="K55" s="163">
        <f t="shared" si="0"/>
        <v>-9.9191000000000003</v>
      </c>
      <c r="L55" s="457">
        <f t="shared" si="1"/>
        <v>1.1836870370370371</v>
      </c>
      <c r="M55" s="181"/>
    </row>
    <row r="56" spans="2:13" customFormat="1" ht="31.5" customHeight="1">
      <c r="B56" s="659"/>
      <c r="C56" s="668"/>
      <c r="D56" s="205" t="s">
        <v>87</v>
      </c>
      <c r="E56" s="201" t="s">
        <v>12</v>
      </c>
      <c r="F56" s="173">
        <v>208</v>
      </c>
      <c r="G56" s="472">
        <f t="shared" ref="G56" si="19">+F56+K54</f>
        <v>-0.17132000000000858</v>
      </c>
      <c r="H56" s="165">
        <v>91.043520000000001</v>
      </c>
      <c r="I56" s="165"/>
      <c r="J56" s="165">
        <f t="shared" si="2"/>
        <v>91.043520000000001</v>
      </c>
      <c r="K56" s="165">
        <f>+G56-J56</f>
        <v>-91.214840000000009</v>
      </c>
      <c r="L56" s="202">
        <f t="shared" si="1"/>
        <v>-531.42376838661824</v>
      </c>
      <c r="M56" s="198">
        <v>46114</v>
      </c>
    </row>
    <row r="57" spans="2:13" customFormat="1" ht="31.5" customHeight="1">
      <c r="B57" s="659"/>
      <c r="C57" s="668"/>
      <c r="D57" s="204" t="s">
        <v>88</v>
      </c>
      <c r="E57" s="203" t="s">
        <v>12</v>
      </c>
      <c r="F57" s="156">
        <v>208</v>
      </c>
      <c r="G57" s="470">
        <f t="shared" si="11"/>
        <v>116.78515999999999</v>
      </c>
      <c r="H57" s="162">
        <v>244.45846</v>
      </c>
      <c r="I57" s="162"/>
      <c r="J57" s="165">
        <f t="shared" si="2"/>
        <v>244.45846</v>
      </c>
      <c r="K57" s="162">
        <f t="shared" si="0"/>
        <v>-127.67330000000001</v>
      </c>
      <c r="L57" s="182">
        <f t="shared" si="1"/>
        <v>2.0932322223131776</v>
      </c>
      <c r="M57" s="198">
        <v>46149</v>
      </c>
    </row>
    <row r="58" spans="2:13" customFormat="1" ht="31.5" customHeight="1">
      <c r="B58" s="659"/>
      <c r="C58" s="668"/>
      <c r="D58" s="204" t="s">
        <v>89</v>
      </c>
      <c r="E58" s="203" t="s">
        <v>12</v>
      </c>
      <c r="F58" s="156">
        <v>208</v>
      </c>
      <c r="G58" s="470">
        <f t="shared" si="11"/>
        <v>80.326699999999988</v>
      </c>
      <c r="H58" s="162">
        <v>196.7355</v>
      </c>
      <c r="I58" s="162"/>
      <c r="J58" s="165">
        <f t="shared" si="2"/>
        <v>196.7355</v>
      </c>
      <c r="K58" s="162">
        <f t="shared" si="0"/>
        <v>-116.40880000000001</v>
      </c>
      <c r="L58" s="182">
        <f t="shared" si="1"/>
        <v>2.4491918627305744</v>
      </c>
      <c r="M58" s="458">
        <v>46175</v>
      </c>
    </row>
    <row r="59" spans="2:13" customFormat="1" ht="31.5" customHeight="1">
      <c r="B59" s="659"/>
      <c r="C59" s="668"/>
      <c r="D59" s="204" t="s">
        <v>74</v>
      </c>
      <c r="E59" s="203" t="s">
        <v>12</v>
      </c>
      <c r="F59" s="156">
        <v>208</v>
      </c>
      <c r="G59" s="477">
        <f t="shared" si="11"/>
        <v>91.591199999999986</v>
      </c>
      <c r="H59" s="162">
        <v>189.14070000000001</v>
      </c>
      <c r="I59" s="162"/>
      <c r="J59" s="165">
        <f t="shared" si="2"/>
        <v>189.14070000000001</v>
      </c>
      <c r="K59" s="162">
        <f t="shared" si="0"/>
        <v>-97.549500000000023</v>
      </c>
      <c r="L59" s="182">
        <f t="shared" si="1"/>
        <v>2.0650531928831595</v>
      </c>
      <c r="M59" s="458">
        <v>46210</v>
      </c>
    </row>
    <row r="60" spans="2:13" customFormat="1" ht="31.5" customHeight="1" thickBot="1">
      <c r="B60" s="659"/>
      <c r="C60" s="668"/>
      <c r="D60" s="411" t="s">
        <v>90</v>
      </c>
      <c r="E60" s="407" t="s">
        <v>12</v>
      </c>
      <c r="F60" s="156">
        <v>209</v>
      </c>
      <c r="G60" s="172">
        <f t="shared" si="11"/>
        <v>111.45049999999998</v>
      </c>
      <c r="H60" s="409">
        <v>14.860799999999999</v>
      </c>
      <c r="I60" s="409"/>
      <c r="J60" s="161">
        <f t="shared" si="2"/>
        <v>14.860799999999999</v>
      </c>
      <c r="K60" s="409">
        <f t="shared" si="0"/>
        <v>96.589699999999979</v>
      </c>
      <c r="L60" s="410">
        <f t="shared" si="1"/>
        <v>0.13333991323502364</v>
      </c>
      <c r="M60" s="190"/>
    </row>
    <row r="61" spans="2:13" customFormat="1" ht="31.5" customHeight="1">
      <c r="B61" s="659"/>
      <c r="C61" s="669"/>
      <c r="D61" s="633" t="s">
        <v>91</v>
      </c>
      <c r="E61" s="196" t="s">
        <v>62</v>
      </c>
      <c r="F61" s="171">
        <v>215</v>
      </c>
      <c r="G61" s="476">
        <f t="shared" si="11"/>
        <v>311.58969999999999</v>
      </c>
      <c r="H61" s="160">
        <v>0</v>
      </c>
      <c r="I61" s="160"/>
      <c r="J61" s="160">
        <f t="shared" si="2"/>
        <v>0</v>
      </c>
      <c r="K61" s="160">
        <f t="shared" si="0"/>
        <v>311.58969999999999</v>
      </c>
      <c r="L61" s="176">
        <f t="shared" si="1"/>
        <v>0</v>
      </c>
      <c r="M61" s="191"/>
    </row>
    <row r="62" spans="2:13" customFormat="1" ht="31.5" customHeight="1" thickBot="1">
      <c r="B62" s="659"/>
      <c r="C62" s="669"/>
      <c r="D62" s="634"/>
      <c r="E62" s="200" t="s">
        <v>31</v>
      </c>
      <c r="F62" s="172">
        <v>54</v>
      </c>
      <c r="G62" s="172">
        <f t="shared" ref="G62" si="20">+F62+K55</f>
        <v>44.0809</v>
      </c>
      <c r="H62" s="163">
        <v>0</v>
      </c>
      <c r="I62" s="163">
        <v>0</v>
      </c>
      <c r="J62" s="194">
        <f t="shared" si="2"/>
        <v>0</v>
      </c>
      <c r="K62" s="163">
        <f t="shared" si="0"/>
        <v>44.0809</v>
      </c>
      <c r="L62" s="195">
        <f t="shared" si="1"/>
        <v>0</v>
      </c>
      <c r="M62" s="192"/>
    </row>
    <row r="63" spans="2:13" customFormat="1" ht="31.5" customHeight="1">
      <c r="B63" s="659"/>
      <c r="C63" s="668"/>
      <c r="D63" s="205" t="s">
        <v>92</v>
      </c>
      <c r="E63" s="201" t="s">
        <v>12</v>
      </c>
      <c r="F63" s="173">
        <v>209</v>
      </c>
      <c r="G63" s="476">
        <f t="shared" ref="G63" si="21">+F63+K61</f>
        <v>520.58969999999999</v>
      </c>
      <c r="H63" s="165">
        <v>0</v>
      </c>
      <c r="I63" s="165"/>
      <c r="J63" s="165">
        <f t="shared" si="2"/>
        <v>0</v>
      </c>
      <c r="K63" s="165">
        <f t="shared" si="0"/>
        <v>520.58969999999999</v>
      </c>
      <c r="L63" s="202">
        <f t="shared" si="1"/>
        <v>0</v>
      </c>
      <c r="M63" s="189"/>
    </row>
    <row r="64" spans="2:13" customFormat="1" ht="31.5" customHeight="1" thickBot="1">
      <c r="B64" s="659"/>
      <c r="C64" s="668"/>
      <c r="D64" s="411" t="s">
        <v>93</v>
      </c>
      <c r="E64" s="407" t="s">
        <v>62</v>
      </c>
      <c r="F64" s="408">
        <v>209</v>
      </c>
      <c r="G64" s="172">
        <f t="shared" si="14"/>
        <v>729.58969999999999</v>
      </c>
      <c r="H64" s="409">
        <v>0</v>
      </c>
      <c r="I64" s="409"/>
      <c r="J64" s="161">
        <f t="shared" si="2"/>
        <v>0</v>
      </c>
      <c r="K64" s="409">
        <f t="shared" si="0"/>
        <v>729.58969999999999</v>
      </c>
      <c r="L64" s="410">
        <f t="shared" si="1"/>
        <v>0</v>
      </c>
      <c r="M64" s="190"/>
    </row>
    <row r="65" spans="2:13" customFormat="1" ht="31.5" customHeight="1">
      <c r="B65" s="659"/>
      <c r="C65" s="669"/>
      <c r="D65" s="633" t="s">
        <v>94</v>
      </c>
      <c r="E65" s="196" t="s">
        <v>62</v>
      </c>
      <c r="F65" s="171">
        <v>215</v>
      </c>
      <c r="G65" s="476">
        <f t="shared" si="14"/>
        <v>944.58969999999999</v>
      </c>
      <c r="H65" s="160">
        <v>0</v>
      </c>
      <c r="I65" s="160"/>
      <c r="J65" s="160">
        <f t="shared" si="2"/>
        <v>0</v>
      </c>
      <c r="K65" s="160">
        <f t="shared" si="0"/>
        <v>944.58969999999999</v>
      </c>
      <c r="L65" s="176">
        <f t="shared" si="1"/>
        <v>0</v>
      </c>
      <c r="M65" s="191"/>
    </row>
    <row r="66" spans="2:13" customFormat="1" ht="31.5" customHeight="1" thickBot="1">
      <c r="B66" s="659"/>
      <c r="C66" s="670"/>
      <c r="D66" s="634"/>
      <c r="E66" s="200" t="s">
        <v>31</v>
      </c>
      <c r="F66" s="172">
        <v>54</v>
      </c>
      <c r="G66" s="172">
        <f t="shared" ref="G66" si="22">+F66+K62</f>
        <v>98.0809</v>
      </c>
      <c r="H66" s="163">
        <v>0</v>
      </c>
      <c r="I66" s="163">
        <v>0</v>
      </c>
      <c r="J66" s="194">
        <f t="shared" si="2"/>
        <v>0</v>
      </c>
      <c r="K66" s="163">
        <f t="shared" si="0"/>
        <v>98.0809</v>
      </c>
      <c r="L66" s="195">
        <f t="shared" si="1"/>
        <v>0</v>
      </c>
      <c r="M66" s="192"/>
    </row>
    <row r="67" spans="2:13" customFormat="1" ht="31.5" customHeight="1">
      <c r="B67" s="660"/>
      <c r="C67" s="655" t="s">
        <v>35</v>
      </c>
      <c r="D67" s="184" t="s">
        <v>82</v>
      </c>
      <c r="E67" s="184" t="s">
        <v>12</v>
      </c>
      <c r="F67" s="208">
        <v>350</v>
      </c>
      <c r="G67" s="478">
        <f t="shared" ref="G67" si="23">+F67</f>
        <v>350</v>
      </c>
      <c r="H67" s="167">
        <v>411.45436999999998</v>
      </c>
      <c r="I67" s="165"/>
      <c r="J67" s="165">
        <f t="shared" si="2"/>
        <v>411.45436999999998</v>
      </c>
      <c r="K67" s="165">
        <f t="shared" si="0"/>
        <v>-61.454369999999983</v>
      </c>
      <c r="L67" s="436">
        <f t="shared" si="1"/>
        <v>1.1755839142857143</v>
      </c>
      <c r="M67" s="181"/>
    </row>
    <row r="68" spans="2:13" customFormat="1" ht="31.5" customHeight="1" thickBot="1">
      <c r="B68" s="660"/>
      <c r="C68" s="656"/>
      <c r="D68" s="406" t="s">
        <v>85</v>
      </c>
      <c r="E68" s="178" t="s">
        <v>12</v>
      </c>
      <c r="F68" s="412">
        <v>351</v>
      </c>
      <c r="G68" s="479">
        <f t="shared" ref="G68:G69" si="24">F68+K67</f>
        <v>289.54563000000002</v>
      </c>
      <c r="H68" s="413">
        <v>413.35417999999999</v>
      </c>
      <c r="I68" s="409"/>
      <c r="J68" s="161">
        <f t="shared" si="2"/>
        <v>413.35417999999999</v>
      </c>
      <c r="K68" s="409">
        <f t="shared" si="0"/>
        <v>-123.80854999999997</v>
      </c>
      <c r="L68" s="435">
        <f t="shared" si="1"/>
        <v>1.4275959889292751</v>
      </c>
      <c r="M68" s="198">
        <v>46074</v>
      </c>
    </row>
    <row r="69" spans="2:13" customFormat="1" ht="31.5" customHeight="1">
      <c r="B69" s="660"/>
      <c r="C69" s="657"/>
      <c r="D69" s="635" t="s">
        <v>86</v>
      </c>
      <c r="E69" s="174" t="s">
        <v>12</v>
      </c>
      <c r="F69" s="168">
        <v>360</v>
      </c>
      <c r="G69" s="480">
        <f t="shared" si="24"/>
        <v>236.19145000000003</v>
      </c>
      <c r="H69" s="160">
        <v>448.02346</v>
      </c>
      <c r="I69" s="160"/>
      <c r="J69" s="160">
        <f t="shared" si="2"/>
        <v>448.02346</v>
      </c>
      <c r="K69" s="160">
        <f t="shared" si="0"/>
        <v>-211.83200999999997</v>
      </c>
      <c r="L69" s="451">
        <f t="shared" si="1"/>
        <v>1.896865699414606</v>
      </c>
      <c r="M69" s="198">
        <v>46094</v>
      </c>
    </row>
    <row r="70" spans="2:13" customFormat="1" ht="31.5" customHeight="1" thickBot="1">
      <c r="B70" s="660"/>
      <c r="C70" s="657"/>
      <c r="D70" s="636"/>
      <c r="E70" s="207" t="s">
        <v>31</v>
      </c>
      <c r="F70" s="170">
        <v>90</v>
      </c>
      <c r="G70" s="170">
        <f t="shared" ref="G70" si="25">+F70</f>
        <v>90</v>
      </c>
      <c r="H70" s="163">
        <v>51.853499999999997</v>
      </c>
      <c r="I70" s="163">
        <v>0</v>
      </c>
      <c r="J70" s="194">
        <f t="shared" si="2"/>
        <v>51.853499999999997</v>
      </c>
      <c r="K70" s="163">
        <f t="shared" si="0"/>
        <v>38.146500000000003</v>
      </c>
      <c r="L70" s="452">
        <f t="shared" si="1"/>
        <v>0.57614999999999994</v>
      </c>
      <c r="M70" s="181"/>
    </row>
    <row r="71" spans="2:13" customFormat="1" ht="31.5" customHeight="1">
      <c r="B71" s="660"/>
      <c r="C71" s="656"/>
      <c r="D71" s="184" t="s">
        <v>87</v>
      </c>
      <c r="E71" s="184" t="s">
        <v>12</v>
      </c>
      <c r="F71" s="208">
        <v>351</v>
      </c>
      <c r="G71" s="481">
        <f t="shared" ref="G71" si="26">+F71+K69</f>
        <v>139.16799000000003</v>
      </c>
      <c r="H71" s="165">
        <v>321.15890999999999</v>
      </c>
      <c r="I71" s="165"/>
      <c r="J71" s="165">
        <f t="shared" si="2"/>
        <v>321.15890999999999</v>
      </c>
      <c r="K71" s="165">
        <f t="shared" ref="K71:K81" si="27">+G71-J71</f>
        <v>-181.99091999999996</v>
      </c>
      <c r="L71" s="202">
        <f t="shared" ref="L71:L81" si="28">+J71/G71</f>
        <v>2.3077067506687414</v>
      </c>
      <c r="M71" s="198">
        <v>46122</v>
      </c>
    </row>
    <row r="72" spans="2:13" customFormat="1" ht="31.5" customHeight="1">
      <c r="B72" s="660"/>
      <c r="C72" s="656"/>
      <c r="D72" s="186" t="s">
        <v>88</v>
      </c>
      <c r="E72" s="186" t="s">
        <v>12</v>
      </c>
      <c r="F72" s="169">
        <v>351</v>
      </c>
      <c r="G72" s="459">
        <f t="shared" si="11"/>
        <v>169.00908000000004</v>
      </c>
      <c r="H72" s="162">
        <v>339.17484999999999</v>
      </c>
      <c r="I72" s="162"/>
      <c r="J72" s="165">
        <f t="shared" ref="J72:J81" si="29">+H72+I72</f>
        <v>339.17484999999999</v>
      </c>
      <c r="K72" s="162">
        <f t="shared" si="27"/>
        <v>-170.16576999999995</v>
      </c>
      <c r="L72" s="182">
        <f t="shared" si="28"/>
        <v>2.0068439518160792</v>
      </c>
      <c r="M72" s="198">
        <v>46150</v>
      </c>
    </row>
    <row r="73" spans="2:13" customFormat="1" ht="31.5" customHeight="1">
      <c r="B73" s="660"/>
      <c r="C73" s="656"/>
      <c r="D73" s="188" t="s">
        <v>89</v>
      </c>
      <c r="E73" s="186" t="s">
        <v>12</v>
      </c>
      <c r="F73" s="169">
        <v>350</v>
      </c>
      <c r="G73" s="459">
        <f t="shared" si="11"/>
        <v>179.83423000000005</v>
      </c>
      <c r="H73" s="162">
        <v>119.8989</v>
      </c>
      <c r="I73" s="162"/>
      <c r="J73" s="165">
        <f t="shared" si="29"/>
        <v>119.8989</v>
      </c>
      <c r="K73" s="162">
        <f t="shared" si="27"/>
        <v>59.93533000000005</v>
      </c>
      <c r="L73" s="182">
        <f t="shared" si="28"/>
        <v>0.66671901116934174</v>
      </c>
      <c r="M73" s="189"/>
    </row>
    <row r="74" spans="2:13" customFormat="1" ht="31.5" customHeight="1">
      <c r="B74" s="660"/>
      <c r="C74" s="656"/>
      <c r="D74" s="188" t="s">
        <v>74</v>
      </c>
      <c r="E74" s="186" t="s">
        <v>12</v>
      </c>
      <c r="F74" s="169">
        <v>350</v>
      </c>
      <c r="G74" s="471">
        <f t="shared" si="11"/>
        <v>409.93533000000002</v>
      </c>
      <c r="H74" s="162">
        <v>112.3978</v>
      </c>
      <c r="I74" s="162"/>
      <c r="J74" s="165">
        <f t="shared" si="29"/>
        <v>112.3978</v>
      </c>
      <c r="K74" s="162">
        <f t="shared" si="27"/>
        <v>297.53753</v>
      </c>
      <c r="L74" s="182">
        <f t="shared" si="28"/>
        <v>0.27418422315539381</v>
      </c>
      <c r="M74" s="189"/>
    </row>
    <row r="75" spans="2:13" customFormat="1" ht="31.5" customHeight="1" thickBot="1">
      <c r="B75" s="660"/>
      <c r="C75" s="656"/>
      <c r="D75" s="404" t="s">
        <v>90</v>
      </c>
      <c r="E75" s="406" t="s">
        <v>12</v>
      </c>
      <c r="F75" s="412">
        <v>350</v>
      </c>
      <c r="G75" s="170">
        <f t="shared" si="11"/>
        <v>647.53753000000006</v>
      </c>
      <c r="H75" s="409">
        <v>13.1166</v>
      </c>
      <c r="I75" s="409"/>
      <c r="J75" s="161">
        <f t="shared" si="29"/>
        <v>13.1166</v>
      </c>
      <c r="K75" s="409">
        <f t="shared" si="27"/>
        <v>634.42093000000011</v>
      </c>
      <c r="L75" s="410">
        <f t="shared" si="28"/>
        <v>2.0256123224239989E-2</v>
      </c>
      <c r="M75" s="190"/>
    </row>
    <row r="76" spans="2:13" customFormat="1" ht="31.5" customHeight="1">
      <c r="B76" s="660"/>
      <c r="C76" s="657"/>
      <c r="D76" s="648" t="s">
        <v>91</v>
      </c>
      <c r="E76" s="174" t="s">
        <v>96</v>
      </c>
      <c r="F76" s="168">
        <v>360</v>
      </c>
      <c r="G76" s="480">
        <f t="shared" si="11"/>
        <v>994.42093000000011</v>
      </c>
      <c r="H76" s="160">
        <v>0</v>
      </c>
      <c r="I76" s="160"/>
      <c r="J76" s="160">
        <f t="shared" si="29"/>
        <v>0</v>
      </c>
      <c r="K76" s="160">
        <f t="shared" si="27"/>
        <v>994.42093000000011</v>
      </c>
      <c r="L76" s="176">
        <f t="shared" si="28"/>
        <v>0</v>
      </c>
      <c r="M76" s="191"/>
    </row>
    <row r="77" spans="2:13" customFormat="1" ht="31.5" customHeight="1" thickBot="1">
      <c r="B77" s="660"/>
      <c r="C77" s="657"/>
      <c r="D77" s="649"/>
      <c r="E77" s="207" t="s">
        <v>31</v>
      </c>
      <c r="F77" s="170">
        <v>90</v>
      </c>
      <c r="G77" s="170">
        <f t="shared" ref="G77" si="30">+F77+K70</f>
        <v>128.1465</v>
      </c>
      <c r="H77" s="163">
        <v>0</v>
      </c>
      <c r="I77" s="163">
        <v>0</v>
      </c>
      <c r="J77" s="194">
        <f>+H77+I77</f>
        <v>0</v>
      </c>
      <c r="K77" s="163">
        <f t="shared" si="27"/>
        <v>128.1465</v>
      </c>
      <c r="L77" s="195">
        <f t="shared" si="28"/>
        <v>0</v>
      </c>
      <c r="M77" s="192"/>
    </row>
    <row r="78" spans="2:13" customFormat="1" ht="31.5" customHeight="1">
      <c r="B78" s="660"/>
      <c r="C78" s="656"/>
      <c r="D78" s="193" t="s">
        <v>92</v>
      </c>
      <c r="E78" s="184" t="s">
        <v>12</v>
      </c>
      <c r="F78" s="208">
        <v>351</v>
      </c>
      <c r="G78" s="480">
        <f t="shared" ref="G78" si="31">+F78+K76</f>
        <v>1345.4209300000002</v>
      </c>
      <c r="H78" s="165">
        <v>0</v>
      </c>
      <c r="I78" s="165"/>
      <c r="J78" s="165">
        <f t="shared" si="29"/>
        <v>0</v>
      </c>
      <c r="K78" s="165">
        <f t="shared" si="27"/>
        <v>1345.4209300000002</v>
      </c>
      <c r="L78" s="202">
        <f t="shared" si="28"/>
        <v>0</v>
      </c>
      <c r="M78" s="189"/>
    </row>
    <row r="79" spans="2:13" customFormat="1" ht="31.5" customHeight="1" thickBot="1">
      <c r="B79" s="660"/>
      <c r="C79" s="656"/>
      <c r="D79" s="406" t="s">
        <v>93</v>
      </c>
      <c r="E79" s="406" t="s">
        <v>62</v>
      </c>
      <c r="F79" s="412">
        <v>351</v>
      </c>
      <c r="G79" s="170">
        <f t="shared" si="14"/>
        <v>1696.4209300000002</v>
      </c>
      <c r="H79" s="409">
        <v>0</v>
      </c>
      <c r="I79" s="409"/>
      <c r="J79" s="161">
        <f t="shared" si="29"/>
        <v>0</v>
      </c>
      <c r="K79" s="409">
        <f t="shared" si="27"/>
        <v>1696.4209300000002</v>
      </c>
      <c r="L79" s="410">
        <f t="shared" si="28"/>
        <v>0</v>
      </c>
      <c r="M79" s="190"/>
    </row>
    <row r="80" spans="2:13" customFormat="1" ht="31.5" customHeight="1">
      <c r="B80" s="660"/>
      <c r="C80" s="657"/>
      <c r="D80" s="648" t="s">
        <v>94</v>
      </c>
      <c r="E80" s="174" t="s">
        <v>62</v>
      </c>
      <c r="F80" s="168">
        <v>360</v>
      </c>
      <c r="G80" s="480">
        <f t="shared" si="14"/>
        <v>2056.4209300000002</v>
      </c>
      <c r="H80" s="160">
        <v>0</v>
      </c>
      <c r="I80" s="160"/>
      <c r="J80" s="160">
        <f t="shared" si="29"/>
        <v>0</v>
      </c>
      <c r="K80" s="160">
        <f t="shared" si="27"/>
        <v>2056.4209300000002</v>
      </c>
      <c r="L80" s="176">
        <f t="shared" si="28"/>
        <v>0</v>
      </c>
      <c r="M80" s="191"/>
    </row>
    <row r="81" spans="2:18" customFormat="1" ht="31.5" customHeight="1" thickBot="1">
      <c r="B81" s="660"/>
      <c r="C81" s="657"/>
      <c r="D81" s="649"/>
      <c r="E81" s="207" t="s">
        <v>31</v>
      </c>
      <c r="F81" s="170">
        <v>90</v>
      </c>
      <c r="G81" s="170">
        <f t="shared" ref="G81" si="32">+F81+K77</f>
        <v>218.1465</v>
      </c>
      <c r="H81" s="163">
        <v>0</v>
      </c>
      <c r="I81" s="163">
        <v>0</v>
      </c>
      <c r="J81" s="194">
        <f t="shared" si="29"/>
        <v>0</v>
      </c>
      <c r="K81" s="163">
        <f t="shared" si="27"/>
        <v>218.1465</v>
      </c>
      <c r="L81" s="195">
        <f t="shared" si="28"/>
        <v>0</v>
      </c>
      <c r="M81" s="192"/>
    </row>
    <row r="82" spans="2:18" customFormat="1" ht="31.5" customHeight="1" thickBot="1">
      <c r="B82" s="661"/>
      <c r="C82" s="640" t="s">
        <v>17</v>
      </c>
      <c r="D82" s="641"/>
      <c r="E82" s="641"/>
      <c r="F82" s="238">
        <f>SUM(F7:F81)</f>
        <v>24000</v>
      </c>
      <c r="G82" s="238">
        <f>SUM(G20:G21)+SUM(G35:G36)+SUM(G50:G51)+SUM(G65:G66)+SUM(G80:G81)</f>
        <v>10109.489150000001</v>
      </c>
      <c r="H82" s="238">
        <f>SUM(H7:H81)</f>
        <v>13623.433850000001</v>
      </c>
      <c r="I82" s="238">
        <f>SUM(I7:I81)</f>
        <v>267.077</v>
      </c>
      <c r="J82" s="238">
        <f>SUM(J7:J81)</f>
        <v>13890.510850000001</v>
      </c>
      <c r="K82" s="238">
        <f>+F82-J82</f>
        <v>10109.489149999999</v>
      </c>
      <c r="L82" s="239">
        <f>+J82/F82</f>
        <v>0.57877128541666667</v>
      </c>
      <c r="M82" s="240" t="s">
        <v>66</v>
      </c>
    </row>
    <row r="83" spans="2:18" customFormat="1" ht="31.5" customHeight="1" thickBot="1">
      <c r="C83" s="414"/>
      <c r="D83" s="415" t="s">
        <v>67</v>
      </c>
      <c r="E83" s="416">
        <v>15</v>
      </c>
      <c r="F83" s="417">
        <f>F82+E83</f>
        <v>24015</v>
      </c>
      <c r="G83" s="418"/>
      <c r="H83" s="419">
        <v>0</v>
      </c>
      <c r="I83" s="419"/>
      <c r="J83" s="420"/>
      <c r="K83" s="418"/>
      <c r="L83" s="421"/>
      <c r="M83" s="416"/>
    </row>
    <row r="84" spans="2:18" customFormat="1" ht="56.25" customHeight="1" thickBot="1">
      <c r="B84" s="397" t="s">
        <v>2</v>
      </c>
      <c r="C84" s="398" t="s">
        <v>97</v>
      </c>
      <c r="D84" s="398" t="s">
        <v>42</v>
      </c>
      <c r="E84" s="398" t="s">
        <v>4</v>
      </c>
      <c r="F84" s="398" t="s">
        <v>51</v>
      </c>
      <c r="G84" s="399" t="s">
        <v>52</v>
      </c>
      <c r="H84" s="400"/>
      <c r="I84" s="400" t="s">
        <v>54</v>
      </c>
      <c r="J84" s="399" t="s">
        <v>55</v>
      </c>
      <c r="K84" s="399" t="s">
        <v>7</v>
      </c>
      <c r="L84" s="401" t="s">
        <v>8</v>
      </c>
      <c r="M84" s="402" t="s">
        <v>45</v>
      </c>
      <c r="Q84" s="675" t="s">
        <v>98</v>
      </c>
      <c r="R84" s="676"/>
    </row>
    <row r="85" spans="2:18" customFormat="1" ht="31.5" customHeight="1" thickBot="1">
      <c r="B85" s="658" t="s">
        <v>46</v>
      </c>
      <c r="C85" s="677" t="s">
        <v>38</v>
      </c>
      <c r="D85" s="625" t="s">
        <v>82</v>
      </c>
      <c r="E85" s="210" t="s">
        <v>20</v>
      </c>
      <c r="F85" s="196">
        <v>14</v>
      </c>
      <c r="G85" s="171">
        <f>+F85</f>
        <v>14</v>
      </c>
      <c r="H85" s="166"/>
      <c r="I85" s="160">
        <v>14.141999999999999</v>
      </c>
      <c r="J85" s="160">
        <f t="shared" ref="J85:J104" si="33">+H85+I85</f>
        <v>14.141999999999999</v>
      </c>
      <c r="K85" s="160">
        <f>+G85-J85</f>
        <v>-0.14199999999999946</v>
      </c>
      <c r="L85" s="211">
        <f t="shared" ref="L85:L104" si="34">+J85/G85</f>
        <v>1.010142857142857</v>
      </c>
      <c r="M85" s="212">
        <v>46038</v>
      </c>
      <c r="Q85" t="s">
        <v>99</v>
      </c>
      <c r="R85" t="s">
        <v>100</v>
      </c>
    </row>
    <row r="86" spans="2:18" customFormat="1" ht="31.5" customHeight="1" thickBot="1">
      <c r="B86" s="659"/>
      <c r="C86" s="669"/>
      <c r="D86" s="626"/>
      <c r="E86" s="213" t="s">
        <v>12</v>
      </c>
      <c r="F86" s="200">
        <v>24</v>
      </c>
      <c r="G86" s="172">
        <f>+F86</f>
        <v>24</v>
      </c>
      <c r="H86" s="163">
        <v>17.010000000000002</v>
      </c>
      <c r="I86" s="163"/>
      <c r="J86" s="194">
        <f t="shared" si="33"/>
        <v>17.010000000000002</v>
      </c>
      <c r="K86" s="163">
        <f>+G86-J86</f>
        <v>6.9899999999999984</v>
      </c>
      <c r="L86" s="437">
        <f t="shared" si="34"/>
        <v>0.7087500000000001</v>
      </c>
      <c r="M86" s="192"/>
    </row>
    <row r="87" spans="2:18" customFormat="1" ht="31.5" customHeight="1" thickBot="1">
      <c r="B87" s="659"/>
      <c r="C87" s="669"/>
      <c r="D87" s="629" t="s">
        <v>85</v>
      </c>
      <c r="E87" s="210" t="s">
        <v>31</v>
      </c>
      <c r="F87" s="196">
        <v>0</v>
      </c>
      <c r="G87" s="171">
        <f t="shared" ref="G87:G92" si="35">F87+K85</f>
        <v>-0.14199999999999946</v>
      </c>
      <c r="H87" s="160"/>
      <c r="I87" s="160">
        <v>0</v>
      </c>
      <c r="J87" s="160">
        <f t="shared" si="33"/>
        <v>0</v>
      </c>
      <c r="K87" s="160">
        <f t="shared" ref="K87:K104" si="36">+G87-J87</f>
        <v>-0.14199999999999946</v>
      </c>
      <c r="L87" s="214">
        <f t="shared" si="34"/>
        <v>0</v>
      </c>
      <c r="M87" s="191"/>
    </row>
    <row r="88" spans="2:18" customFormat="1" ht="31.5" customHeight="1" thickBot="1">
      <c r="B88" s="659"/>
      <c r="C88" s="669"/>
      <c r="D88" s="630"/>
      <c r="E88" s="213" t="s">
        <v>12</v>
      </c>
      <c r="F88" s="200">
        <v>24</v>
      </c>
      <c r="G88" s="172">
        <f t="shared" si="35"/>
        <v>30.99</v>
      </c>
      <c r="H88" s="163">
        <v>0</v>
      </c>
      <c r="I88" s="163"/>
      <c r="J88" s="194">
        <f t="shared" si="33"/>
        <v>0</v>
      </c>
      <c r="K88" s="163">
        <f t="shared" si="36"/>
        <v>30.99</v>
      </c>
      <c r="L88" s="214">
        <f t="shared" si="34"/>
        <v>0</v>
      </c>
      <c r="M88" s="181"/>
    </row>
    <row r="89" spans="2:18" customFormat="1" ht="31.5" customHeight="1" thickBot="1">
      <c r="B89" s="659"/>
      <c r="C89" s="669"/>
      <c r="D89" s="629" t="s">
        <v>86</v>
      </c>
      <c r="E89" s="210" t="s">
        <v>31</v>
      </c>
      <c r="F89" s="196">
        <v>0</v>
      </c>
      <c r="G89" s="171">
        <f t="shared" si="35"/>
        <v>-0.14199999999999946</v>
      </c>
      <c r="H89" s="160"/>
      <c r="I89" s="160">
        <v>0</v>
      </c>
      <c r="J89" s="160">
        <f t="shared" si="33"/>
        <v>0</v>
      </c>
      <c r="K89" s="160">
        <f t="shared" si="36"/>
        <v>-0.14199999999999946</v>
      </c>
      <c r="L89" s="214">
        <f t="shared" si="34"/>
        <v>0</v>
      </c>
      <c r="M89" s="191"/>
    </row>
    <row r="90" spans="2:18" customFormat="1" ht="31.5" customHeight="1" thickBot="1">
      <c r="B90" s="659"/>
      <c r="C90" s="669"/>
      <c r="D90" s="630"/>
      <c r="E90" s="213" t="s">
        <v>12</v>
      </c>
      <c r="F90" s="200">
        <v>25</v>
      </c>
      <c r="G90" s="172">
        <f t="shared" si="35"/>
        <v>55.989999999999995</v>
      </c>
      <c r="H90" s="163">
        <v>0</v>
      </c>
      <c r="I90" s="163"/>
      <c r="J90" s="194">
        <f t="shared" si="33"/>
        <v>0</v>
      </c>
      <c r="K90" s="163">
        <f t="shared" si="36"/>
        <v>55.989999999999995</v>
      </c>
      <c r="L90" s="211">
        <f t="shared" si="34"/>
        <v>0</v>
      </c>
      <c r="M90" s="192"/>
    </row>
    <row r="91" spans="2:18" customFormat="1" ht="31.5" customHeight="1" thickBot="1">
      <c r="B91" s="659"/>
      <c r="C91" s="669"/>
      <c r="D91" s="629" t="s">
        <v>87</v>
      </c>
      <c r="E91" s="210" t="s">
        <v>31</v>
      </c>
      <c r="F91" s="196">
        <v>5</v>
      </c>
      <c r="G91" s="171">
        <f t="shared" si="35"/>
        <v>4.8580000000000005</v>
      </c>
      <c r="H91" s="160"/>
      <c r="I91" s="160">
        <v>4.5199999999999996</v>
      </c>
      <c r="J91" s="160">
        <f t="shared" si="33"/>
        <v>4.5199999999999996</v>
      </c>
      <c r="K91" s="160">
        <f t="shared" si="36"/>
        <v>0.33800000000000097</v>
      </c>
      <c r="L91" s="211">
        <f t="shared" si="34"/>
        <v>0.93042404281597346</v>
      </c>
      <c r="M91" s="191"/>
    </row>
    <row r="92" spans="2:18" customFormat="1" ht="31.5" customHeight="1" thickBot="1">
      <c r="B92" s="659"/>
      <c r="C92" s="669"/>
      <c r="D92" s="630"/>
      <c r="E92" s="213" t="s">
        <v>12</v>
      </c>
      <c r="F92" s="200">
        <v>25</v>
      </c>
      <c r="G92" s="172">
        <f t="shared" si="35"/>
        <v>80.989999999999995</v>
      </c>
      <c r="H92" s="163">
        <v>32.204909999999998</v>
      </c>
      <c r="I92" s="163"/>
      <c r="J92" s="194">
        <f t="shared" si="33"/>
        <v>32.204909999999998</v>
      </c>
      <c r="K92" s="163">
        <f t="shared" si="36"/>
        <v>48.785089999999997</v>
      </c>
      <c r="L92" s="211">
        <f t="shared" si="34"/>
        <v>0.39764057291023586</v>
      </c>
      <c r="M92" s="192"/>
    </row>
    <row r="93" spans="2:18" customFormat="1" ht="31.5" customHeight="1" thickBot="1">
      <c r="B93" s="659"/>
      <c r="C93" s="669"/>
      <c r="D93" s="629" t="s">
        <v>88</v>
      </c>
      <c r="E93" s="210" t="s">
        <v>20</v>
      </c>
      <c r="F93" s="196">
        <v>0</v>
      </c>
      <c r="G93" s="171">
        <f>+F93+K91</f>
        <v>0.33800000000000097</v>
      </c>
      <c r="H93" s="160"/>
      <c r="I93" s="160">
        <v>0</v>
      </c>
      <c r="J93" s="160">
        <f t="shared" si="33"/>
        <v>0</v>
      </c>
      <c r="K93" s="160">
        <f t="shared" si="36"/>
        <v>0.33800000000000097</v>
      </c>
      <c r="L93" s="211">
        <f t="shared" si="34"/>
        <v>0</v>
      </c>
      <c r="M93" s="191"/>
    </row>
    <row r="94" spans="2:18" customFormat="1" ht="31.5" customHeight="1" thickBot="1">
      <c r="B94" s="659"/>
      <c r="C94" s="669"/>
      <c r="D94" s="630"/>
      <c r="E94" s="213" t="s">
        <v>12</v>
      </c>
      <c r="F94" s="200">
        <v>25</v>
      </c>
      <c r="G94" s="172">
        <f>+F94+K92</f>
        <v>73.785089999999997</v>
      </c>
      <c r="H94" s="163">
        <v>27.644169999999999</v>
      </c>
      <c r="I94" s="163"/>
      <c r="J94" s="194">
        <f t="shared" si="33"/>
        <v>27.644169999999999</v>
      </c>
      <c r="K94" s="163">
        <f t="shared" si="36"/>
        <v>46.140919999999994</v>
      </c>
      <c r="L94" s="211">
        <f t="shared" si="34"/>
        <v>0.37465794241085837</v>
      </c>
      <c r="M94" s="181"/>
    </row>
    <row r="95" spans="2:18" customFormat="1" ht="31.5" customHeight="1" thickBot="1">
      <c r="B95" s="659"/>
      <c r="C95" s="669"/>
      <c r="D95" s="215" t="s">
        <v>89</v>
      </c>
      <c r="E95" s="216" t="s">
        <v>12</v>
      </c>
      <c r="F95" s="217">
        <v>14</v>
      </c>
      <c r="G95" s="218">
        <f>+F95+K94</f>
        <v>60.140919999999994</v>
      </c>
      <c r="H95" s="219">
        <v>107.72378</v>
      </c>
      <c r="I95" s="219"/>
      <c r="J95" s="219">
        <f t="shared" si="33"/>
        <v>107.72378</v>
      </c>
      <c r="K95" s="219">
        <f t="shared" si="36"/>
        <v>-47.582860000000011</v>
      </c>
      <c r="L95" s="211">
        <f t="shared" si="34"/>
        <v>1.7911894264337829</v>
      </c>
      <c r="M95" s="198">
        <v>46196</v>
      </c>
    </row>
    <row r="96" spans="2:18" customFormat="1" ht="31.5" customHeight="1" thickBot="1">
      <c r="B96" s="659"/>
      <c r="C96" s="669"/>
      <c r="D96" s="220" t="s">
        <v>74</v>
      </c>
      <c r="E96" s="216" t="s">
        <v>62</v>
      </c>
      <c r="F96" s="217">
        <v>14</v>
      </c>
      <c r="G96" s="218">
        <f>+F96+K95</f>
        <v>-33.582860000000011</v>
      </c>
      <c r="H96" s="219">
        <v>0</v>
      </c>
      <c r="I96" s="219"/>
      <c r="J96" s="219">
        <f t="shared" si="33"/>
        <v>0</v>
      </c>
      <c r="K96" s="219">
        <f t="shared" si="36"/>
        <v>-33.582860000000011</v>
      </c>
      <c r="L96" s="211">
        <f t="shared" si="34"/>
        <v>0</v>
      </c>
      <c r="M96" s="198">
        <v>46196</v>
      </c>
    </row>
    <row r="97" spans="2:13" customFormat="1" ht="31.5" customHeight="1" thickBot="1">
      <c r="B97" s="659"/>
      <c r="C97" s="669"/>
      <c r="D97" s="629" t="s">
        <v>90</v>
      </c>
      <c r="E97" s="210" t="s">
        <v>31</v>
      </c>
      <c r="F97" s="196">
        <v>8</v>
      </c>
      <c r="G97" s="171">
        <f>+F97+K93</f>
        <v>8.338000000000001</v>
      </c>
      <c r="H97" s="160"/>
      <c r="I97" s="160">
        <v>7.9989999999999997</v>
      </c>
      <c r="J97" s="160">
        <f t="shared" si="33"/>
        <v>7.9989999999999997</v>
      </c>
      <c r="K97" s="160">
        <f t="shared" si="36"/>
        <v>0.3390000000000013</v>
      </c>
      <c r="L97" s="211">
        <f t="shared" si="34"/>
        <v>0.95934276804989194</v>
      </c>
      <c r="M97" s="191"/>
    </row>
    <row r="98" spans="2:13" customFormat="1" ht="31.5" customHeight="1" thickBot="1">
      <c r="B98" s="659"/>
      <c r="C98" s="669"/>
      <c r="D98" s="630"/>
      <c r="E98" s="213" t="s">
        <v>12</v>
      </c>
      <c r="F98" s="200">
        <v>25</v>
      </c>
      <c r="G98" s="172">
        <f>+F98+K96</f>
        <v>-8.5828600000000108</v>
      </c>
      <c r="H98" s="163">
        <v>0.81</v>
      </c>
      <c r="I98" s="163"/>
      <c r="J98" s="194">
        <f t="shared" si="33"/>
        <v>0.81</v>
      </c>
      <c r="K98" s="163">
        <f t="shared" si="36"/>
        <v>-9.3928600000000113</v>
      </c>
      <c r="L98" s="211">
        <f t="shared" si="34"/>
        <v>-9.4374136360140914E-2</v>
      </c>
      <c r="M98" s="455">
        <v>46235</v>
      </c>
    </row>
    <row r="99" spans="2:13" customFormat="1" ht="31.5" customHeight="1" thickBot="1">
      <c r="B99" s="659"/>
      <c r="C99" s="669"/>
      <c r="D99" s="629" t="s">
        <v>91</v>
      </c>
      <c r="E99" s="210" t="s">
        <v>31</v>
      </c>
      <c r="F99" s="196">
        <v>14</v>
      </c>
      <c r="G99" s="171">
        <f t="shared" ref="G99:G104" si="37">F99+K97</f>
        <v>14.339000000000002</v>
      </c>
      <c r="H99" s="160"/>
      <c r="I99" s="160">
        <v>0</v>
      </c>
      <c r="J99" s="160">
        <f t="shared" si="33"/>
        <v>0</v>
      </c>
      <c r="K99" s="160">
        <f t="shared" si="36"/>
        <v>14.339000000000002</v>
      </c>
      <c r="L99" s="211">
        <f t="shared" si="34"/>
        <v>0</v>
      </c>
      <c r="M99" s="191"/>
    </row>
    <row r="100" spans="2:13" customFormat="1" ht="31.5" customHeight="1" thickBot="1">
      <c r="B100" s="659"/>
      <c r="C100" s="669"/>
      <c r="D100" s="630"/>
      <c r="E100" s="213" t="s">
        <v>12</v>
      </c>
      <c r="F100" s="200">
        <v>82</v>
      </c>
      <c r="G100" s="172">
        <f t="shared" si="37"/>
        <v>72.607139999999987</v>
      </c>
      <c r="H100" s="163">
        <v>0</v>
      </c>
      <c r="I100" s="163"/>
      <c r="J100" s="194">
        <f t="shared" si="33"/>
        <v>0</v>
      </c>
      <c r="K100" s="163">
        <f t="shared" si="36"/>
        <v>72.607139999999987</v>
      </c>
      <c r="L100" s="211">
        <f t="shared" si="34"/>
        <v>0</v>
      </c>
      <c r="M100" s="192"/>
    </row>
    <row r="101" spans="2:13" customFormat="1" ht="31.5" customHeight="1">
      <c r="B101" s="659"/>
      <c r="C101" s="669"/>
      <c r="D101" s="629" t="s">
        <v>92</v>
      </c>
      <c r="E101" s="210" t="s">
        <v>31</v>
      </c>
      <c r="F101" s="196">
        <v>14</v>
      </c>
      <c r="G101" s="171">
        <f t="shared" si="37"/>
        <v>28.339000000000002</v>
      </c>
      <c r="H101" s="160">
        <v>0</v>
      </c>
      <c r="I101" s="160">
        <v>0</v>
      </c>
      <c r="J101" s="160">
        <f t="shared" si="33"/>
        <v>0</v>
      </c>
      <c r="K101" s="160">
        <f t="shared" si="36"/>
        <v>28.339000000000002</v>
      </c>
      <c r="L101" s="222">
        <f t="shared" si="34"/>
        <v>0</v>
      </c>
      <c r="M101" s="191"/>
    </row>
    <row r="102" spans="2:13" customFormat="1" ht="31.5" customHeight="1" thickBot="1">
      <c r="B102" s="659"/>
      <c r="C102" s="669"/>
      <c r="D102" s="630"/>
      <c r="E102" s="213" t="s">
        <v>12</v>
      </c>
      <c r="F102" s="200">
        <v>25</v>
      </c>
      <c r="G102" s="172">
        <f t="shared" si="37"/>
        <v>97.607139999999987</v>
      </c>
      <c r="H102" s="163">
        <v>0</v>
      </c>
      <c r="I102" s="163"/>
      <c r="J102" s="194">
        <f t="shared" si="33"/>
        <v>0</v>
      </c>
      <c r="K102" s="163">
        <f t="shared" si="36"/>
        <v>97.607139999999987</v>
      </c>
      <c r="L102" s="211">
        <f t="shared" si="34"/>
        <v>0</v>
      </c>
      <c r="M102" s="192"/>
    </row>
    <row r="103" spans="2:13" customFormat="1" ht="31.5" customHeight="1">
      <c r="B103" s="659"/>
      <c r="C103" s="669"/>
      <c r="D103" s="629" t="s">
        <v>93</v>
      </c>
      <c r="E103" s="210" t="s">
        <v>31</v>
      </c>
      <c r="F103" s="196">
        <v>14</v>
      </c>
      <c r="G103" s="171">
        <f t="shared" si="37"/>
        <v>42.338999999999999</v>
      </c>
      <c r="H103" s="160">
        <v>0</v>
      </c>
      <c r="I103" s="160">
        <v>0</v>
      </c>
      <c r="J103" s="160">
        <f t="shared" si="33"/>
        <v>0</v>
      </c>
      <c r="K103" s="160">
        <f t="shared" si="36"/>
        <v>42.338999999999999</v>
      </c>
      <c r="L103" s="222">
        <f t="shared" si="34"/>
        <v>0</v>
      </c>
      <c r="M103" s="191"/>
    </row>
    <row r="104" spans="2:13" customFormat="1" ht="31.5" customHeight="1" thickBot="1">
      <c r="B104" s="659"/>
      <c r="C104" s="669"/>
      <c r="D104" s="630"/>
      <c r="E104" s="213" t="s">
        <v>12</v>
      </c>
      <c r="F104" s="200">
        <v>25</v>
      </c>
      <c r="G104" s="172">
        <f t="shared" si="37"/>
        <v>122.60713999999999</v>
      </c>
      <c r="H104" s="163">
        <v>0</v>
      </c>
      <c r="I104" s="163"/>
      <c r="J104" s="194">
        <f t="shared" si="33"/>
        <v>0</v>
      </c>
      <c r="K104" s="163">
        <f t="shared" si="36"/>
        <v>122.60713999999999</v>
      </c>
      <c r="L104" s="211">
        <f t="shared" si="34"/>
        <v>0</v>
      </c>
      <c r="M104" s="192"/>
    </row>
    <row r="105" spans="2:13" customFormat="1" ht="31.5" customHeight="1">
      <c r="B105" s="659"/>
      <c r="C105" s="669"/>
      <c r="D105" s="631" t="s">
        <v>94</v>
      </c>
      <c r="E105" s="210" t="s">
        <v>20</v>
      </c>
      <c r="F105" s="196">
        <v>14</v>
      </c>
      <c r="G105" s="171">
        <f>+F105+K103</f>
        <v>56.338999999999999</v>
      </c>
      <c r="H105" s="160">
        <v>0</v>
      </c>
      <c r="I105" s="160">
        <v>0</v>
      </c>
      <c r="J105" s="160">
        <f>+H105+I105</f>
        <v>0</v>
      </c>
      <c r="K105" s="160">
        <f>+G105-J105</f>
        <v>56.338999999999999</v>
      </c>
      <c r="L105" s="222">
        <f>+J105/G105</f>
        <v>0</v>
      </c>
      <c r="M105" s="191"/>
    </row>
    <row r="106" spans="2:13" customFormat="1" ht="31.5" customHeight="1" thickBot="1">
      <c r="B106" s="659"/>
      <c r="C106" s="670"/>
      <c r="D106" s="632"/>
      <c r="E106" s="213" t="s">
        <v>12</v>
      </c>
      <c r="F106" s="200">
        <v>25</v>
      </c>
      <c r="G106" s="172">
        <f>+F106+K104</f>
        <v>147.60713999999999</v>
      </c>
      <c r="H106" s="163">
        <v>0</v>
      </c>
      <c r="I106" s="163"/>
      <c r="J106" s="194">
        <f>+H106+I106</f>
        <v>0</v>
      </c>
      <c r="K106" s="163">
        <f>+G106-J106</f>
        <v>147.60713999999999</v>
      </c>
      <c r="L106" s="211">
        <f>+J106/G106</f>
        <v>0</v>
      </c>
      <c r="M106" s="192"/>
    </row>
    <row r="107" spans="2:13" customFormat="1" ht="31.5" customHeight="1">
      <c r="B107" s="659"/>
      <c r="C107" s="678" t="s">
        <v>32</v>
      </c>
      <c r="D107" s="671" t="s">
        <v>82</v>
      </c>
      <c r="E107" s="223" t="s">
        <v>20</v>
      </c>
      <c r="F107" s="174">
        <v>51</v>
      </c>
      <c r="G107" s="168">
        <f>+F107</f>
        <v>51</v>
      </c>
      <c r="H107" s="166">
        <v>0</v>
      </c>
      <c r="I107" s="160">
        <v>89.412000000000006</v>
      </c>
      <c r="J107" s="160">
        <f>+H107+I107</f>
        <v>89.412000000000006</v>
      </c>
      <c r="K107" s="160">
        <f>+G107-J107</f>
        <v>-38.412000000000006</v>
      </c>
      <c r="L107" s="222">
        <f>+J107/G107</f>
        <v>1.7531764705882353</v>
      </c>
      <c r="M107" s="212">
        <v>46029</v>
      </c>
    </row>
    <row r="108" spans="2:13" customFormat="1" ht="31.5" customHeight="1" thickBot="1">
      <c r="B108" s="659"/>
      <c r="C108" s="679"/>
      <c r="D108" s="672"/>
      <c r="E108" s="224" t="s">
        <v>12</v>
      </c>
      <c r="F108" s="207">
        <v>29</v>
      </c>
      <c r="G108" s="170">
        <f>+F108</f>
        <v>29</v>
      </c>
      <c r="H108" s="163">
        <v>1.4688000000000001</v>
      </c>
      <c r="I108" s="163"/>
      <c r="J108" s="194">
        <f>+H108+I108</f>
        <v>1.4688000000000001</v>
      </c>
      <c r="K108" s="163">
        <f>+G108-J108</f>
        <v>27.531199999999998</v>
      </c>
      <c r="L108" s="211">
        <f>+J108/G108</f>
        <v>5.0648275862068971E-2</v>
      </c>
      <c r="M108" s="192"/>
    </row>
    <row r="109" spans="2:13" customFormat="1" ht="31.5" customHeight="1">
      <c r="B109" s="659"/>
      <c r="C109" s="679"/>
      <c r="D109" s="627" t="s">
        <v>85</v>
      </c>
      <c r="E109" s="223" t="s">
        <v>31</v>
      </c>
      <c r="F109" s="174">
        <v>51</v>
      </c>
      <c r="G109" s="168">
        <f t="shared" ref="G109:G114" si="38">F109+K107</f>
        <v>12.587999999999994</v>
      </c>
      <c r="H109" s="160"/>
      <c r="I109" s="160">
        <v>35.613999999999997</v>
      </c>
      <c r="J109" s="160">
        <f t="shared" ref="J109:J114" si="39">+H109+I109</f>
        <v>35.613999999999997</v>
      </c>
      <c r="K109" s="160">
        <f t="shared" ref="K109:K114" si="40">+G109-J109</f>
        <v>-23.026000000000003</v>
      </c>
      <c r="L109" s="222">
        <f t="shared" ref="L109:L151" si="41">+J109/G109</f>
        <v>2.8292024149984125</v>
      </c>
      <c r="M109" s="212">
        <v>46056</v>
      </c>
    </row>
    <row r="110" spans="2:13" customFormat="1" ht="31.5" customHeight="1" thickBot="1">
      <c r="B110" s="659"/>
      <c r="C110" s="679"/>
      <c r="D110" s="628"/>
      <c r="E110" s="224" t="s">
        <v>12</v>
      </c>
      <c r="F110" s="207">
        <v>29</v>
      </c>
      <c r="G110" s="170">
        <f t="shared" si="38"/>
        <v>56.531199999999998</v>
      </c>
      <c r="H110" s="163">
        <v>0</v>
      </c>
      <c r="I110" s="163"/>
      <c r="J110" s="194">
        <f t="shared" si="39"/>
        <v>0</v>
      </c>
      <c r="K110" s="163">
        <f t="shared" si="40"/>
        <v>56.531199999999998</v>
      </c>
      <c r="L110" s="211">
        <f t="shared" si="41"/>
        <v>0</v>
      </c>
      <c r="M110" s="192"/>
    </row>
    <row r="111" spans="2:13" customFormat="1" ht="31.5" customHeight="1">
      <c r="B111" s="659"/>
      <c r="C111" s="679"/>
      <c r="D111" s="627" t="s">
        <v>86</v>
      </c>
      <c r="E111" s="223" t="s">
        <v>31</v>
      </c>
      <c r="F111" s="174">
        <v>51</v>
      </c>
      <c r="G111" s="168">
        <f t="shared" si="38"/>
        <v>27.973999999999997</v>
      </c>
      <c r="H111" s="160">
        <v>0</v>
      </c>
      <c r="I111" s="160">
        <v>27.571999999999999</v>
      </c>
      <c r="J111" s="160">
        <f t="shared" si="39"/>
        <v>27.571999999999999</v>
      </c>
      <c r="K111" s="160">
        <f t="shared" si="40"/>
        <v>0.40199999999999747</v>
      </c>
      <c r="L111" s="438">
        <f t="shared" si="41"/>
        <v>0.98562951311932523</v>
      </c>
      <c r="M111" s="212">
        <v>46102</v>
      </c>
    </row>
    <row r="112" spans="2:13" customFormat="1" ht="31.5" customHeight="1" thickBot="1">
      <c r="B112" s="659"/>
      <c r="C112" s="679"/>
      <c r="D112" s="628"/>
      <c r="E112" s="224" t="s">
        <v>12</v>
      </c>
      <c r="F112" s="207">
        <v>29</v>
      </c>
      <c r="G112" s="170">
        <f t="shared" si="38"/>
        <v>85.531199999999998</v>
      </c>
      <c r="H112" s="163">
        <v>38.868499999999997</v>
      </c>
      <c r="I112" s="163"/>
      <c r="J112" s="194">
        <f t="shared" si="39"/>
        <v>38.868499999999997</v>
      </c>
      <c r="K112" s="163">
        <f t="shared" si="40"/>
        <v>46.662700000000001</v>
      </c>
      <c r="L112" s="211">
        <f t="shared" si="41"/>
        <v>0.45443650971809113</v>
      </c>
      <c r="M112" s="192"/>
    </row>
    <row r="113" spans="2:13" customFormat="1" ht="31.5" customHeight="1">
      <c r="B113" s="659"/>
      <c r="C113" s="679"/>
      <c r="D113" s="627" t="s">
        <v>87</v>
      </c>
      <c r="E113" s="223" t="s">
        <v>31</v>
      </c>
      <c r="F113" s="174">
        <v>51</v>
      </c>
      <c r="G113" s="168">
        <f t="shared" si="38"/>
        <v>51.402000000000001</v>
      </c>
      <c r="H113" s="160"/>
      <c r="I113" s="160">
        <v>52.875999999999998</v>
      </c>
      <c r="J113" s="160">
        <f t="shared" si="39"/>
        <v>52.875999999999998</v>
      </c>
      <c r="K113" s="160">
        <f t="shared" si="40"/>
        <v>-1.4739999999999966</v>
      </c>
      <c r="L113" s="222">
        <f t="shared" si="41"/>
        <v>1.0286759270067312</v>
      </c>
      <c r="M113" s="212">
        <v>46133</v>
      </c>
    </row>
    <row r="114" spans="2:13" customFormat="1" ht="31.5" customHeight="1" thickBot="1">
      <c r="B114" s="659"/>
      <c r="C114" s="679"/>
      <c r="D114" s="628"/>
      <c r="E114" s="224" t="s">
        <v>12</v>
      </c>
      <c r="F114" s="207">
        <v>29</v>
      </c>
      <c r="G114" s="170">
        <f t="shared" si="38"/>
        <v>75.662700000000001</v>
      </c>
      <c r="H114" s="163">
        <v>120.82165000000001</v>
      </c>
      <c r="I114" s="163"/>
      <c r="J114" s="194">
        <f t="shared" si="39"/>
        <v>120.82165000000001</v>
      </c>
      <c r="K114" s="163">
        <f t="shared" si="40"/>
        <v>-45.158950000000004</v>
      </c>
      <c r="L114" s="211">
        <f t="shared" si="41"/>
        <v>1.5968456055625824</v>
      </c>
      <c r="M114" s="455">
        <v>46126</v>
      </c>
    </row>
    <row r="115" spans="2:13" customFormat="1" ht="31.5" customHeight="1">
      <c r="B115" s="659"/>
      <c r="C115" s="679"/>
      <c r="D115" s="673" t="s">
        <v>88</v>
      </c>
      <c r="E115" s="223" t="s">
        <v>31</v>
      </c>
      <c r="F115" s="174">
        <v>52</v>
      </c>
      <c r="G115" s="168">
        <f>+F115+K113</f>
        <v>50.526000000000003</v>
      </c>
      <c r="H115" s="160">
        <v>0</v>
      </c>
      <c r="I115" s="160">
        <v>46.777999999999999</v>
      </c>
      <c r="J115" s="160">
        <f>+H115+I115</f>
        <v>46.777999999999999</v>
      </c>
      <c r="K115" s="160">
        <f>+G115-J115</f>
        <v>3.7480000000000047</v>
      </c>
      <c r="L115" s="222">
        <f t="shared" si="41"/>
        <v>0.92582036971064396</v>
      </c>
      <c r="M115" s="212">
        <v>46161</v>
      </c>
    </row>
    <row r="116" spans="2:13" customFormat="1" ht="31.5" customHeight="1" thickBot="1">
      <c r="B116" s="659"/>
      <c r="C116" s="679"/>
      <c r="D116" s="674"/>
      <c r="E116" s="224" t="s">
        <v>12</v>
      </c>
      <c r="F116" s="207">
        <v>29</v>
      </c>
      <c r="G116" s="170">
        <f>+F116+K114</f>
        <v>-16.158950000000004</v>
      </c>
      <c r="H116" s="163">
        <v>5.3379000000000003</v>
      </c>
      <c r="I116" s="163"/>
      <c r="J116" s="194">
        <f>+H116+I116</f>
        <v>5.3379000000000003</v>
      </c>
      <c r="K116" s="163">
        <f>+G116-J116</f>
        <v>-21.496850000000006</v>
      </c>
      <c r="L116" s="211">
        <f t="shared" si="41"/>
        <v>-0.33033705779150246</v>
      </c>
      <c r="M116" s="455">
        <v>46143</v>
      </c>
    </row>
    <row r="117" spans="2:13" customFormat="1" ht="31.5" customHeight="1" thickBot="1">
      <c r="B117" s="659"/>
      <c r="C117" s="679"/>
      <c r="D117" s="225" t="s">
        <v>89</v>
      </c>
      <c r="E117" s="226" t="s">
        <v>12</v>
      </c>
      <c r="F117" s="227">
        <v>29</v>
      </c>
      <c r="G117" s="228">
        <f>+F117+K116</f>
        <v>7.5031499999999944</v>
      </c>
      <c r="H117" s="219">
        <v>9.1989000000000001</v>
      </c>
      <c r="I117" s="219"/>
      <c r="J117" s="219">
        <f>+H117+I117</f>
        <v>9.1989000000000001</v>
      </c>
      <c r="K117" s="219">
        <f>+G117-J117</f>
        <v>-1.6957500000000056</v>
      </c>
      <c r="L117" s="229">
        <f t="shared" si="41"/>
        <v>1.2260050778672966</v>
      </c>
      <c r="M117" s="469">
        <v>46179</v>
      </c>
    </row>
    <row r="118" spans="2:13" customFormat="1" ht="31.5" customHeight="1" thickBot="1">
      <c r="B118" s="659"/>
      <c r="C118" s="679"/>
      <c r="D118" s="230" t="s">
        <v>74</v>
      </c>
      <c r="E118" s="226" t="s">
        <v>12</v>
      </c>
      <c r="F118" s="227">
        <v>29</v>
      </c>
      <c r="G118" s="228">
        <f>+F118+K117</f>
        <v>27.304249999999996</v>
      </c>
      <c r="H118" s="219">
        <v>26.484200000000001</v>
      </c>
      <c r="I118" s="219"/>
      <c r="J118" s="219">
        <f>+H118+I118</f>
        <v>26.484200000000001</v>
      </c>
      <c r="K118" s="219">
        <f>+G118-J118</f>
        <v>0.82004999999999484</v>
      </c>
      <c r="L118" s="229">
        <f t="shared" si="41"/>
        <v>0.96996621405092631</v>
      </c>
      <c r="M118" s="221"/>
    </row>
    <row r="119" spans="2:13" customFormat="1" ht="31.5" customHeight="1">
      <c r="B119" s="659"/>
      <c r="C119" s="679"/>
      <c r="D119" s="627" t="s">
        <v>90</v>
      </c>
      <c r="E119" s="223" t="s">
        <v>31</v>
      </c>
      <c r="F119" s="174">
        <v>52</v>
      </c>
      <c r="G119" s="168">
        <f>F119+K115</f>
        <v>55.748000000000005</v>
      </c>
      <c r="H119" s="160"/>
      <c r="I119" s="160">
        <v>82.634</v>
      </c>
      <c r="J119" s="160">
        <f t="shared" ref="J119:J124" si="42">+H119+I119</f>
        <v>82.634</v>
      </c>
      <c r="K119" s="160">
        <f t="shared" ref="K119:K136" si="43">+G119-J119</f>
        <v>-26.885999999999996</v>
      </c>
      <c r="L119" s="222">
        <f t="shared" si="41"/>
        <v>1.4822773911171701</v>
      </c>
      <c r="M119" s="212">
        <v>46261</v>
      </c>
    </row>
    <row r="120" spans="2:13" customFormat="1" ht="31.5" customHeight="1" thickBot="1">
      <c r="B120" s="659"/>
      <c r="C120" s="679"/>
      <c r="D120" s="628"/>
      <c r="E120" s="224" t="s">
        <v>12</v>
      </c>
      <c r="F120" s="207">
        <v>29</v>
      </c>
      <c r="G120" s="170">
        <f>F120+K118</f>
        <v>29.820049999999995</v>
      </c>
      <c r="H120" s="163">
        <v>25.164000000000001</v>
      </c>
      <c r="I120" s="163"/>
      <c r="J120" s="194">
        <f t="shared" si="42"/>
        <v>25.164000000000001</v>
      </c>
      <c r="K120" s="163">
        <f t="shared" si="43"/>
        <v>4.6560499999999934</v>
      </c>
      <c r="L120" s="211">
        <f>+J120/G120</f>
        <v>0.84386176414861835</v>
      </c>
      <c r="M120" s="192"/>
    </row>
    <row r="121" spans="2:13" customFormat="1" ht="31.5" customHeight="1">
      <c r="B121" s="659"/>
      <c r="C121" s="679"/>
      <c r="D121" s="627" t="s">
        <v>91</v>
      </c>
      <c r="E121" s="223" t="s">
        <v>31</v>
      </c>
      <c r="F121" s="174">
        <v>52</v>
      </c>
      <c r="G121" s="168">
        <f>F121+K119</f>
        <v>25.114000000000004</v>
      </c>
      <c r="H121" s="160"/>
      <c r="I121" s="160">
        <v>0</v>
      </c>
      <c r="J121" s="160">
        <f t="shared" si="42"/>
        <v>0</v>
      </c>
      <c r="K121" s="160">
        <f t="shared" si="43"/>
        <v>25.114000000000004</v>
      </c>
      <c r="L121" s="222">
        <f>+J121/G121</f>
        <v>0</v>
      </c>
      <c r="M121" s="212">
        <v>46274</v>
      </c>
    </row>
    <row r="122" spans="2:13" customFormat="1" ht="31.5" customHeight="1" thickBot="1">
      <c r="B122" s="659"/>
      <c r="C122" s="679"/>
      <c r="D122" s="628"/>
      <c r="E122" s="224" t="s">
        <v>12</v>
      </c>
      <c r="F122" s="207">
        <v>29</v>
      </c>
      <c r="G122" s="170">
        <f>F122+K120</f>
        <v>33.656049999999993</v>
      </c>
      <c r="H122" s="163">
        <v>0</v>
      </c>
      <c r="I122" s="163"/>
      <c r="J122" s="194">
        <f t="shared" si="42"/>
        <v>0</v>
      </c>
      <c r="K122" s="163">
        <f t="shared" si="43"/>
        <v>33.656049999999993</v>
      </c>
      <c r="L122" s="211">
        <f>+J122/G122</f>
        <v>0</v>
      </c>
      <c r="M122" s="192"/>
    </row>
    <row r="123" spans="2:13" customFormat="1" ht="31.5" customHeight="1">
      <c r="B123" s="659"/>
      <c r="C123" s="679"/>
      <c r="D123" s="627" t="s">
        <v>92</v>
      </c>
      <c r="E123" s="223" t="s">
        <v>31</v>
      </c>
      <c r="F123" s="174">
        <v>52</v>
      </c>
      <c r="G123" s="168">
        <f>F123+K121</f>
        <v>77.114000000000004</v>
      </c>
      <c r="H123" s="160">
        <v>0</v>
      </c>
      <c r="I123" s="160">
        <v>0</v>
      </c>
      <c r="J123" s="160">
        <f t="shared" si="42"/>
        <v>0</v>
      </c>
      <c r="K123" s="160">
        <f t="shared" si="43"/>
        <v>77.114000000000004</v>
      </c>
      <c r="L123" s="222">
        <f>+J123/G123</f>
        <v>0</v>
      </c>
      <c r="M123" s="191"/>
    </row>
    <row r="124" spans="2:13" customFormat="1" ht="31.5" customHeight="1" thickBot="1">
      <c r="B124" s="659"/>
      <c r="C124" s="679"/>
      <c r="D124" s="628"/>
      <c r="E124" s="224" t="s">
        <v>12</v>
      </c>
      <c r="F124" s="207">
        <v>29</v>
      </c>
      <c r="G124" s="170">
        <f>F124+K122</f>
        <v>62.656049999999993</v>
      </c>
      <c r="H124" s="163">
        <v>0</v>
      </c>
      <c r="I124" s="163"/>
      <c r="J124" s="194">
        <f t="shared" si="42"/>
        <v>0</v>
      </c>
      <c r="K124" s="163">
        <f t="shared" si="43"/>
        <v>62.656049999999993</v>
      </c>
      <c r="L124" s="211">
        <f>+J124/G124</f>
        <v>0</v>
      </c>
      <c r="M124" s="192"/>
    </row>
    <row r="125" spans="2:13" customFormat="1" ht="31.5" customHeight="1">
      <c r="B125" s="659"/>
      <c r="C125" s="679"/>
      <c r="D125" s="627" t="s">
        <v>93</v>
      </c>
      <c r="E125" s="223" t="s">
        <v>31</v>
      </c>
      <c r="F125" s="174">
        <v>52</v>
      </c>
      <c r="G125" s="168">
        <f>+F125+K123</f>
        <v>129.114</v>
      </c>
      <c r="H125" s="160">
        <v>0</v>
      </c>
      <c r="I125" s="160">
        <v>0</v>
      </c>
      <c r="J125" s="160">
        <f>+H125+I125</f>
        <v>0</v>
      </c>
      <c r="K125" s="160">
        <f t="shared" si="43"/>
        <v>129.114</v>
      </c>
      <c r="L125" s="222">
        <f t="shared" si="41"/>
        <v>0</v>
      </c>
      <c r="M125" s="191"/>
    </row>
    <row r="126" spans="2:13" customFormat="1" ht="31.5" customHeight="1" thickBot="1">
      <c r="B126" s="659"/>
      <c r="C126" s="679"/>
      <c r="D126" s="628"/>
      <c r="E126" s="224" t="s">
        <v>12</v>
      </c>
      <c r="F126" s="207">
        <v>29</v>
      </c>
      <c r="G126" s="170">
        <f>+F126+K124</f>
        <v>91.656049999999993</v>
      </c>
      <c r="H126" s="163">
        <v>0</v>
      </c>
      <c r="I126" s="163"/>
      <c r="J126" s="194">
        <f>+H126+I126</f>
        <v>0</v>
      </c>
      <c r="K126" s="163">
        <f t="shared" si="43"/>
        <v>91.656049999999993</v>
      </c>
      <c r="L126" s="211">
        <f t="shared" si="41"/>
        <v>0</v>
      </c>
      <c r="M126" s="192"/>
    </row>
    <row r="127" spans="2:13" customFormat="1" ht="31.5" customHeight="1">
      <c r="B127" s="659"/>
      <c r="C127" s="679"/>
      <c r="D127" s="673" t="s">
        <v>94</v>
      </c>
      <c r="E127" s="223" t="s">
        <v>20</v>
      </c>
      <c r="F127" s="174">
        <v>52</v>
      </c>
      <c r="G127" s="168">
        <f>+F127+K125</f>
        <v>181.114</v>
      </c>
      <c r="H127" s="160">
        <v>0</v>
      </c>
      <c r="I127" s="160">
        <v>0</v>
      </c>
      <c r="J127" s="160">
        <f>H127+I127</f>
        <v>0</v>
      </c>
      <c r="K127" s="231">
        <f t="shared" si="43"/>
        <v>181.114</v>
      </c>
      <c r="L127" s="222">
        <f t="shared" si="41"/>
        <v>0</v>
      </c>
      <c r="M127" s="191"/>
    </row>
    <row r="128" spans="2:13" customFormat="1" ht="31.5" customHeight="1" thickBot="1">
      <c r="B128" s="659"/>
      <c r="C128" s="680"/>
      <c r="D128" s="674"/>
      <c r="E128" s="224" t="s">
        <v>12</v>
      </c>
      <c r="F128" s="207">
        <v>29</v>
      </c>
      <c r="G128" s="170">
        <f>+F128+K126</f>
        <v>120.65604999999999</v>
      </c>
      <c r="H128" s="163">
        <v>0</v>
      </c>
      <c r="I128" s="163"/>
      <c r="J128" s="194">
        <f>H128+I128</f>
        <v>0</v>
      </c>
      <c r="K128" s="232">
        <f t="shared" si="43"/>
        <v>120.65604999999999</v>
      </c>
      <c r="L128" s="211">
        <f t="shared" si="41"/>
        <v>0</v>
      </c>
      <c r="M128" s="192"/>
    </row>
    <row r="129" spans="2:13" customFormat="1" ht="31.5" customHeight="1">
      <c r="B129" s="659"/>
      <c r="C129" s="681" t="s">
        <v>33</v>
      </c>
      <c r="D129" s="625" t="s">
        <v>82</v>
      </c>
      <c r="E129" s="210" t="s">
        <v>31</v>
      </c>
      <c r="F129" s="203">
        <v>340</v>
      </c>
      <c r="G129" s="171">
        <f>+F129</f>
        <v>340</v>
      </c>
      <c r="H129" s="166">
        <v>0</v>
      </c>
      <c r="I129" s="160">
        <v>410.29199999999997</v>
      </c>
      <c r="J129" s="160">
        <f>+H129+I129</f>
        <v>410.29199999999997</v>
      </c>
      <c r="K129" s="160">
        <f t="shared" si="43"/>
        <v>-70.291999999999973</v>
      </c>
      <c r="L129" s="222">
        <f t="shared" si="41"/>
        <v>1.2067411764705882</v>
      </c>
      <c r="M129" s="212">
        <v>46034</v>
      </c>
    </row>
    <row r="130" spans="2:13" customFormat="1" ht="31.5" customHeight="1" thickBot="1">
      <c r="B130" s="659"/>
      <c r="C130" s="682"/>
      <c r="D130" s="626"/>
      <c r="E130" s="213" t="s">
        <v>12</v>
      </c>
      <c r="F130" s="203">
        <v>189</v>
      </c>
      <c r="G130" s="172">
        <f>+F130</f>
        <v>189</v>
      </c>
      <c r="H130" s="163">
        <v>146.23258000000001</v>
      </c>
      <c r="I130" s="163"/>
      <c r="J130" s="194">
        <f>+H130+I130</f>
        <v>146.23258000000001</v>
      </c>
      <c r="K130" s="163">
        <f t="shared" si="43"/>
        <v>42.767419999999987</v>
      </c>
      <c r="L130" s="437">
        <f t="shared" si="41"/>
        <v>0.77371735449735457</v>
      </c>
      <c r="M130" s="181"/>
    </row>
    <row r="131" spans="2:13" customFormat="1" ht="31.5" customHeight="1">
      <c r="B131" s="659"/>
      <c r="C131" s="682"/>
      <c r="D131" s="629" t="s">
        <v>85</v>
      </c>
      <c r="E131" s="210" t="s">
        <v>31</v>
      </c>
      <c r="F131" s="203">
        <v>340</v>
      </c>
      <c r="G131" s="171">
        <f t="shared" ref="G131:G136" si="44">F131+K129</f>
        <v>269.70800000000003</v>
      </c>
      <c r="H131" s="160"/>
      <c r="I131" s="160">
        <v>255.42400000000001</v>
      </c>
      <c r="J131" s="160">
        <f t="shared" ref="J131:J136" si="45">+H131+I131</f>
        <v>255.42400000000001</v>
      </c>
      <c r="K131" s="160">
        <f t="shared" si="43"/>
        <v>14.28400000000002</v>
      </c>
      <c r="L131" s="222">
        <f t="shared" si="41"/>
        <v>0.94703901997716045</v>
      </c>
      <c r="M131" s="198">
        <v>46063</v>
      </c>
    </row>
    <row r="132" spans="2:13" customFormat="1" ht="31.5" customHeight="1" thickBot="1">
      <c r="B132" s="659"/>
      <c r="C132" s="682"/>
      <c r="D132" s="630"/>
      <c r="E132" s="213" t="s">
        <v>12</v>
      </c>
      <c r="F132" s="203">
        <v>189</v>
      </c>
      <c r="G132" s="172">
        <f t="shared" si="44"/>
        <v>231.76741999999999</v>
      </c>
      <c r="H132" s="163">
        <v>170.73272</v>
      </c>
      <c r="I132" s="163"/>
      <c r="J132" s="194">
        <f t="shared" si="45"/>
        <v>170.73272</v>
      </c>
      <c r="K132" s="163">
        <f t="shared" si="43"/>
        <v>61.034699999999987</v>
      </c>
      <c r="L132" s="437">
        <f t="shared" si="41"/>
        <v>0.73665539358379195</v>
      </c>
      <c r="M132" s="181"/>
    </row>
    <row r="133" spans="2:13" customFormat="1" ht="31.5" customHeight="1">
      <c r="B133" s="659"/>
      <c r="C133" s="682"/>
      <c r="D133" s="629" t="s">
        <v>86</v>
      </c>
      <c r="E133" s="210" t="s">
        <v>31</v>
      </c>
      <c r="F133" s="203">
        <v>162</v>
      </c>
      <c r="G133" s="171">
        <f t="shared" si="44"/>
        <v>176.28400000000002</v>
      </c>
      <c r="H133" s="160"/>
      <c r="I133" s="160">
        <v>176.21</v>
      </c>
      <c r="J133" s="160">
        <f t="shared" si="45"/>
        <v>176.21</v>
      </c>
      <c r="K133" s="160">
        <f t="shared" si="43"/>
        <v>7.4000000000012278E-2</v>
      </c>
      <c r="L133" s="438">
        <f t="shared" si="41"/>
        <v>0.999580222822264</v>
      </c>
      <c r="M133" s="191"/>
    </row>
    <row r="134" spans="2:13" customFormat="1" ht="31.5" customHeight="1" thickBot="1">
      <c r="B134" s="659"/>
      <c r="C134" s="682"/>
      <c r="D134" s="630"/>
      <c r="E134" s="213" t="s">
        <v>12</v>
      </c>
      <c r="F134" s="203">
        <v>189</v>
      </c>
      <c r="G134" s="172">
        <f t="shared" si="44"/>
        <v>250.03469999999999</v>
      </c>
      <c r="H134" s="163">
        <v>632.38133000000005</v>
      </c>
      <c r="I134" s="163"/>
      <c r="J134" s="194">
        <f t="shared" si="45"/>
        <v>632.38133000000005</v>
      </c>
      <c r="K134" s="163">
        <f t="shared" si="43"/>
        <v>-382.34663000000006</v>
      </c>
      <c r="L134" s="437">
        <f t="shared" si="41"/>
        <v>2.5291742706112395</v>
      </c>
      <c r="M134" s="198">
        <v>46099</v>
      </c>
    </row>
    <row r="135" spans="2:13" customFormat="1" ht="31.5" customHeight="1">
      <c r="B135" s="659"/>
      <c r="C135" s="682"/>
      <c r="D135" s="629" t="s">
        <v>87</v>
      </c>
      <c r="E135" s="210" t="s">
        <v>31</v>
      </c>
      <c r="F135" s="203">
        <v>100</v>
      </c>
      <c r="G135" s="171">
        <f t="shared" si="44"/>
        <v>100.07400000000001</v>
      </c>
      <c r="H135" s="160"/>
      <c r="I135" s="160">
        <v>98.768000000000001</v>
      </c>
      <c r="J135" s="160">
        <f t="shared" si="45"/>
        <v>98.768000000000001</v>
      </c>
      <c r="K135" s="160">
        <f t="shared" si="43"/>
        <v>1.3060000000000116</v>
      </c>
      <c r="L135" s="222">
        <f t="shared" si="41"/>
        <v>0.98694965725363215</v>
      </c>
      <c r="M135" s="198">
        <v>46133</v>
      </c>
    </row>
    <row r="136" spans="2:13" customFormat="1" ht="31.5" customHeight="1" thickBot="1">
      <c r="B136" s="659"/>
      <c r="C136" s="682"/>
      <c r="D136" s="630"/>
      <c r="E136" s="213" t="s">
        <v>12</v>
      </c>
      <c r="F136" s="203">
        <v>807</v>
      </c>
      <c r="G136" s="172">
        <f t="shared" si="44"/>
        <v>424.65336999999994</v>
      </c>
      <c r="H136" s="163">
        <v>328.18729999999999</v>
      </c>
      <c r="I136" s="163"/>
      <c r="J136" s="194">
        <f t="shared" si="45"/>
        <v>328.18729999999999</v>
      </c>
      <c r="K136" s="163">
        <f t="shared" si="43"/>
        <v>96.466069999999945</v>
      </c>
      <c r="L136" s="211">
        <f t="shared" si="41"/>
        <v>0.77283573659146998</v>
      </c>
      <c r="M136" s="198">
        <v>46106</v>
      </c>
    </row>
    <row r="137" spans="2:13" customFormat="1" ht="31.5" customHeight="1">
      <c r="B137" s="659"/>
      <c r="C137" s="682"/>
      <c r="D137" s="629" t="s">
        <v>88</v>
      </c>
      <c r="E137" s="210" t="s">
        <v>20</v>
      </c>
      <c r="F137" s="203">
        <v>140</v>
      </c>
      <c r="G137" s="171">
        <f>+F137+K135</f>
        <v>141.30600000000001</v>
      </c>
      <c r="H137" s="160"/>
      <c r="I137" s="160">
        <v>147.38800000000001</v>
      </c>
      <c r="J137" s="160">
        <f>+H137+I137</f>
        <v>147.38800000000001</v>
      </c>
      <c r="K137" s="160">
        <f>+G137-J137</f>
        <v>-6.0819999999999936</v>
      </c>
      <c r="L137" s="222">
        <f t="shared" si="41"/>
        <v>1.0430413429012215</v>
      </c>
      <c r="M137" s="212">
        <v>46165</v>
      </c>
    </row>
    <row r="138" spans="2:13" customFormat="1" ht="31.5" customHeight="1" thickBot="1">
      <c r="B138" s="659"/>
      <c r="C138" s="682"/>
      <c r="D138" s="630"/>
      <c r="E138" s="213" t="s">
        <v>12</v>
      </c>
      <c r="F138" s="203">
        <v>189</v>
      </c>
      <c r="G138" s="172">
        <f>+F138+K136</f>
        <v>285.46606999999995</v>
      </c>
      <c r="H138" s="163">
        <v>393.36066</v>
      </c>
      <c r="I138" s="163"/>
      <c r="J138" s="194">
        <f>+H138+I138</f>
        <v>393.36066</v>
      </c>
      <c r="K138" s="163">
        <f>+G138-J138</f>
        <v>-107.89459000000005</v>
      </c>
      <c r="L138" s="211">
        <f t="shared" si="41"/>
        <v>1.3779594191351709</v>
      </c>
      <c r="M138" s="455">
        <v>46151</v>
      </c>
    </row>
    <row r="139" spans="2:13" customFormat="1" ht="31.5" customHeight="1" thickBot="1">
      <c r="B139" s="659"/>
      <c r="C139" s="682"/>
      <c r="D139" s="220" t="s">
        <v>101</v>
      </c>
      <c r="E139" s="216" t="s">
        <v>12</v>
      </c>
      <c r="F139" s="203">
        <v>189</v>
      </c>
      <c r="G139" s="218">
        <f>+F139+K138</f>
        <v>81.105409999999949</v>
      </c>
      <c r="H139" s="219">
        <v>228.62505999999999</v>
      </c>
      <c r="I139" s="219"/>
      <c r="J139" s="219">
        <f>+H139+I139</f>
        <v>228.62505999999999</v>
      </c>
      <c r="K139" s="219">
        <f>+G139-J139</f>
        <v>-147.51965000000004</v>
      </c>
      <c r="L139" s="229">
        <f t="shared" si="41"/>
        <v>2.8188632546213643</v>
      </c>
      <c r="M139" s="469">
        <v>46177</v>
      </c>
    </row>
    <row r="140" spans="2:13" customFormat="1" ht="31.5" customHeight="1" thickBot="1">
      <c r="B140" s="659"/>
      <c r="C140" s="682"/>
      <c r="D140" s="220" t="s">
        <v>102</v>
      </c>
      <c r="E140" s="216" t="s">
        <v>12</v>
      </c>
      <c r="F140" s="203">
        <v>189</v>
      </c>
      <c r="G140" s="218">
        <f>+F140+K139</f>
        <v>41.480349999999959</v>
      </c>
      <c r="H140" s="219">
        <v>269.71699999999998</v>
      </c>
      <c r="I140" s="219"/>
      <c r="J140" s="219">
        <f>+H140+I140</f>
        <v>269.71699999999998</v>
      </c>
      <c r="K140" s="219">
        <f>+G140-J140</f>
        <v>-228.23665000000003</v>
      </c>
      <c r="L140" s="229">
        <f t="shared" si="41"/>
        <v>6.5022836113967273</v>
      </c>
      <c r="M140" s="469">
        <v>46210</v>
      </c>
    </row>
    <row r="141" spans="2:13" customFormat="1" ht="31.5" customHeight="1">
      <c r="B141" s="659"/>
      <c r="C141" s="682"/>
      <c r="D141" s="629" t="s">
        <v>90</v>
      </c>
      <c r="E141" s="210" t="s">
        <v>31</v>
      </c>
      <c r="F141" s="203">
        <v>340</v>
      </c>
      <c r="G141" s="171">
        <f>F141+K137</f>
        <v>333.91800000000001</v>
      </c>
      <c r="H141" s="160"/>
      <c r="I141" s="160">
        <v>468.81700000000001</v>
      </c>
      <c r="J141" s="160">
        <f t="shared" ref="J141:J146" si="46">+H141+I141</f>
        <v>468.81700000000001</v>
      </c>
      <c r="K141" s="160">
        <f t="shared" ref="K141:K158" si="47">+G141-J141</f>
        <v>-134.899</v>
      </c>
      <c r="L141" s="222">
        <f t="shared" si="41"/>
        <v>1.4039884043387898</v>
      </c>
      <c r="M141" s="212">
        <v>46261</v>
      </c>
    </row>
    <row r="142" spans="2:13" customFormat="1" ht="31.5" customHeight="1" thickBot="1">
      <c r="B142" s="659"/>
      <c r="C142" s="682"/>
      <c r="D142" s="630"/>
      <c r="E142" s="213" t="s">
        <v>12</v>
      </c>
      <c r="F142" s="203">
        <v>189</v>
      </c>
      <c r="G142" s="172">
        <f>F142+K140</f>
        <v>-39.236650000000026</v>
      </c>
      <c r="H142" s="163">
        <v>0</v>
      </c>
      <c r="I142" s="163"/>
      <c r="J142" s="194">
        <f t="shared" si="46"/>
        <v>0</v>
      </c>
      <c r="K142" s="163">
        <f t="shared" si="47"/>
        <v>-39.236650000000026</v>
      </c>
      <c r="L142" s="211">
        <f t="shared" si="41"/>
        <v>0</v>
      </c>
      <c r="M142" s="455">
        <v>46235</v>
      </c>
    </row>
    <row r="143" spans="2:13" customFormat="1" ht="31.5" customHeight="1">
      <c r="B143" s="659"/>
      <c r="C143" s="682"/>
      <c r="D143" s="629" t="s">
        <v>91</v>
      </c>
      <c r="E143" s="210" t="s">
        <v>31</v>
      </c>
      <c r="F143" s="203">
        <v>340</v>
      </c>
      <c r="G143" s="171">
        <f>F143+K141</f>
        <v>205.101</v>
      </c>
      <c r="H143" s="160"/>
      <c r="I143" s="160">
        <v>0</v>
      </c>
      <c r="J143" s="160">
        <f t="shared" si="46"/>
        <v>0</v>
      </c>
      <c r="K143" s="160">
        <f t="shared" si="47"/>
        <v>205.101</v>
      </c>
      <c r="L143" s="222">
        <f t="shared" si="41"/>
        <v>0</v>
      </c>
      <c r="M143" s="212">
        <v>46275</v>
      </c>
    </row>
    <row r="144" spans="2:13" customFormat="1" ht="31.5" customHeight="1" thickBot="1">
      <c r="B144" s="659"/>
      <c r="C144" s="682"/>
      <c r="D144" s="630"/>
      <c r="E144" s="213" t="s">
        <v>12</v>
      </c>
      <c r="F144" s="203">
        <v>189</v>
      </c>
      <c r="G144" s="172">
        <f>F144+K142</f>
        <v>149.76334999999997</v>
      </c>
      <c r="H144" s="163">
        <v>0</v>
      </c>
      <c r="I144" s="163"/>
      <c r="J144" s="194">
        <f t="shared" si="46"/>
        <v>0</v>
      </c>
      <c r="K144" s="163">
        <f t="shared" si="47"/>
        <v>149.76334999999997</v>
      </c>
      <c r="L144" s="211">
        <f t="shared" si="41"/>
        <v>0</v>
      </c>
      <c r="M144" s="455">
        <v>46276</v>
      </c>
    </row>
    <row r="145" spans="2:13" customFormat="1" ht="31.5" customHeight="1">
      <c r="B145" s="659"/>
      <c r="C145" s="682"/>
      <c r="D145" s="629" t="s">
        <v>92</v>
      </c>
      <c r="E145" s="210" t="s">
        <v>31</v>
      </c>
      <c r="F145" s="203">
        <v>340</v>
      </c>
      <c r="G145" s="171">
        <f>F145+K143</f>
        <v>545.101</v>
      </c>
      <c r="H145" s="160">
        <v>0</v>
      </c>
      <c r="I145" s="160">
        <v>0</v>
      </c>
      <c r="J145" s="160">
        <f t="shared" si="46"/>
        <v>0</v>
      </c>
      <c r="K145" s="160">
        <f t="shared" si="47"/>
        <v>545.101</v>
      </c>
      <c r="L145" s="222">
        <f t="shared" si="41"/>
        <v>0</v>
      </c>
      <c r="M145" s="191"/>
    </row>
    <row r="146" spans="2:13" customFormat="1" ht="31.5" customHeight="1" thickBot="1">
      <c r="B146" s="659"/>
      <c r="C146" s="682"/>
      <c r="D146" s="630"/>
      <c r="E146" s="213" t="s">
        <v>12</v>
      </c>
      <c r="F146" s="203">
        <v>189</v>
      </c>
      <c r="G146" s="172">
        <f>F146+K144</f>
        <v>338.76334999999995</v>
      </c>
      <c r="H146" s="163">
        <v>0</v>
      </c>
      <c r="I146" s="163"/>
      <c r="J146" s="194">
        <f t="shared" si="46"/>
        <v>0</v>
      </c>
      <c r="K146" s="163">
        <f t="shared" si="47"/>
        <v>338.76334999999995</v>
      </c>
      <c r="L146" s="211">
        <f t="shared" si="41"/>
        <v>0</v>
      </c>
      <c r="M146" s="192"/>
    </row>
    <row r="147" spans="2:13" customFormat="1" ht="31.5" customHeight="1">
      <c r="B147" s="659"/>
      <c r="C147" s="682"/>
      <c r="D147" s="629" t="s">
        <v>93</v>
      </c>
      <c r="E147" s="210" t="s">
        <v>31</v>
      </c>
      <c r="F147" s="203">
        <v>340</v>
      </c>
      <c r="G147" s="171">
        <f>+F147+K145</f>
        <v>885.101</v>
      </c>
      <c r="H147" s="160">
        <v>0</v>
      </c>
      <c r="I147" s="160">
        <v>0</v>
      </c>
      <c r="J147" s="160">
        <f>+H147+I147</f>
        <v>0</v>
      </c>
      <c r="K147" s="160">
        <f t="shared" si="47"/>
        <v>885.101</v>
      </c>
      <c r="L147" s="222">
        <f t="shared" si="41"/>
        <v>0</v>
      </c>
      <c r="M147" s="191"/>
    </row>
    <row r="148" spans="2:13" customFormat="1" ht="31.5" customHeight="1" thickBot="1">
      <c r="B148" s="659"/>
      <c r="C148" s="682"/>
      <c r="D148" s="630"/>
      <c r="E148" s="213" t="s">
        <v>12</v>
      </c>
      <c r="F148" s="203">
        <v>189</v>
      </c>
      <c r="G148" s="172">
        <f>+F148+K146</f>
        <v>527.76334999999995</v>
      </c>
      <c r="H148" s="163">
        <v>0</v>
      </c>
      <c r="I148" s="163"/>
      <c r="J148" s="194">
        <f>+H148+I148</f>
        <v>0</v>
      </c>
      <c r="K148" s="163">
        <f t="shared" si="47"/>
        <v>527.76334999999995</v>
      </c>
      <c r="L148" s="211">
        <f t="shared" si="41"/>
        <v>0</v>
      </c>
      <c r="M148" s="192"/>
    </row>
    <row r="149" spans="2:13" customFormat="1" ht="31.5" customHeight="1">
      <c r="B149" s="659"/>
      <c r="C149" s="682"/>
      <c r="D149" s="631" t="s">
        <v>94</v>
      </c>
      <c r="E149" s="210" t="s">
        <v>31</v>
      </c>
      <c r="F149" s="203">
        <v>340</v>
      </c>
      <c r="G149" s="171">
        <f>+F149+K147</f>
        <v>1225.1010000000001</v>
      </c>
      <c r="H149" s="160">
        <v>0</v>
      </c>
      <c r="I149" s="160">
        <v>0</v>
      </c>
      <c r="J149" s="160">
        <f>H149+I149</f>
        <v>0</v>
      </c>
      <c r="K149" s="160">
        <f t="shared" si="47"/>
        <v>1225.1010000000001</v>
      </c>
      <c r="L149" s="222">
        <f t="shared" si="41"/>
        <v>0</v>
      </c>
      <c r="M149" s="191"/>
    </row>
    <row r="150" spans="2:13" customFormat="1" ht="31.5" customHeight="1" thickBot="1">
      <c r="B150" s="659"/>
      <c r="C150" s="683"/>
      <c r="D150" s="632"/>
      <c r="E150" s="213" t="s">
        <v>12</v>
      </c>
      <c r="F150" s="203">
        <v>189</v>
      </c>
      <c r="G150" s="172">
        <f>+F150+K148</f>
        <v>716.76334999999995</v>
      </c>
      <c r="H150" s="163">
        <v>0</v>
      </c>
      <c r="I150" s="163"/>
      <c r="J150" s="194">
        <f>H150+I150</f>
        <v>0</v>
      </c>
      <c r="K150" s="163">
        <f t="shared" si="47"/>
        <v>716.76334999999995</v>
      </c>
      <c r="L150" s="211">
        <f t="shared" si="41"/>
        <v>0</v>
      </c>
      <c r="M150" s="192"/>
    </row>
    <row r="151" spans="2:13" customFormat="1" ht="31.5" customHeight="1">
      <c r="B151" s="659"/>
      <c r="C151" s="678" t="s">
        <v>34</v>
      </c>
      <c r="D151" s="671" t="s">
        <v>82</v>
      </c>
      <c r="E151" s="223" t="s">
        <v>20</v>
      </c>
      <c r="F151" s="174">
        <v>138</v>
      </c>
      <c r="G151" s="168">
        <f>+F151</f>
        <v>138</v>
      </c>
      <c r="H151" s="166">
        <v>0</v>
      </c>
      <c r="I151" s="160">
        <v>225.774</v>
      </c>
      <c r="J151" s="160">
        <f>+H151+I151</f>
        <v>225.774</v>
      </c>
      <c r="K151" s="160">
        <f t="shared" si="47"/>
        <v>-87.774000000000001</v>
      </c>
      <c r="L151" s="438">
        <f t="shared" si="41"/>
        <v>1.6360434782608695</v>
      </c>
      <c r="M151" s="198">
        <v>46034</v>
      </c>
    </row>
    <row r="152" spans="2:13" customFormat="1" ht="31.5" customHeight="1" thickBot="1">
      <c r="B152" s="659"/>
      <c r="C152" s="679"/>
      <c r="D152" s="672"/>
      <c r="E152" s="224" t="s">
        <v>12</v>
      </c>
      <c r="F152" s="207">
        <v>77</v>
      </c>
      <c r="G152" s="170">
        <f>+F152</f>
        <v>77</v>
      </c>
      <c r="H152" s="163">
        <v>41.028849999999998</v>
      </c>
      <c r="I152" s="163"/>
      <c r="J152" s="194">
        <f>+H152+I152</f>
        <v>41.028849999999998</v>
      </c>
      <c r="K152" s="163">
        <f t="shared" si="47"/>
        <v>35.971150000000002</v>
      </c>
      <c r="L152" s="437">
        <f>+J152/G152</f>
        <v>0.53284220779220781</v>
      </c>
      <c r="M152" s="181"/>
    </row>
    <row r="153" spans="2:13" customFormat="1" ht="31.5" customHeight="1">
      <c r="B153" s="659"/>
      <c r="C153" s="679"/>
      <c r="D153" s="627" t="s">
        <v>85</v>
      </c>
      <c r="E153" s="223" t="s">
        <v>31</v>
      </c>
      <c r="F153" s="174">
        <v>138</v>
      </c>
      <c r="G153" s="168">
        <f t="shared" ref="G153:G158" si="48">F153+K151</f>
        <v>50.225999999999999</v>
      </c>
      <c r="H153" s="160"/>
      <c r="I153" s="160">
        <v>72.777000000000001</v>
      </c>
      <c r="J153" s="160">
        <f t="shared" ref="J153:J158" si="49">+H153+I153</f>
        <v>72.777000000000001</v>
      </c>
      <c r="K153" s="160">
        <f t="shared" si="47"/>
        <v>-22.551000000000002</v>
      </c>
      <c r="L153" s="438">
        <f t="shared" ref="L153:L172" si="50">+J153/G153</f>
        <v>1.4489905626567914</v>
      </c>
      <c r="M153" s="198">
        <v>46059</v>
      </c>
    </row>
    <row r="154" spans="2:13" customFormat="1" ht="31.5" customHeight="1" thickBot="1">
      <c r="B154" s="659"/>
      <c r="C154" s="679"/>
      <c r="D154" s="628"/>
      <c r="E154" s="224" t="s">
        <v>12</v>
      </c>
      <c r="F154" s="207">
        <v>77</v>
      </c>
      <c r="G154" s="170">
        <f t="shared" si="48"/>
        <v>112.97114999999999</v>
      </c>
      <c r="H154" s="163">
        <v>79.093239999999994</v>
      </c>
      <c r="I154" s="163"/>
      <c r="J154" s="194">
        <f t="shared" si="49"/>
        <v>79.093239999999994</v>
      </c>
      <c r="K154" s="163">
        <f t="shared" si="47"/>
        <v>33.87791</v>
      </c>
      <c r="L154" s="437">
        <f t="shared" si="50"/>
        <v>0.70011892416780741</v>
      </c>
      <c r="M154" s="192"/>
    </row>
    <row r="155" spans="2:13" customFormat="1" ht="31.5" customHeight="1">
      <c r="B155" s="659"/>
      <c r="C155" s="679"/>
      <c r="D155" s="627" t="s">
        <v>86</v>
      </c>
      <c r="E155" s="223" t="s">
        <v>31</v>
      </c>
      <c r="F155" s="174">
        <v>138</v>
      </c>
      <c r="G155" s="168">
        <f t="shared" si="48"/>
        <v>115.449</v>
      </c>
      <c r="H155" s="160"/>
      <c r="I155" s="160">
        <v>136.46600000000001</v>
      </c>
      <c r="J155" s="160">
        <f t="shared" si="49"/>
        <v>136.46600000000001</v>
      </c>
      <c r="K155" s="160">
        <f t="shared" si="47"/>
        <v>-21.01700000000001</v>
      </c>
      <c r="L155" s="438">
        <f t="shared" si="50"/>
        <v>1.182045751803827</v>
      </c>
      <c r="M155" s="212">
        <v>46100</v>
      </c>
    </row>
    <row r="156" spans="2:13" customFormat="1" ht="31.5" customHeight="1" thickBot="1">
      <c r="B156" s="659"/>
      <c r="C156" s="679"/>
      <c r="D156" s="628"/>
      <c r="E156" s="224" t="s">
        <v>12</v>
      </c>
      <c r="F156" s="207">
        <v>77</v>
      </c>
      <c r="G156" s="170">
        <f t="shared" si="48"/>
        <v>110.87791</v>
      </c>
      <c r="H156" s="163">
        <v>108.54801999999999</v>
      </c>
      <c r="I156" s="163"/>
      <c r="J156" s="194">
        <f t="shared" si="49"/>
        <v>108.54801999999999</v>
      </c>
      <c r="K156" s="163">
        <f t="shared" si="47"/>
        <v>2.329890000000006</v>
      </c>
      <c r="L156" s="437">
        <f t="shared" si="50"/>
        <v>0.97898688746928941</v>
      </c>
      <c r="M156" s="455">
        <v>46106</v>
      </c>
    </row>
    <row r="157" spans="2:13" customFormat="1" ht="31.5" customHeight="1">
      <c r="B157" s="659"/>
      <c r="C157" s="679"/>
      <c r="D157" s="627" t="s">
        <v>87</v>
      </c>
      <c r="E157" s="223" t="s">
        <v>31</v>
      </c>
      <c r="F157" s="174">
        <v>139</v>
      </c>
      <c r="G157" s="168">
        <f t="shared" si="48"/>
        <v>117.98299999999999</v>
      </c>
      <c r="H157" s="160"/>
      <c r="I157" s="160">
        <v>128.30099999999999</v>
      </c>
      <c r="J157" s="160">
        <f t="shared" si="49"/>
        <v>128.30099999999999</v>
      </c>
      <c r="K157" s="160">
        <f t="shared" si="47"/>
        <v>-10.317999999999998</v>
      </c>
      <c r="L157" s="222">
        <f t="shared" si="50"/>
        <v>1.0874532771670495</v>
      </c>
      <c r="M157" s="212">
        <v>46132</v>
      </c>
    </row>
    <row r="158" spans="2:13" customFormat="1" ht="31.5" customHeight="1" thickBot="1">
      <c r="B158" s="659"/>
      <c r="C158" s="679"/>
      <c r="D158" s="628"/>
      <c r="E158" s="224" t="s">
        <v>12</v>
      </c>
      <c r="F158" s="207">
        <v>77</v>
      </c>
      <c r="G158" s="170">
        <f t="shared" si="48"/>
        <v>79.329890000000006</v>
      </c>
      <c r="H158" s="163">
        <v>173.49628999999999</v>
      </c>
      <c r="I158" s="163"/>
      <c r="J158" s="194">
        <f t="shared" si="49"/>
        <v>173.49628999999999</v>
      </c>
      <c r="K158" s="163">
        <f t="shared" si="47"/>
        <v>-94.166399999999982</v>
      </c>
      <c r="L158" s="211">
        <f t="shared" si="50"/>
        <v>2.1870229493574236</v>
      </c>
      <c r="M158" s="455">
        <v>46122</v>
      </c>
    </row>
    <row r="159" spans="2:13" customFormat="1" ht="31.5" customHeight="1">
      <c r="B159" s="659"/>
      <c r="C159" s="679"/>
      <c r="D159" s="673" t="s">
        <v>88</v>
      </c>
      <c r="E159" s="223" t="s">
        <v>31</v>
      </c>
      <c r="F159" s="174">
        <v>139</v>
      </c>
      <c r="G159" s="168">
        <f>+F159+K157</f>
        <v>128.68200000000002</v>
      </c>
      <c r="H159" s="160"/>
      <c r="I159" s="160">
        <v>142.11600000000001</v>
      </c>
      <c r="J159" s="160">
        <f>+H159+I159</f>
        <v>142.11600000000001</v>
      </c>
      <c r="K159" s="160">
        <f>+G159-J159</f>
        <v>-13.433999999999997</v>
      </c>
      <c r="L159" s="222">
        <f t="shared" si="50"/>
        <v>1.1043968853452697</v>
      </c>
      <c r="M159" s="212">
        <v>46158</v>
      </c>
    </row>
    <row r="160" spans="2:13" customFormat="1" ht="31.5" customHeight="1" thickBot="1">
      <c r="B160" s="659"/>
      <c r="C160" s="679"/>
      <c r="D160" s="674"/>
      <c r="E160" s="224" t="s">
        <v>12</v>
      </c>
      <c r="F160" s="207">
        <v>77</v>
      </c>
      <c r="G160" s="170">
        <f>+F160+K158</f>
        <v>-17.166399999999982</v>
      </c>
      <c r="H160" s="163">
        <v>0</v>
      </c>
      <c r="I160" s="163"/>
      <c r="J160" s="194">
        <f>+H160+I160</f>
        <v>0</v>
      </c>
      <c r="K160" s="163">
        <f>+G160-J160</f>
        <v>-17.166399999999982</v>
      </c>
      <c r="L160" s="211">
        <f>+J160/G160</f>
        <v>0</v>
      </c>
      <c r="M160" s="198">
        <v>46143</v>
      </c>
    </row>
    <row r="161" spans="2:13" customFormat="1" ht="31.5" customHeight="1" thickBot="1">
      <c r="B161" s="659"/>
      <c r="C161" s="679"/>
      <c r="D161" s="230" t="s">
        <v>101</v>
      </c>
      <c r="E161" s="226" t="s">
        <v>62</v>
      </c>
      <c r="F161" s="227">
        <v>77</v>
      </c>
      <c r="G161" s="228">
        <f>+F161+K160</f>
        <v>59.833600000000018</v>
      </c>
      <c r="H161" s="219">
        <v>59.469180000000001</v>
      </c>
      <c r="I161" s="219"/>
      <c r="J161" s="219">
        <f>+H161+I161</f>
        <v>59.469180000000001</v>
      </c>
      <c r="K161" s="219">
        <f>+G161-J161</f>
        <v>0.36442000000001684</v>
      </c>
      <c r="L161" s="229">
        <f t="shared" si="50"/>
        <v>0.99390944218632982</v>
      </c>
      <c r="M161" s="198">
        <v>46196</v>
      </c>
    </row>
    <row r="162" spans="2:13" customFormat="1" ht="31.5" customHeight="1" thickBot="1">
      <c r="B162" s="659"/>
      <c r="C162" s="679"/>
      <c r="D162" s="230" t="s">
        <v>102</v>
      </c>
      <c r="E162" s="226" t="s">
        <v>12</v>
      </c>
      <c r="F162" s="227">
        <v>77</v>
      </c>
      <c r="G162" s="228">
        <f>+F162+K161</f>
        <v>77.364420000000024</v>
      </c>
      <c r="H162" s="219">
        <v>63.287559999999999</v>
      </c>
      <c r="I162" s="219"/>
      <c r="J162" s="219">
        <f>+H162+I162</f>
        <v>63.287559999999999</v>
      </c>
      <c r="K162" s="219">
        <f>+G162-J162</f>
        <v>14.076860000000025</v>
      </c>
      <c r="L162" s="229">
        <f t="shared" si="50"/>
        <v>0.81804478079199683</v>
      </c>
      <c r="M162" s="221"/>
    </row>
    <row r="163" spans="2:13" customFormat="1" ht="31.5" customHeight="1">
      <c r="B163" s="659"/>
      <c r="C163" s="679"/>
      <c r="D163" s="627" t="s">
        <v>90</v>
      </c>
      <c r="E163" s="223" t="s">
        <v>31</v>
      </c>
      <c r="F163" s="174">
        <v>139</v>
      </c>
      <c r="G163" s="168">
        <f>F163+K159</f>
        <v>125.566</v>
      </c>
      <c r="H163" s="160"/>
      <c r="I163" s="160">
        <v>0</v>
      </c>
      <c r="J163" s="160">
        <f t="shared" ref="J163:J168" si="51">+H163+I163</f>
        <v>0</v>
      </c>
      <c r="K163" s="160">
        <f t="shared" ref="K163:K180" si="52">+G163-J163</f>
        <v>125.566</v>
      </c>
      <c r="L163" s="222">
        <f t="shared" si="50"/>
        <v>0</v>
      </c>
      <c r="M163" s="191"/>
    </row>
    <row r="164" spans="2:13" customFormat="1" ht="31.5" customHeight="1" thickBot="1">
      <c r="B164" s="659"/>
      <c r="C164" s="679"/>
      <c r="D164" s="628"/>
      <c r="E164" s="224" t="s">
        <v>12</v>
      </c>
      <c r="F164" s="207">
        <v>77</v>
      </c>
      <c r="G164" s="170">
        <f>F164+K162</f>
        <v>91.076860000000025</v>
      </c>
      <c r="H164" s="163">
        <v>84.948679999999996</v>
      </c>
      <c r="I164" s="163"/>
      <c r="J164" s="194">
        <f t="shared" si="51"/>
        <v>84.948679999999996</v>
      </c>
      <c r="K164" s="163">
        <f t="shared" si="52"/>
        <v>6.1281800000000288</v>
      </c>
      <c r="L164" s="211">
        <f t="shared" si="50"/>
        <v>0.93271419326489702</v>
      </c>
      <c r="M164" s="455">
        <v>46262</v>
      </c>
    </row>
    <row r="165" spans="2:13" customFormat="1" ht="31.5" customHeight="1">
      <c r="B165" s="659"/>
      <c r="C165" s="679"/>
      <c r="D165" s="627" t="s">
        <v>91</v>
      </c>
      <c r="E165" s="223" t="s">
        <v>31</v>
      </c>
      <c r="F165" s="174">
        <v>139</v>
      </c>
      <c r="G165" s="168">
        <f>F165+K163</f>
        <v>264.56600000000003</v>
      </c>
      <c r="H165" s="160"/>
      <c r="I165" s="160">
        <v>0</v>
      </c>
      <c r="J165" s="160">
        <f t="shared" si="51"/>
        <v>0</v>
      </c>
      <c r="K165" s="160">
        <f t="shared" si="52"/>
        <v>264.56600000000003</v>
      </c>
      <c r="L165" s="222">
        <f t="shared" si="50"/>
        <v>0</v>
      </c>
      <c r="M165" s="191"/>
    </row>
    <row r="166" spans="2:13" customFormat="1" ht="31.5" customHeight="1" thickBot="1">
      <c r="B166" s="659"/>
      <c r="C166" s="679"/>
      <c r="D166" s="628"/>
      <c r="E166" s="224" t="s">
        <v>12</v>
      </c>
      <c r="F166" s="207">
        <v>77</v>
      </c>
      <c r="G166" s="170">
        <f>F166+K164</f>
        <v>83.128180000000029</v>
      </c>
      <c r="H166" s="163">
        <v>0</v>
      </c>
      <c r="I166" s="163"/>
      <c r="J166" s="194">
        <f t="shared" si="51"/>
        <v>0</v>
      </c>
      <c r="K166" s="163">
        <f t="shared" si="52"/>
        <v>83.128180000000029</v>
      </c>
      <c r="L166" s="211">
        <f t="shared" si="50"/>
        <v>0</v>
      </c>
      <c r="M166" s="192"/>
    </row>
    <row r="167" spans="2:13" customFormat="1" ht="31.5" customHeight="1">
      <c r="B167" s="659"/>
      <c r="C167" s="679"/>
      <c r="D167" s="627" t="s">
        <v>92</v>
      </c>
      <c r="E167" s="223" t="s">
        <v>31</v>
      </c>
      <c r="F167" s="174">
        <v>139</v>
      </c>
      <c r="G167" s="168">
        <f>F167+K165</f>
        <v>403.56600000000003</v>
      </c>
      <c r="H167" s="160">
        <v>0</v>
      </c>
      <c r="I167" s="160">
        <v>0</v>
      </c>
      <c r="J167" s="160">
        <f t="shared" si="51"/>
        <v>0</v>
      </c>
      <c r="K167" s="160">
        <f t="shared" si="52"/>
        <v>403.56600000000003</v>
      </c>
      <c r="L167" s="222">
        <f t="shared" si="50"/>
        <v>0</v>
      </c>
      <c r="M167" s="191"/>
    </row>
    <row r="168" spans="2:13" customFormat="1" ht="31.5" customHeight="1" thickBot="1">
      <c r="B168" s="659"/>
      <c r="C168" s="679"/>
      <c r="D168" s="628"/>
      <c r="E168" s="224" t="s">
        <v>12</v>
      </c>
      <c r="F168" s="207">
        <v>77</v>
      </c>
      <c r="G168" s="170">
        <f>F168+K166</f>
        <v>160.12818000000004</v>
      </c>
      <c r="H168" s="163">
        <v>0</v>
      </c>
      <c r="I168" s="163"/>
      <c r="J168" s="194">
        <f t="shared" si="51"/>
        <v>0</v>
      </c>
      <c r="K168" s="163">
        <f t="shared" si="52"/>
        <v>160.12818000000004</v>
      </c>
      <c r="L168" s="211">
        <f t="shared" si="50"/>
        <v>0</v>
      </c>
      <c r="M168" s="192"/>
    </row>
    <row r="169" spans="2:13" customFormat="1" ht="31.5" customHeight="1">
      <c r="B169" s="659"/>
      <c r="C169" s="679"/>
      <c r="D169" s="627" t="s">
        <v>93</v>
      </c>
      <c r="E169" s="223" t="s">
        <v>31</v>
      </c>
      <c r="F169" s="174">
        <v>139</v>
      </c>
      <c r="G169" s="168">
        <f>+F169+K167</f>
        <v>542.56600000000003</v>
      </c>
      <c r="H169" s="160">
        <v>0</v>
      </c>
      <c r="I169" s="160">
        <v>0</v>
      </c>
      <c r="J169" s="160">
        <f>+H169+I169</f>
        <v>0</v>
      </c>
      <c r="K169" s="160">
        <f t="shared" si="52"/>
        <v>542.56600000000003</v>
      </c>
      <c r="L169" s="222">
        <f t="shared" si="50"/>
        <v>0</v>
      </c>
      <c r="M169" s="191"/>
    </row>
    <row r="170" spans="2:13" customFormat="1" ht="31.5" customHeight="1" thickBot="1">
      <c r="B170" s="659"/>
      <c r="C170" s="679"/>
      <c r="D170" s="628"/>
      <c r="E170" s="224" t="s">
        <v>12</v>
      </c>
      <c r="F170" s="207">
        <v>77</v>
      </c>
      <c r="G170" s="170">
        <f>+F170+K168</f>
        <v>237.12818000000004</v>
      </c>
      <c r="H170" s="163">
        <v>0</v>
      </c>
      <c r="I170" s="163"/>
      <c r="J170" s="194">
        <f>+H170+I170</f>
        <v>0</v>
      </c>
      <c r="K170" s="163">
        <f t="shared" si="52"/>
        <v>237.12818000000004</v>
      </c>
      <c r="L170" s="211">
        <f t="shared" si="50"/>
        <v>0</v>
      </c>
      <c r="M170" s="192"/>
    </row>
    <row r="171" spans="2:13" customFormat="1" ht="31.5" customHeight="1">
      <c r="B171" s="659"/>
      <c r="C171" s="679"/>
      <c r="D171" s="673" t="s">
        <v>94</v>
      </c>
      <c r="E171" s="223" t="s">
        <v>20</v>
      </c>
      <c r="F171" s="174">
        <v>139</v>
      </c>
      <c r="G171" s="168">
        <f>+F171+K169</f>
        <v>681.56600000000003</v>
      </c>
      <c r="H171" s="160">
        <v>0</v>
      </c>
      <c r="I171" s="160">
        <v>0</v>
      </c>
      <c r="J171" s="160">
        <f>H171+I171</f>
        <v>0</v>
      </c>
      <c r="K171" s="160">
        <f t="shared" si="52"/>
        <v>681.56600000000003</v>
      </c>
      <c r="L171" s="222">
        <f t="shared" si="50"/>
        <v>0</v>
      </c>
      <c r="M171" s="191"/>
    </row>
    <row r="172" spans="2:13" customFormat="1" ht="31.5" customHeight="1" thickBot="1">
      <c r="B172" s="659"/>
      <c r="C172" s="680"/>
      <c r="D172" s="674"/>
      <c r="E172" s="224" t="s">
        <v>12</v>
      </c>
      <c r="F172" s="207">
        <v>77</v>
      </c>
      <c r="G172" s="170">
        <f>+F172+K170</f>
        <v>314.12818000000004</v>
      </c>
      <c r="H172" s="163">
        <v>0</v>
      </c>
      <c r="I172" s="163"/>
      <c r="J172" s="194">
        <f>H172+I172</f>
        <v>0</v>
      </c>
      <c r="K172" s="163">
        <f t="shared" si="52"/>
        <v>314.12818000000004</v>
      </c>
      <c r="L172" s="211">
        <f t="shared" si="50"/>
        <v>0</v>
      </c>
      <c r="M172" s="192"/>
    </row>
    <row r="173" spans="2:13" customFormat="1" ht="31.5" customHeight="1">
      <c r="B173" s="660"/>
      <c r="C173" s="684" t="s">
        <v>35</v>
      </c>
      <c r="D173" s="625" t="s">
        <v>82</v>
      </c>
      <c r="E173" s="210" t="s">
        <v>31</v>
      </c>
      <c r="F173" s="196">
        <v>142</v>
      </c>
      <c r="G173" s="171">
        <f>+F173</f>
        <v>142</v>
      </c>
      <c r="H173" s="166">
        <v>0</v>
      </c>
      <c r="I173" s="160">
        <v>139.96199999999999</v>
      </c>
      <c r="J173" s="160">
        <f>H173+I173</f>
        <v>139.96199999999999</v>
      </c>
      <c r="K173" s="160">
        <f t="shared" si="52"/>
        <v>2.0380000000000109</v>
      </c>
      <c r="L173" s="233">
        <f>+J173/G173</f>
        <v>0.98564788732394359</v>
      </c>
      <c r="M173" s="212">
        <v>46045</v>
      </c>
    </row>
    <row r="174" spans="2:13" customFormat="1" ht="31.5" customHeight="1" thickBot="1">
      <c r="B174" s="660"/>
      <c r="C174" s="685"/>
      <c r="D174" s="626"/>
      <c r="E174" s="213" t="s">
        <v>12</v>
      </c>
      <c r="F174" s="200">
        <v>80</v>
      </c>
      <c r="G174" s="172">
        <f>+F174</f>
        <v>80</v>
      </c>
      <c r="H174" s="163">
        <v>105.15078</v>
      </c>
      <c r="I174" s="163"/>
      <c r="J174" s="194">
        <f>+H174+I174</f>
        <v>105.15078</v>
      </c>
      <c r="K174" s="163">
        <f t="shared" si="52"/>
        <v>-25.150779999999997</v>
      </c>
      <c r="L174" s="211">
        <f>+J174/G174</f>
        <v>1.3143847499999999</v>
      </c>
      <c r="M174" s="484"/>
    </row>
    <row r="175" spans="2:13" customFormat="1" ht="31.5" customHeight="1">
      <c r="B175" s="660"/>
      <c r="C175" s="685"/>
      <c r="D175" s="629" t="s">
        <v>85</v>
      </c>
      <c r="E175" s="210" t="s">
        <v>31</v>
      </c>
      <c r="F175" s="196">
        <v>142</v>
      </c>
      <c r="G175" s="171">
        <f t="shared" ref="G175:G180" si="53">F175+K173</f>
        <v>144.03800000000001</v>
      </c>
      <c r="H175" s="160"/>
      <c r="I175" s="160">
        <v>146.58600000000001</v>
      </c>
      <c r="J175" s="160">
        <f t="shared" ref="J175:J180" si="54">+H175+I175</f>
        <v>146.58600000000001</v>
      </c>
      <c r="K175" s="160">
        <f t="shared" si="52"/>
        <v>-2.5480000000000018</v>
      </c>
      <c r="L175" s="438">
        <f t="shared" ref="L175:L180" si="55">+J175/G175</f>
        <v>1.0176897763090296</v>
      </c>
      <c r="M175" s="181"/>
    </row>
    <row r="176" spans="2:13" customFormat="1" ht="31.5" customHeight="1" thickBot="1">
      <c r="B176" s="660"/>
      <c r="C176" s="685"/>
      <c r="D176" s="630"/>
      <c r="E176" s="213" t="s">
        <v>12</v>
      </c>
      <c r="F176" s="200">
        <v>80</v>
      </c>
      <c r="G176" s="172">
        <f t="shared" si="53"/>
        <v>54.849220000000003</v>
      </c>
      <c r="H176" s="163">
        <v>55.024639999999998</v>
      </c>
      <c r="I176" s="163"/>
      <c r="J176" s="194">
        <f t="shared" si="54"/>
        <v>55.024639999999998</v>
      </c>
      <c r="K176" s="163">
        <f t="shared" si="52"/>
        <v>-0.17541999999999547</v>
      </c>
      <c r="L176" s="437">
        <f t="shared" si="55"/>
        <v>1.0031982223265892</v>
      </c>
      <c r="M176" s="181"/>
    </row>
    <row r="177" spans="2:13" customFormat="1" ht="31.5" customHeight="1">
      <c r="B177" s="660"/>
      <c r="C177" s="685"/>
      <c r="D177" s="629" t="s">
        <v>86</v>
      </c>
      <c r="E177" s="210" t="s">
        <v>31</v>
      </c>
      <c r="F177" s="196">
        <v>142</v>
      </c>
      <c r="G177" s="171">
        <f t="shared" si="53"/>
        <v>139.452</v>
      </c>
      <c r="H177" s="160"/>
      <c r="I177" s="160">
        <v>118.327</v>
      </c>
      <c r="J177" s="160">
        <f t="shared" si="54"/>
        <v>118.327</v>
      </c>
      <c r="K177" s="160">
        <f t="shared" si="52"/>
        <v>21.125</v>
      </c>
      <c r="L177" s="438">
        <f t="shared" si="55"/>
        <v>0.84851418409201729</v>
      </c>
      <c r="M177" s="191"/>
    </row>
    <row r="178" spans="2:13" customFormat="1" ht="31.5" customHeight="1" thickBot="1">
      <c r="B178" s="660"/>
      <c r="C178" s="685"/>
      <c r="D178" s="630"/>
      <c r="E178" s="213" t="s">
        <v>12</v>
      </c>
      <c r="F178" s="200">
        <v>80</v>
      </c>
      <c r="G178" s="172">
        <f t="shared" si="53"/>
        <v>79.824579999999997</v>
      </c>
      <c r="H178" s="163">
        <v>95.41113</v>
      </c>
      <c r="I178" s="163"/>
      <c r="J178" s="194">
        <f t="shared" si="54"/>
        <v>95.41113</v>
      </c>
      <c r="K178" s="163">
        <f t="shared" si="52"/>
        <v>-15.586550000000003</v>
      </c>
      <c r="L178" s="437">
        <f t="shared" si="55"/>
        <v>1.1952600314339268</v>
      </c>
      <c r="M178" s="455">
        <v>46095</v>
      </c>
    </row>
    <row r="179" spans="2:13" customFormat="1" ht="31.5" customHeight="1">
      <c r="B179" s="660"/>
      <c r="C179" s="685"/>
      <c r="D179" s="629" t="s">
        <v>87</v>
      </c>
      <c r="E179" s="210" t="s">
        <v>31</v>
      </c>
      <c r="F179" s="196">
        <v>142</v>
      </c>
      <c r="G179" s="171">
        <f t="shared" si="53"/>
        <v>163.125</v>
      </c>
      <c r="H179" s="160"/>
      <c r="I179" s="160">
        <v>131.51400000000001</v>
      </c>
      <c r="J179" s="160">
        <f t="shared" si="54"/>
        <v>131.51400000000001</v>
      </c>
      <c r="K179" s="160">
        <f t="shared" si="52"/>
        <v>31.61099999999999</v>
      </c>
      <c r="L179" s="222">
        <f t="shared" si="55"/>
        <v>0.806216091954023</v>
      </c>
      <c r="M179" s="191"/>
    </row>
    <row r="180" spans="2:13" customFormat="1" ht="31.5" customHeight="1" thickBot="1">
      <c r="B180" s="660"/>
      <c r="C180" s="685"/>
      <c r="D180" s="630"/>
      <c r="E180" s="213" t="s">
        <v>12</v>
      </c>
      <c r="F180" s="200">
        <v>79</v>
      </c>
      <c r="G180" s="172">
        <f t="shared" si="53"/>
        <v>63.413449999999997</v>
      </c>
      <c r="H180" s="163">
        <v>89.476299999999995</v>
      </c>
      <c r="I180" s="163"/>
      <c r="J180" s="194">
        <f t="shared" si="54"/>
        <v>89.476299999999995</v>
      </c>
      <c r="K180" s="163">
        <f t="shared" si="52"/>
        <v>-26.062849999999997</v>
      </c>
      <c r="L180" s="211">
        <f t="shared" si="55"/>
        <v>1.4109987707655078</v>
      </c>
      <c r="M180" s="198">
        <v>46123</v>
      </c>
    </row>
    <row r="181" spans="2:13" customFormat="1" ht="31.5" customHeight="1">
      <c r="B181" s="660"/>
      <c r="C181" s="685"/>
      <c r="D181" s="631" t="s">
        <v>88</v>
      </c>
      <c r="E181" s="210" t="s">
        <v>20</v>
      </c>
      <c r="F181" s="196">
        <v>142</v>
      </c>
      <c r="G181" s="171">
        <f>+F181+K179</f>
        <v>173.61099999999999</v>
      </c>
      <c r="H181" s="160"/>
      <c r="I181" s="160">
        <v>165.64699999999999</v>
      </c>
      <c r="J181" s="160">
        <f>+H181+I181</f>
        <v>165.64699999999999</v>
      </c>
      <c r="K181" s="160">
        <f>+G181-J181</f>
        <v>7.9639999999999986</v>
      </c>
      <c r="L181" s="222">
        <f>+J181/G181</f>
        <v>0.95412733064149158</v>
      </c>
      <c r="M181" s="198">
        <v>46165</v>
      </c>
    </row>
    <row r="182" spans="2:13" customFormat="1" ht="31.5" customHeight="1" thickBot="1">
      <c r="B182" s="660"/>
      <c r="C182" s="685"/>
      <c r="D182" s="632"/>
      <c r="E182" s="213" t="s">
        <v>12</v>
      </c>
      <c r="F182" s="200">
        <v>79</v>
      </c>
      <c r="G182" s="172">
        <f>+F182+K180</f>
        <v>52.937150000000003</v>
      </c>
      <c r="H182" s="163">
        <v>102.49800999999999</v>
      </c>
      <c r="I182" s="163"/>
      <c r="J182" s="194">
        <f>+H182+I182</f>
        <v>102.49800999999999</v>
      </c>
      <c r="K182" s="163">
        <f>+G182-J182</f>
        <v>-49.560859999999991</v>
      </c>
      <c r="L182" s="211">
        <f>+J182/G182</f>
        <v>1.9362207825695186</v>
      </c>
      <c r="M182" s="198">
        <v>46150</v>
      </c>
    </row>
    <row r="183" spans="2:13" customFormat="1" ht="31.5" customHeight="1" thickBot="1">
      <c r="B183" s="660"/>
      <c r="C183" s="685"/>
      <c r="D183" s="215" t="s">
        <v>89</v>
      </c>
      <c r="E183" s="216" t="s">
        <v>12</v>
      </c>
      <c r="F183" s="217">
        <v>79</v>
      </c>
      <c r="G183" s="218">
        <f>+F183+K182</f>
        <v>29.439140000000009</v>
      </c>
      <c r="H183" s="219">
        <v>38.60042</v>
      </c>
      <c r="I183" s="219"/>
      <c r="J183" s="219">
        <f>+H183+I183</f>
        <v>38.60042</v>
      </c>
      <c r="K183" s="219">
        <f>+G183-J183</f>
        <v>-9.1612799999999908</v>
      </c>
      <c r="L183" s="229">
        <f>+J183/G183</f>
        <v>1.3111938731905888</v>
      </c>
      <c r="M183" s="198">
        <v>46179</v>
      </c>
    </row>
    <row r="184" spans="2:13" customFormat="1" ht="31.5" customHeight="1" thickBot="1">
      <c r="B184" s="660"/>
      <c r="C184" s="685"/>
      <c r="D184" s="215" t="s">
        <v>74</v>
      </c>
      <c r="E184" s="216" t="s">
        <v>12</v>
      </c>
      <c r="F184" s="217">
        <v>79</v>
      </c>
      <c r="G184" s="218">
        <f>+F184+K183</f>
        <v>69.838720000000009</v>
      </c>
      <c r="H184" s="219">
        <v>55.847819999999999</v>
      </c>
      <c r="I184" s="219"/>
      <c r="J184" s="219">
        <f>+H184+I184</f>
        <v>55.847819999999999</v>
      </c>
      <c r="K184" s="219">
        <f>+G184-J184</f>
        <v>13.990900000000011</v>
      </c>
      <c r="L184" s="229">
        <f>+J184/G184</f>
        <v>0.79966843607672067</v>
      </c>
      <c r="M184" s="221"/>
    </row>
    <row r="185" spans="2:13" customFormat="1" ht="31.5" customHeight="1">
      <c r="B185" s="660"/>
      <c r="C185" s="685"/>
      <c r="D185" s="623" t="s">
        <v>90</v>
      </c>
      <c r="E185" s="210" t="s">
        <v>31</v>
      </c>
      <c r="F185" s="196">
        <v>142</v>
      </c>
      <c r="G185" s="171">
        <f>F185+K181</f>
        <v>149.964</v>
      </c>
      <c r="H185" s="160"/>
      <c r="I185" s="160">
        <v>147.452</v>
      </c>
      <c r="J185" s="160">
        <f t="shared" ref="J185:J190" si="56">+H185+I185</f>
        <v>147.452</v>
      </c>
      <c r="K185" s="160">
        <f t="shared" ref="K185:K190" si="57">+G185-J185</f>
        <v>2.5120000000000005</v>
      </c>
      <c r="L185" s="222">
        <f t="shared" ref="L185:L190" si="58">+J185/G185</f>
        <v>0.98324931316849373</v>
      </c>
      <c r="M185" s="212">
        <v>46261</v>
      </c>
    </row>
    <row r="186" spans="2:13" customFormat="1" ht="31.5" customHeight="1" thickBot="1">
      <c r="B186" s="660"/>
      <c r="C186" s="685"/>
      <c r="D186" s="624"/>
      <c r="E186" s="213" t="s">
        <v>12</v>
      </c>
      <c r="F186" s="200">
        <v>79</v>
      </c>
      <c r="G186" s="172">
        <f>F186+K184</f>
        <v>92.990900000000011</v>
      </c>
      <c r="H186" s="163">
        <v>72.216899999999995</v>
      </c>
      <c r="I186" s="163"/>
      <c r="J186" s="194">
        <f t="shared" si="56"/>
        <v>72.216899999999995</v>
      </c>
      <c r="K186" s="163">
        <f t="shared" si="57"/>
        <v>20.774000000000015</v>
      </c>
      <c r="L186" s="211">
        <f t="shared" si="58"/>
        <v>0.77660179651987438</v>
      </c>
      <c r="M186" s="192"/>
    </row>
    <row r="187" spans="2:13" customFormat="1" ht="31.5" customHeight="1">
      <c r="B187" s="660"/>
      <c r="C187" s="685"/>
      <c r="D187" s="623" t="s">
        <v>91</v>
      </c>
      <c r="E187" s="210" t="s">
        <v>31</v>
      </c>
      <c r="F187" s="196">
        <v>142</v>
      </c>
      <c r="G187" s="171">
        <f>F187+K185</f>
        <v>144.512</v>
      </c>
      <c r="H187" s="160"/>
      <c r="I187" s="160">
        <v>0</v>
      </c>
      <c r="J187" s="160">
        <f t="shared" si="56"/>
        <v>0</v>
      </c>
      <c r="K187" s="160">
        <f t="shared" si="57"/>
        <v>144.512</v>
      </c>
      <c r="L187" s="222">
        <f t="shared" si="58"/>
        <v>0</v>
      </c>
      <c r="M187" s="191"/>
    </row>
    <row r="188" spans="2:13" customFormat="1" ht="31.5" customHeight="1" thickBot="1">
      <c r="B188" s="660"/>
      <c r="C188" s="685"/>
      <c r="D188" s="624"/>
      <c r="E188" s="213" t="s">
        <v>12</v>
      </c>
      <c r="F188" s="200">
        <v>79</v>
      </c>
      <c r="G188" s="172">
        <f>F188+K186</f>
        <v>99.774000000000015</v>
      </c>
      <c r="H188" s="163">
        <v>0</v>
      </c>
      <c r="I188" s="163"/>
      <c r="J188" s="194">
        <f t="shared" si="56"/>
        <v>0</v>
      </c>
      <c r="K188" s="163">
        <f t="shared" si="57"/>
        <v>99.774000000000015</v>
      </c>
      <c r="L188" s="211">
        <f t="shared" si="58"/>
        <v>0</v>
      </c>
      <c r="M188" s="192"/>
    </row>
    <row r="189" spans="2:13" customFormat="1" ht="31.5" customHeight="1">
      <c r="B189" s="660"/>
      <c r="C189" s="685"/>
      <c r="D189" s="623" t="s">
        <v>92</v>
      </c>
      <c r="E189" s="210" t="s">
        <v>31</v>
      </c>
      <c r="F189" s="196">
        <v>142</v>
      </c>
      <c r="G189" s="171">
        <f>F189+K187</f>
        <v>286.512</v>
      </c>
      <c r="H189" s="160">
        <v>0</v>
      </c>
      <c r="I189" s="160">
        <v>0</v>
      </c>
      <c r="J189" s="160">
        <f t="shared" si="56"/>
        <v>0</v>
      </c>
      <c r="K189" s="160">
        <f t="shared" si="57"/>
        <v>286.512</v>
      </c>
      <c r="L189" s="222">
        <f t="shared" si="58"/>
        <v>0</v>
      </c>
      <c r="M189" s="191"/>
    </row>
    <row r="190" spans="2:13" customFormat="1" ht="31.5" customHeight="1" thickBot="1">
      <c r="B190" s="660"/>
      <c r="C190" s="685"/>
      <c r="D190" s="624"/>
      <c r="E190" s="213" t="s">
        <v>12</v>
      </c>
      <c r="F190" s="200">
        <v>79</v>
      </c>
      <c r="G190" s="172">
        <f>F190+K188</f>
        <v>178.774</v>
      </c>
      <c r="H190" s="163">
        <v>0</v>
      </c>
      <c r="I190" s="163"/>
      <c r="J190" s="194">
        <f t="shared" si="56"/>
        <v>0</v>
      </c>
      <c r="K190" s="163">
        <f t="shared" si="57"/>
        <v>178.774</v>
      </c>
      <c r="L190" s="211">
        <f t="shared" si="58"/>
        <v>0</v>
      </c>
      <c r="M190" s="192"/>
    </row>
    <row r="191" spans="2:13" customFormat="1" ht="31.5" customHeight="1">
      <c r="B191" s="660"/>
      <c r="C191" s="685"/>
      <c r="D191" s="625" t="s">
        <v>93</v>
      </c>
      <c r="E191" s="210" t="s">
        <v>20</v>
      </c>
      <c r="F191" s="196">
        <v>142</v>
      </c>
      <c r="G191" s="171">
        <f>+F191+K189</f>
        <v>428.512</v>
      </c>
      <c r="H191" s="160">
        <v>0</v>
      </c>
      <c r="I191" s="160">
        <v>0</v>
      </c>
      <c r="J191" s="160">
        <f>+H191+I191</f>
        <v>0</v>
      </c>
      <c r="K191" s="160">
        <f>+G191-J191</f>
        <v>428.512</v>
      </c>
      <c r="L191" s="222">
        <f>+J191/G191</f>
        <v>0</v>
      </c>
      <c r="M191" s="191"/>
    </row>
    <row r="192" spans="2:13" customFormat="1" ht="31.5" customHeight="1" thickBot="1">
      <c r="B192" s="660"/>
      <c r="C192" s="685"/>
      <c r="D192" s="626"/>
      <c r="E192" s="213" t="s">
        <v>12</v>
      </c>
      <c r="F192" s="200">
        <v>79</v>
      </c>
      <c r="G192" s="172">
        <f>+F192+K190</f>
        <v>257.774</v>
      </c>
      <c r="H192" s="163">
        <v>0</v>
      </c>
      <c r="I192" s="163"/>
      <c r="J192" s="194">
        <f>+H192+I192</f>
        <v>0</v>
      </c>
      <c r="K192" s="163">
        <f>+G192-J192</f>
        <v>257.774</v>
      </c>
      <c r="L192" s="211">
        <f>+J192/G192</f>
        <v>0</v>
      </c>
      <c r="M192" s="192"/>
    </row>
    <row r="193" spans="2:17" customFormat="1" ht="31.5" customHeight="1">
      <c r="B193" s="660"/>
      <c r="C193" s="685"/>
      <c r="D193" s="631" t="s">
        <v>94</v>
      </c>
      <c r="E193" s="210" t="s">
        <v>31</v>
      </c>
      <c r="F193" s="196">
        <v>142</v>
      </c>
      <c r="G193" s="171">
        <f>+F193+K191</f>
        <v>570.51199999999994</v>
      </c>
      <c r="H193" s="160">
        <v>0</v>
      </c>
      <c r="I193" s="160">
        <v>0</v>
      </c>
      <c r="J193" s="160">
        <f>H193+I193</f>
        <v>0</v>
      </c>
      <c r="K193" s="160">
        <f>+G193-J193</f>
        <v>570.51199999999994</v>
      </c>
      <c r="L193" s="222">
        <f>+J193/G193</f>
        <v>0</v>
      </c>
      <c r="M193" s="191"/>
      <c r="O193" s="416" t="s">
        <v>103</v>
      </c>
    </row>
    <row r="194" spans="2:17" customFormat="1" ht="31.5" customHeight="1" thickBot="1">
      <c r="B194" s="660"/>
      <c r="C194" s="685"/>
      <c r="D194" s="632"/>
      <c r="E194" s="213" t="s">
        <v>12</v>
      </c>
      <c r="F194" s="200">
        <v>79</v>
      </c>
      <c r="G194" s="172">
        <f>+F194+K192</f>
        <v>336.774</v>
      </c>
      <c r="H194" s="163">
        <v>0</v>
      </c>
      <c r="I194" s="163"/>
      <c r="J194" s="194">
        <f>+H194+I194</f>
        <v>0</v>
      </c>
      <c r="K194" s="163">
        <f>+G194-J194</f>
        <v>336.774</v>
      </c>
      <c r="L194" s="211">
        <f>+J194/G194</f>
        <v>0</v>
      </c>
      <c r="M194" s="192"/>
    </row>
    <row r="195" spans="2:17" customFormat="1" ht="31.5" customHeight="1" thickBot="1">
      <c r="B195" s="661"/>
      <c r="C195" s="640" t="s">
        <v>21</v>
      </c>
      <c r="D195" s="641"/>
      <c r="E195" s="641"/>
      <c r="F195" s="234">
        <f>SUM(F85:F194)</f>
        <v>11630</v>
      </c>
      <c r="G195" s="235">
        <f>SUM(G105:G106)+SUM(G127:G128)+SUM(G149:G150)+SUM(G171:G172)+SUM(G193:G194)</f>
        <v>4350.5607199999995</v>
      </c>
      <c r="H195" s="235">
        <f>SUM(H85:H194)</f>
        <v>3806.0712800000001</v>
      </c>
      <c r="I195" s="235">
        <f>SUM(I85:I194)</f>
        <v>3473.3680000000004</v>
      </c>
      <c r="J195" s="235">
        <f>SUM(J85:J194)</f>
        <v>7279.4392800000014</v>
      </c>
      <c r="K195" s="235">
        <f>+F195-J195</f>
        <v>4350.5607199999986</v>
      </c>
      <c r="L195" s="236">
        <f>+J195/F195</f>
        <v>0.62591911263972499</v>
      </c>
      <c r="M195" s="237" t="s">
        <v>66</v>
      </c>
    </row>
    <row r="196" spans="2:17" customFormat="1" ht="31.5" customHeight="1" thickBot="1">
      <c r="C196" s="422"/>
      <c r="D196" s="23" t="s">
        <v>104</v>
      </c>
      <c r="E196" s="23"/>
      <c r="F196" s="93">
        <v>15</v>
      </c>
      <c r="G196" s="418"/>
      <c r="H196" s="419">
        <v>0</v>
      </c>
      <c r="I196" s="419"/>
      <c r="J196" s="420"/>
      <c r="K196" s="418"/>
      <c r="L196" s="421"/>
      <c r="M196" s="415"/>
    </row>
    <row r="197" spans="2:17" customFormat="1" ht="63" customHeight="1" thickBot="1">
      <c r="B197" s="397" t="s">
        <v>2</v>
      </c>
      <c r="C197" s="398" t="s">
        <v>97</v>
      </c>
      <c r="D197" s="398" t="s">
        <v>42</v>
      </c>
      <c r="E197" s="398" t="s">
        <v>4</v>
      </c>
      <c r="F197" s="398" t="s">
        <v>51</v>
      </c>
      <c r="G197" s="399" t="s">
        <v>52</v>
      </c>
      <c r="H197" s="400" t="s">
        <v>53</v>
      </c>
      <c r="I197" s="400" t="s">
        <v>54</v>
      </c>
      <c r="J197" s="399" t="s">
        <v>55</v>
      </c>
      <c r="K197" s="399" t="s">
        <v>7</v>
      </c>
      <c r="L197" s="401" t="s">
        <v>8</v>
      </c>
      <c r="M197" s="402" t="s">
        <v>45</v>
      </c>
      <c r="P197" s="689" t="s">
        <v>105</v>
      </c>
      <c r="Q197" s="690"/>
    </row>
    <row r="198" spans="2:17" customFormat="1" ht="32.25" customHeight="1">
      <c r="B198" s="111"/>
      <c r="C198" s="691" t="s">
        <v>38</v>
      </c>
      <c r="D198" s="241" t="s">
        <v>82</v>
      </c>
      <c r="E198" s="174" t="s">
        <v>12</v>
      </c>
      <c r="F198" s="174">
        <v>18</v>
      </c>
      <c r="G198" s="168">
        <f>+F198</f>
        <v>18</v>
      </c>
      <c r="H198" s="160">
        <v>0</v>
      </c>
      <c r="I198" s="160"/>
      <c r="J198" s="160">
        <f>+H198+I198</f>
        <v>0</v>
      </c>
      <c r="K198" s="160">
        <f>+G198-J198</f>
        <v>18</v>
      </c>
      <c r="L198" s="222">
        <f>+J198/G198</f>
        <v>0</v>
      </c>
      <c r="M198" s="191" t="s">
        <v>66</v>
      </c>
      <c r="P198" t="s">
        <v>99</v>
      </c>
      <c r="Q198" t="s">
        <v>100</v>
      </c>
    </row>
    <row r="199" spans="2:17" customFormat="1" ht="32.25" customHeight="1">
      <c r="B199" s="111"/>
      <c r="C199" s="692"/>
      <c r="D199" s="242" t="s">
        <v>85</v>
      </c>
      <c r="E199" s="184" t="s">
        <v>12</v>
      </c>
      <c r="F199" s="184">
        <v>18</v>
      </c>
      <c r="G199" s="208">
        <f t="shared" ref="G199:G209" si="59">+F199+K198</f>
        <v>36</v>
      </c>
      <c r="H199" s="165">
        <v>0</v>
      </c>
      <c r="I199" s="165"/>
      <c r="J199" s="165">
        <f t="shared" ref="J199:J206" si="60">+H199+I199</f>
        <v>0</v>
      </c>
      <c r="K199" s="165">
        <f t="shared" ref="K199:K206" si="61">+G199-J199</f>
        <v>36</v>
      </c>
      <c r="L199" s="243">
        <f t="shared" ref="L199:L206" si="62">+J199/G199</f>
        <v>0</v>
      </c>
      <c r="M199" s="189" t="s">
        <v>66</v>
      </c>
    </row>
    <row r="200" spans="2:17" customFormat="1" ht="32.25" customHeight="1">
      <c r="B200" s="111"/>
      <c r="C200" s="692"/>
      <c r="D200" s="242" t="s">
        <v>86</v>
      </c>
      <c r="E200" s="184" t="s">
        <v>12</v>
      </c>
      <c r="F200" s="184">
        <v>18</v>
      </c>
      <c r="G200" s="208">
        <f t="shared" si="59"/>
        <v>54</v>
      </c>
      <c r="H200" s="165">
        <v>0</v>
      </c>
      <c r="I200" s="165"/>
      <c r="J200" s="165">
        <f t="shared" si="60"/>
        <v>0</v>
      </c>
      <c r="K200" s="165">
        <f t="shared" si="61"/>
        <v>54</v>
      </c>
      <c r="L200" s="243">
        <f t="shared" si="62"/>
        <v>0</v>
      </c>
      <c r="M200" s="189" t="s">
        <v>66</v>
      </c>
    </row>
    <row r="201" spans="2:17" customFormat="1" ht="32.25" customHeight="1" thickBot="1">
      <c r="B201" s="110"/>
      <c r="C201" s="692"/>
      <c r="D201" s="242" t="s">
        <v>87</v>
      </c>
      <c r="E201" s="184" t="s">
        <v>12</v>
      </c>
      <c r="F201" s="184">
        <v>18</v>
      </c>
      <c r="G201" s="208">
        <f t="shared" si="59"/>
        <v>72</v>
      </c>
      <c r="H201" s="165">
        <v>0</v>
      </c>
      <c r="I201" s="165"/>
      <c r="J201" s="165">
        <f t="shared" si="60"/>
        <v>0</v>
      </c>
      <c r="K201" s="165">
        <f t="shared" si="61"/>
        <v>72</v>
      </c>
      <c r="L201" s="243">
        <f t="shared" si="62"/>
        <v>0</v>
      </c>
      <c r="M201" s="189" t="s">
        <v>66</v>
      </c>
    </row>
    <row r="202" spans="2:17" customFormat="1" ht="32.25" customHeight="1" thickBot="1">
      <c r="B202" s="113" t="s">
        <v>2</v>
      </c>
      <c r="C202" s="692"/>
      <c r="D202" s="242" t="s">
        <v>88</v>
      </c>
      <c r="E202" s="184" t="s">
        <v>12</v>
      </c>
      <c r="F202" s="184">
        <v>18</v>
      </c>
      <c r="G202" s="208">
        <f t="shared" si="59"/>
        <v>90</v>
      </c>
      <c r="H202" s="165">
        <v>0</v>
      </c>
      <c r="I202" s="165"/>
      <c r="J202" s="165">
        <f t="shared" si="60"/>
        <v>0</v>
      </c>
      <c r="K202" s="165">
        <f t="shared" si="61"/>
        <v>90</v>
      </c>
      <c r="L202" s="243">
        <f t="shared" si="62"/>
        <v>0</v>
      </c>
      <c r="M202" s="189" t="s">
        <v>66</v>
      </c>
    </row>
    <row r="203" spans="2:17" customFormat="1" ht="32.25" customHeight="1">
      <c r="B203" s="637" t="s">
        <v>106</v>
      </c>
      <c r="C203" s="692"/>
      <c r="D203" s="242" t="s">
        <v>89</v>
      </c>
      <c r="E203" s="184" t="s">
        <v>12</v>
      </c>
      <c r="F203" s="184">
        <v>2</v>
      </c>
      <c r="G203" s="208">
        <f t="shared" si="59"/>
        <v>92</v>
      </c>
      <c r="H203" s="165">
        <v>0</v>
      </c>
      <c r="I203" s="165"/>
      <c r="J203" s="165">
        <f t="shared" si="60"/>
        <v>0</v>
      </c>
      <c r="K203" s="165">
        <f t="shared" si="61"/>
        <v>92</v>
      </c>
      <c r="L203" s="243">
        <f t="shared" si="62"/>
        <v>0</v>
      </c>
      <c r="M203" s="189" t="s">
        <v>66</v>
      </c>
    </row>
    <row r="204" spans="2:17" customFormat="1" ht="32.25" customHeight="1">
      <c r="B204" s="638"/>
      <c r="C204" s="692"/>
      <c r="D204" s="242" t="s">
        <v>74</v>
      </c>
      <c r="E204" s="184" t="s">
        <v>12</v>
      </c>
      <c r="F204" s="184">
        <v>2</v>
      </c>
      <c r="G204" s="208">
        <f t="shared" si="59"/>
        <v>94</v>
      </c>
      <c r="H204" s="165">
        <v>0</v>
      </c>
      <c r="I204" s="165"/>
      <c r="J204" s="165">
        <f t="shared" si="60"/>
        <v>0</v>
      </c>
      <c r="K204" s="165">
        <f t="shared" si="61"/>
        <v>94</v>
      </c>
      <c r="L204" s="243">
        <f t="shared" si="62"/>
        <v>0</v>
      </c>
      <c r="M204" s="189" t="s">
        <v>66</v>
      </c>
    </row>
    <row r="205" spans="2:17" customFormat="1" ht="32.25" customHeight="1">
      <c r="B205" s="638"/>
      <c r="C205" s="692"/>
      <c r="D205" s="242" t="s">
        <v>90</v>
      </c>
      <c r="E205" s="184" t="s">
        <v>12</v>
      </c>
      <c r="F205" s="184">
        <v>2</v>
      </c>
      <c r="G205" s="208">
        <f t="shared" si="59"/>
        <v>96</v>
      </c>
      <c r="H205" s="165">
        <v>0</v>
      </c>
      <c r="I205" s="165"/>
      <c r="J205" s="165">
        <f t="shared" si="60"/>
        <v>0</v>
      </c>
      <c r="K205" s="165">
        <f t="shared" si="61"/>
        <v>96</v>
      </c>
      <c r="L205" s="243">
        <f t="shared" si="62"/>
        <v>0</v>
      </c>
      <c r="M205" s="189" t="s">
        <v>66</v>
      </c>
    </row>
    <row r="206" spans="2:17" customFormat="1" ht="32.25" customHeight="1">
      <c r="B206" s="638"/>
      <c r="C206" s="692"/>
      <c r="D206" s="242" t="s">
        <v>91</v>
      </c>
      <c r="E206" s="184" t="s">
        <v>12</v>
      </c>
      <c r="F206" s="184">
        <v>2</v>
      </c>
      <c r="G206" s="208">
        <f t="shared" si="59"/>
        <v>98</v>
      </c>
      <c r="H206" s="165">
        <v>0</v>
      </c>
      <c r="I206" s="165"/>
      <c r="J206" s="165">
        <f t="shared" si="60"/>
        <v>0</v>
      </c>
      <c r="K206" s="165">
        <f t="shared" si="61"/>
        <v>98</v>
      </c>
      <c r="L206" s="243">
        <f t="shared" si="62"/>
        <v>0</v>
      </c>
      <c r="M206" s="189" t="s">
        <v>66</v>
      </c>
    </row>
    <row r="207" spans="2:17" customFormat="1" ht="31.5" customHeight="1">
      <c r="B207" s="638"/>
      <c r="C207" s="692"/>
      <c r="D207" s="244" t="s">
        <v>92</v>
      </c>
      <c r="E207" s="186" t="s">
        <v>12</v>
      </c>
      <c r="F207" s="184">
        <v>2</v>
      </c>
      <c r="G207" s="208">
        <f t="shared" si="59"/>
        <v>100</v>
      </c>
      <c r="H207" s="162">
        <v>0</v>
      </c>
      <c r="I207" s="162"/>
      <c r="J207" s="165">
        <f>+H207+I207</f>
        <v>0</v>
      </c>
      <c r="K207" s="162">
        <f>+G207-J207</f>
        <v>100</v>
      </c>
      <c r="L207" s="245">
        <f>+J207/G207</f>
        <v>0</v>
      </c>
      <c r="M207" s="189" t="s">
        <v>66</v>
      </c>
    </row>
    <row r="208" spans="2:17" customFormat="1" ht="31.5" customHeight="1">
      <c r="B208" s="638"/>
      <c r="C208" s="692"/>
      <c r="D208" s="244" t="s">
        <v>93</v>
      </c>
      <c r="E208" s="186" t="s">
        <v>12</v>
      </c>
      <c r="F208" s="184">
        <v>2</v>
      </c>
      <c r="G208" s="208">
        <f t="shared" si="59"/>
        <v>102</v>
      </c>
      <c r="H208" s="162">
        <v>0</v>
      </c>
      <c r="I208" s="162"/>
      <c r="J208" s="165">
        <f>+H208+I208</f>
        <v>0</v>
      </c>
      <c r="K208" s="162">
        <f>+G208-J208</f>
        <v>102</v>
      </c>
      <c r="L208" s="245">
        <f>+J208/G208</f>
        <v>0</v>
      </c>
      <c r="M208" s="189" t="s">
        <v>66</v>
      </c>
    </row>
    <row r="209" spans="2:13" customFormat="1" ht="31.5" customHeight="1" thickBot="1">
      <c r="B209" s="638"/>
      <c r="C209" s="693"/>
      <c r="D209" s="246" t="s">
        <v>94</v>
      </c>
      <c r="E209" s="207" t="s">
        <v>12</v>
      </c>
      <c r="F209" s="247">
        <v>2</v>
      </c>
      <c r="G209" s="248">
        <f t="shared" si="59"/>
        <v>104</v>
      </c>
      <c r="H209" s="163">
        <v>0</v>
      </c>
      <c r="I209" s="163"/>
      <c r="J209" s="194">
        <f>+H209+I209</f>
        <v>0</v>
      </c>
      <c r="K209" s="163">
        <f>+G209-J209</f>
        <v>104</v>
      </c>
      <c r="L209" s="211">
        <f>+J209/G209</f>
        <v>0</v>
      </c>
      <c r="M209" s="192" t="s">
        <v>66</v>
      </c>
    </row>
    <row r="210" spans="2:13" customFormat="1" ht="31.5" customHeight="1">
      <c r="B210" s="638"/>
      <c r="C210" s="694" t="s">
        <v>32</v>
      </c>
      <c r="D210" s="249" t="s">
        <v>82</v>
      </c>
      <c r="E210" s="196" t="s">
        <v>12</v>
      </c>
      <c r="F210" s="196">
        <v>47</v>
      </c>
      <c r="G210" s="171">
        <f>+F210</f>
        <v>47</v>
      </c>
      <c r="H210" s="160">
        <v>41.631300000000003</v>
      </c>
      <c r="I210" s="160"/>
      <c r="J210" s="160">
        <f>+H210+I210</f>
        <v>41.631300000000003</v>
      </c>
      <c r="K210" s="160">
        <f>+G210-J210</f>
        <v>5.3686999999999969</v>
      </c>
      <c r="L210" s="438">
        <f>+J210/G210</f>
        <v>0.88577234042553199</v>
      </c>
      <c r="M210" s="191" t="s">
        <v>66</v>
      </c>
    </row>
    <row r="211" spans="2:13" customFormat="1" ht="31.5" customHeight="1">
      <c r="B211" s="638"/>
      <c r="C211" s="695"/>
      <c r="D211" s="250" t="s">
        <v>85</v>
      </c>
      <c r="E211" s="203" t="s">
        <v>12</v>
      </c>
      <c r="F211" s="203">
        <v>47</v>
      </c>
      <c r="G211" s="157">
        <f>F211+K210</f>
        <v>52.368699999999997</v>
      </c>
      <c r="H211" s="162">
        <v>17.638660000000002</v>
      </c>
      <c r="I211" s="162"/>
      <c r="J211" s="165">
        <f t="shared" ref="J211:J218" si="63">+H211+I211</f>
        <v>17.638660000000002</v>
      </c>
      <c r="K211" s="162">
        <f t="shared" ref="K211:K218" si="64">+G211-J211</f>
        <v>34.730039999999995</v>
      </c>
      <c r="L211" s="453">
        <f t="shared" ref="L211:L218" si="65">+J211/G211</f>
        <v>0.3368168390660834</v>
      </c>
      <c r="M211" s="189" t="s">
        <v>66</v>
      </c>
    </row>
    <row r="212" spans="2:13" customFormat="1" ht="31.5" customHeight="1">
      <c r="B212" s="638"/>
      <c r="C212" s="695"/>
      <c r="D212" s="250" t="s">
        <v>86</v>
      </c>
      <c r="E212" s="203" t="s">
        <v>12</v>
      </c>
      <c r="F212" s="203">
        <v>47</v>
      </c>
      <c r="G212" s="157">
        <f t="shared" ref="G212:G218" si="66">F212+K211</f>
        <v>81.730040000000002</v>
      </c>
      <c r="H212" s="162">
        <v>0</v>
      </c>
      <c r="I212" s="162"/>
      <c r="J212" s="165">
        <f t="shared" si="63"/>
        <v>0</v>
      </c>
      <c r="K212" s="162">
        <f t="shared" si="64"/>
        <v>81.730040000000002</v>
      </c>
      <c r="L212" s="245">
        <f t="shared" si="65"/>
        <v>0</v>
      </c>
      <c r="M212" s="189" t="s">
        <v>66</v>
      </c>
    </row>
    <row r="213" spans="2:13" customFormat="1" ht="31.5" customHeight="1">
      <c r="B213" s="638"/>
      <c r="C213" s="695"/>
      <c r="D213" s="250" t="s">
        <v>87</v>
      </c>
      <c r="E213" s="203" t="s">
        <v>12</v>
      </c>
      <c r="F213" s="203">
        <v>47</v>
      </c>
      <c r="G213" s="157">
        <f>F213+K212</f>
        <v>128.73004</v>
      </c>
      <c r="H213" s="162">
        <v>17.363</v>
      </c>
      <c r="I213" s="162"/>
      <c r="J213" s="165">
        <f t="shared" si="63"/>
        <v>17.363</v>
      </c>
      <c r="K213" s="162">
        <f t="shared" si="64"/>
        <v>111.36704</v>
      </c>
      <c r="L213" s="245">
        <f t="shared" si="65"/>
        <v>0.13487916262591076</v>
      </c>
      <c r="M213" s="189" t="s">
        <v>66</v>
      </c>
    </row>
    <row r="214" spans="2:13" customFormat="1" ht="31.5" customHeight="1">
      <c r="B214" s="638"/>
      <c r="C214" s="695"/>
      <c r="D214" s="250" t="s">
        <v>88</v>
      </c>
      <c r="E214" s="203" t="s">
        <v>12</v>
      </c>
      <c r="F214" s="203">
        <v>47</v>
      </c>
      <c r="G214" s="157">
        <f t="shared" si="66"/>
        <v>158.36704</v>
      </c>
      <c r="H214" s="162">
        <v>0</v>
      </c>
      <c r="I214" s="162"/>
      <c r="J214" s="165">
        <f t="shared" si="63"/>
        <v>0</v>
      </c>
      <c r="K214" s="162">
        <f t="shared" si="64"/>
        <v>158.36704</v>
      </c>
      <c r="L214" s="245">
        <f t="shared" si="65"/>
        <v>0</v>
      </c>
      <c r="M214" s="189" t="s">
        <v>66</v>
      </c>
    </row>
    <row r="215" spans="2:13" customFormat="1" ht="31.5" customHeight="1">
      <c r="B215" s="638"/>
      <c r="C215" s="695"/>
      <c r="D215" s="250" t="s">
        <v>89</v>
      </c>
      <c r="E215" s="203" t="s">
        <v>12</v>
      </c>
      <c r="F215" s="203">
        <v>6</v>
      </c>
      <c r="G215" s="157">
        <f t="shared" si="66"/>
        <v>164.36704</v>
      </c>
      <c r="H215" s="162">
        <v>0</v>
      </c>
      <c r="I215" s="162"/>
      <c r="J215" s="165">
        <f t="shared" si="63"/>
        <v>0</v>
      </c>
      <c r="K215" s="162">
        <f t="shared" si="64"/>
        <v>164.36704</v>
      </c>
      <c r="L215" s="245">
        <f t="shared" si="65"/>
        <v>0</v>
      </c>
      <c r="M215" s="189" t="s">
        <v>66</v>
      </c>
    </row>
    <row r="216" spans="2:13" customFormat="1" ht="31.5" customHeight="1">
      <c r="B216" s="638"/>
      <c r="C216" s="695"/>
      <c r="D216" s="250" t="s">
        <v>74</v>
      </c>
      <c r="E216" s="203" t="s">
        <v>12</v>
      </c>
      <c r="F216" s="203">
        <v>6</v>
      </c>
      <c r="G216" s="157">
        <f t="shared" si="66"/>
        <v>170.36704</v>
      </c>
      <c r="H216" s="162">
        <v>0</v>
      </c>
      <c r="I216" s="162"/>
      <c r="J216" s="165">
        <f t="shared" si="63"/>
        <v>0</v>
      </c>
      <c r="K216" s="162">
        <f t="shared" si="64"/>
        <v>170.36704</v>
      </c>
      <c r="L216" s="245">
        <f t="shared" si="65"/>
        <v>0</v>
      </c>
      <c r="M216" s="189" t="s">
        <v>66</v>
      </c>
    </row>
    <row r="217" spans="2:13" customFormat="1" ht="31.5" customHeight="1">
      <c r="B217" s="638"/>
      <c r="C217" s="695"/>
      <c r="D217" s="250" t="s">
        <v>90</v>
      </c>
      <c r="E217" s="203" t="s">
        <v>12</v>
      </c>
      <c r="F217" s="203">
        <v>6</v>
      </c>
      <c r="G217" s="157">
        <f t="shared" si="66"/>
        <v>176.36704</v>
      </c>
      <c r="H217" s="162">
        <v>0</v>
      </c>
      <c r="I217" s="162"/>
      <c r="J217" s="165">
        <f t="shared" si="63"/>
        <v>0</v>
      </c>
      <c r="K217" s="162">
        <f t="shared" si="64"/>
        <v>176.36704</v>
      </c>
      <c r="L217" s="245">
        <f t="shared" si="65"/>
        <v>0</v>
      </c>
      <c r="M217" s="189" t="s">
        <v>66</v>
      </c>
    </row>
    <row r="218" spans="2:13" customFormat="1" ht="31.5" customHeight="1">
      <c r="B218" s="638"/>
      <c r="C218" s="695"/>
      <c r="D218" s="250" t="s">
        <v>91</v>
      </c>
      <c r="E218" s="203" t="s">
        <v>12</v>
      </c>
      <c r="F218" s="203">
        <v>6</v>
      </c>
      <c r="G218" s="157">
        <f t="shared" si="66"/>
        <v>182.36704</v>
      </c>
      <c r="H218" s="162">
        <v>0</v>
      </c>
      <c r="I218" s="162"/>
      <c r="J218" s="165">
        <f t="shared" si="63"/>
        <v>0</v>
      </c>
      <c r="K218" s="162">
        <f t="shared" si="64"/>
        <v>182.36704</v>
      </c>
      <c r="L218" s="245">
        <f t="shared" si="65"/>
        <v>0</v>
      </c>
      <c r="M218" s="189" t="s">
        <v>66</v>
      </c>
    </row>
    <row r="219" spans="2:13" customFormat="1" ht="31.5" customHeight="1">
      <c r="B219" s="638"/>
      <c r="C219" s="695"/>
      <c r="D219" s="251" t="s">
        <v>92</v>
      </c>
      <c r="E219" s="203" t="s">
        <v>12</v>
      </c>
      <c r="F219" s="203">
        <v>6</v>
      </c>
      <c r="G219" s="157">
        <f>+F219+K218</f>
        <v>188.36704</v>
      </c>
      <c r="H219" s="252">
        <v>0</v>
      </c>
      <c r="I219" s="162"/>
      <c r="J219" s="165">
        <f>+H219+I219</f>
        <v>0</v>
      </c>
      <c r="K219" s="162">
        <f>+G219-J219</f>
        <v>188.36704</v>
      </c>
      <c r="L219" s="245">
        <f>+J219/G219</f>
        <v>0</v>
      </c>
      <c r="M219" s="189" t="s">
        <v>66</v>
      </c>
    </row>
    <row r="220" spans="2:13" customFormat="1" ht="31.5" customHeight="1">
      <c r="B220" s="638"/>
      <c r="C220" s="695"/>
      <c r="D220" s="251" t="s">
        <v>93</v>
      </c>
      <c r="E220" s="203" t="s">
        <v>12</v>
      </c>
      <c r="F220" s="203">
        <v>6</v>
      </c>
      <c r="G220" s="157">
        <f>+F220+K219</f>
        <v>194.36704</v>
      </c>
      <c r="H220" s="162">
        <v>0</v>
      </c>
      <c r="I220" s="162"/>
      <c r="J220" s="165">
        <f>+H220+I220</f>
        <v>0</v>
      </c>
      <c r="K220" s="162">
        <f>+G220-J220</f>
        <v>194.36704</v>
      </c>
      <c r="L220" s="245">
        <f>+J220/G220</f>
        <v>0</v>
      </c>
      <c r="M220" s="189" t="s">
        <v>66</v>
      </c>
    </row>
    <row r="221" spans="2:13" customFormat="1" ht="31.5" customHeight="1" thickBot="1">
      <c r="B221" s="638"/>
      <c r="C221" s="696"/>
      <c r="D221" s="253" t="s">
        <v>107</v>
      </c>
      <c r="E221" s="200" t="s">
        <v>12</v>
      </c>
      <c r="F221" s="200">
        <v>6</v>
      </c>
      <c r="G221" s="172">
        <f>+F221+K220</f>
        <v>200.36704</v>
      </c>
      <c r="H221" s="163">
        <v>0</v>
      </c>
      <c r="I221" s="163"/>
      <c r="J221" s="194">
        <f>+H221+I221</f>
        <v>0</v>
      </c>
      <c r="K221" s="163">
        <f>+G221-J221</f>
        <v>200.36704</v>
      </c>
      <c r="L221" s="211">
        <f>+J221/G221</f>
        <v>0</v>
      </c>
      <c r="M221" s="192" t="s">
        <v>66</v>
      </c>
    </row>
    <row r="222" spans="2:13" customFormat="1" ht="31.5" customHeight="1">
      <c r="B222" s="638"/>
      <c r="C222" s="662" t="s">
        <v>33</v>
      </c>
      <c r="D222" s="241" t="s">
        <v>82</v>
      </c>
      <c r="E222" s="174" t="s">
        <v>12</v>
      </c>
      <c r="F222" s="174">
        <v>999</v>
      </c>
      <c r="G222" s="168">
        <f>+F222</f>
        <v>999</v>
      </c>
      <c r="H222" s="160">
        <v>712.34594000000004</v>
      </c>
      <c r="I222" s="160"/>
      <c r="J222" s="160">
        <f>+H222+I222</f>
        <v>712.34594000000004</v>
      </c>
      <c r="K222" s="160">
        <f>+G222-J222</f>
        <v>286.65405999999996</v>
      </c>
      <c r="L222" s="438">
        <f>+J222/G222</f>
        <v>0.71305899899899905</v>
      </c>
      <c r="M222" s="191" t="s">
        <v>66</v>
      </c>
    </row>
    <row r="223" spans="2:13" customFormat="1" ht="31.5" customHeight="1">
      <c r="B223" s="638"/>
      <c r="C223" s="665"/>
      <c r="D223" s="242" t="s">
        <v>85</v>
      </c>
      <c r="E223" s="186" t="s">
        <v>12</v>
      </c>
      <c r="F223" s="186">
        <v>999</v>
      </c>
      <c r="G223" s="169">
        <f t="shared" ref="G223:G230" si="67">F223+K222</f>
        <v>1285.6540599999998</v>
      </c>
      <c r="H223" s="162">
        <v>612.97709999999995</v>
      </c>
      <c r="I223" s="162"/>
      <c r="J223" s="165">
        <f t="shared" ref="J223:J230" si="68">+H223+I223</f>
        <v>612.97709999999995</v>
      </c>
      <c r="K223" s="162">
        <f t="shared" ref="K223:K230" si="69">+G223-J223</f>
        <v>672.67695999999989</v>
      </c>
      <c r="L223" s="453">
        <f t="shared" ref="L223:L230" si="70">+J223/G223</f>
        <v>0.47678230020912471</v>
      </c>
      <c r="M223" s="189" t="s">
        <v>66</v>
      </c>
    </row>
    <row r="224" spans="2:13" customFormat="1" ht="31.5" customHeight="1">
      <c r="B224" s="638"/>
      <c r="C224" s="665"/>
      <c r="D224" s="242" t="s">
        <v>86</v>
      </c>
      <c r="E224" s="186" t="s">
        <v>12</v>
      </c>
      <c r="F224" s="186">
        <v>999</v>
      </c>
      <c r="G224" s="169">
        <f t="shared" si="67"/>
        <v>1671.6769599999998</v>
      </c>
      <c r="H224" s="162">
        <v>97.798439999999999</v>
      </c>
      <c r="I224" s="162"/>
      <c r="J224" s="165">
        <f t="shared" si="68"/>
        <v>97.798439999999999</v>
      </c>
      <c r="K224" s="162">
        <f t="shared" si="69"/>
        <v>1573.8785199999998</v>
      </c>
      <c r="L224" s="245">
        <f t="shared" si="70"/>
        <v>5.8503193104964497E-2</v>
      </c>
      <c r="M224" s="189" t="s">
        <v>66</v>
      </c>
    </row>
    <row r="225" spans="2:13" customFormat="1" ht="31.5" customHeight="1">
      <c r="B225" s="639"/>
      <c r="C225" s="665"/>
      <c r="D225" s="242" t="s">
        <v>87</v>
      </c>
      <c r="E225" s="186" t="s">
        <v>12</v>
      </c>
      <c r="F225" s="186">
        <v>999</v>
      </c>
      <c r="G225" s="169">
        <f t="shared" si="67"/>
        <v>2572.8785199999998</v>
      </c>
      <c r="H225" s="162">
        <v>204.33967999999999</v>
      </c>
      <c r="I225" s="162"/>
      <c r="J225" s="165">
        <f t="shared" si="68"/>
        <v>204.33967999999999</v>
      </c>
      <c r="K225" s="162">
        <f t="shared" si="69"/>
        <v>2368.5388399999997</v>
      </c>
      <c r="L225" s="245">
        <f t="shared" si="70"/>
        <v>7.9420648278411526E-2</v>
      </c>
      <c r="M225" s="189" t="s">
        <v>66</v>
      </c>
    </row>
    <row r="226" spans="2:13" customFormat="1" ht="31.5" customHeight="1">
      <c r="B226" s="639"/>
      <c r="C226" s="665"/>
      <c r="D226" s="242" t="s">
        <v>88</v>
      </c>
      <c r="E226" s="186" t="s">
        <v>12</v>
      </c>
      <c r="F226" s="186">
        <v>999</v>
      </c>
      <c r="G226" s="169">
        <f t="shared" si="67"/>
        <v>3367.5388399999997</v>
      </c>
      <c r="H226" s="162">
        <v>756.68949999999995</v>
      </c>
      <c r="I226" s="162"/>
      <c r="J226" s="165">
        <f t="shared" si="68"/>
        <v>756.68949999999995</v>
      </c>
      <c r="K226" s="162">
        <f t="shared" si="69"/>
        <v>2610.8493399999998</v>
      </c>
      <c r="L226" s="245">
        <f t="shared" si="70"/>
        <v>0.22470104606128316</v>
      </c>
      <c r="M226" s="189" t="s">
        <v>66</v>
      </c>
    </row>
    <row r="227" spans="2:13" customFormat="1" ht="31.5" customHeight="1">
      <c r="B227" s="639"/>
      <c r="C227" s="665"/>
      <c r="D227" s="242" t="s">
        <v>89</v>
      </c>
      <c r="E227" s="186" t="s">
        <v>12</v>
      </c>
      <c r="F227" s="186">
        <v>116</v>
      </c>
      <c r="G227" s="169">
        <f>F227+K226</f>
        <v>2726.8493399999998</v>
      </c>
      <c r="H227" s="162">
        <v>523.25397999999996</v>
      </c>
      <c r="I227" s="162"/>
      <c r="J227" s="165">
        <f t="shared" si="68"/>
        <v>523.25397999999996</v>
      </c>
      <c r="K227" s="162">
        <f t="shared" si="69"/>
        <v>2203.5953599999998</v>
      </c>
      <c r="L227" s="245">
        <f t="shared" si="70"/>
        <v>0.19188958198915382</v>
      </c>
      <c r="M227" s="189" t="s">
        <v>66</v>
      </c>
    </row>
    <row r="228" spans="2:13" customFormat="1" ht="31.5" customHeight="1">
      <c r="B228" s="639"/>
      <c r="C228" s="665"/>
      <c r="D228" s="242" t="s">
        <v>74</v>
      </c>
      <c r="E228" s="186" t="s">
        <v>12</v>
      </c>
      <c r="F228" s="186">
        <v>116</v>
      </c>
      <c r="G228" s="169">
        <f t="shared" si="67"/>
        <v>2319.5953599999998</v>
      </c>
      <c r="H228" s="162">
        <v>71.140159999999995</v>
      </c>
      <c r="I228" s="162"/>
      <c r="J228" s="165">
        <f t="shared" si="68"/>
        <v>71.140159999999995</v>
      </c>
      <c r="K228" s="162">
        <f t="shared" si="69"/>
        <v>2248.4551999999999</v>
      </c>
      <c r="L228" s="245">
        <f t="shared" si="70"/>
        <v>3.0669211202422823E-2</v>
      </c>
      <c r="M228" s="189" t="s">
        <v>66</v>
      </c>
    </row>
    <row r="229" spans="2:13" customFormat="1" ht="31.5" customHeight="1">
      <c r="B229" s="639"/>
      <c r="C229" s="665"/>
      <c r="D229" s="242" t="s">
        <v>90</v>
      </c>
      <c r="E229" s="186" t="s">
        <v>12</v>
      </c>
      <c r="F229" s="186">
        <v>116</v>
      </c>
      <c r="G229" s="169">
        <f t="shared" si="67"/>
        <v>2364.4551999999999</v>
      </c>
      <c r="H229" s="162">
        <v>0</v>
      </c>
      <c r="I229" s="162"/>
      <c r="J229" s="165">
        <f t="shared" si="68"/>
        <v>0</v>
      </c>
      <c r="K229" s="162">
        <f t="shared" si="69"/>
        <v>2364.4551999999999</v>
      </c>
      <c r="L229" s="245">
        <f t="shared" si="70"/>
        <v>0</v>
      </c>
      <c r="M229" s="189" t="s">
        <v>66</v>
      </c>
    </row>
    <row r="230" spans="2:13" customFormat="1" ht="31.5" customHeight="1">
      <c r="B230" s="639"/>
      <c r="C230" s="665"/>
      <c r="D230" s="242" t="s">
        <v>91</v>
      </c>
      <c r="E230" s="186" t="s">
        <v>12</v>
      </c>
      <c r="F230" s="186">
        <v>116</v>
      </c>
      <c r="G230" s="169">
        <f t="shared" si="67"/>
        <v>2480.4551999999999</v>
      </c>
      <c r="H230" s="162">
        <v>0</v>
      </c>
      <c r="I230" s="162"/>
      <c r="J230" s="165">
        <f t="shared" si="68"/>
        <v>0</v>
      </c>
      <c r="K230" s="162">
        <f t="shared" si="69"/>
        <v>2480.4551999999999</v>
      </c>
      <c r="L230" s="245">
        <f t="shared" si="70"/>
        <v>0</v>
      </c>
      <c r="M230" s="189" t="s">
        <v>66</v>
      </c>
    </row>
    <row r="231" spans="2:13" customFormat="1" ht="31.5" customHeight="1">
      <c r="B231" s="639"/>
      <c r="C231" s="665"/>
      <c r="D231" s="244" t="s">
        <v>92</v>
      </c>
      <c r="E231" s="186" t="s">
        <v>12</v>
      </c>
      <c r="F231" s="186">
        <v>116</v>
      </c>
      <c r="G231" s="169">
        <f>+F231+K230</f>
        <v>2596.4551999999999</v>
      </c>
      <c r="H231" s="162">
        <v>0</v>
      </c>
      <c r="I231" s="162"/>
      <c r="J231" s="165">
        <f>+H231+I231</f>
        <v>0</v>
      </c>
      <c r="K231" s="162">
        <f>+G231-J231</f>
        <v>2596.4551999999999</v>
      </c>
      <c r="L231" s="245">
        <f>+J231/G231</f>
        <v>0</v>
      </c>
      <c r="M231" s="189" t="s">
        <v>66</v>
      </c>
    </row>
    <row r="232" spans="2:13" customFormat="1" ht="31.5" customHeight="1">
      <c r="B232" s="639"/>
      <c r="C232" s="665"/>
      <c r="D232" s="244" t="s">
        <v>93</v>
      </c>
      <c r="E232" s="186" t="s">
        <v>12</v>
      </c>
      <c r="F232" s="186">
        <v>116</v>
      </c>
      <c r="G232" s="169">
        <f>+F232+K231</f>
        <v>2712.4551999999999</v>
      </c>
      <c r="H232" s="162">
        <v>0</v>
      </c>
      <c r="I232" s="162"/>
      <c r="J232" s="165">
        <f>+H232+I232</f>
        <v>0</v>
      </c>
      <c r="K232" s="162">
        <f>+G232-J232</f>
        <v>2712.4551999999999</v>
      </c>
      <c r="L232" s="245">
        <f>+J232/G232</f>
        <v>0</v>
      </c>
      <c r="M232" s="189" t="s">
        <v>66</v>
      </c>
    </row>
    <row r="233" spans="2:13" customFormat="1" ht="31.5" customHeight="1" thickBot="1">
      <c r="B233" s="639"/>
      <c r="C233" s="697"/>
      <c r="D233" s="246" t="s">
        <v>94</v>
      </c>
      <c r="E233" s="207" t="s">
        <v>12</v>
      </c>
      <c r="F233" s="207">
        <v>116</v>
      </c>
      <c r="G233" s="170">
        <f>+F233+K232</f>
        <v>2828.4551999999999</v>
      </c>
      <c r="H233" s="163">
        <v>0</v>
      </c>
      <c r="I233" s="163"/>
      <c r="J233" s="194">
        <f>H233+I233</f>
        <v>0</v>
      </c>
      <c r="K233" s="163">
        <f>+G233-J233</f>
        <v>2828.4551999999999</v>
      </c>
      <c r="L233" s="211">
        <f>+J233/G233</f>
        <v>0</v>
      </c>
      <c r="M233" s="192" t="s">
        <v>66</v>
      </c>
    </row>
    <row r="234" spans="2:13" customFormat="1" ht="31.5" customHeight="1">
      <c r="B234" s="639"/>
      <c r="C234" s="667" t="s">
        <v>34</v>
      </c>
      <c r="D234" s="249" t="s">
        <v>82</v>
      </c>
      <c r="E234" s="196" t="s">
        <v>12</v>
      </c>
      <c r="F234" s="196">
        <v>137</v>
      </c>
      <c r="G234" s="171">
        <f>+F234</f>
        <v>137</v>
      </c>
      <c r="H234" s="160">
        <v>73.100020000000001</v>
      </c>
      <c r="I234" s="160"/>
      <c r="J234" s="160">
        <f>+H234+I234</f>
        <v>73.100020000000001</v>
      </c>
      <c r="K234" s="160">
        <f>+G234-J234</f>
        <v>63.899979999999999</v>
      </c>
      <c r="L234" s="438">
        <f>+J234/G234</f>
        <v>0.53357678832116784</v>
      </c>
      <c r="M234" s="191" t="s">
        <v>66</v>
      </c>
    </row>
    <row r="235" spans="2:13" customFormat="1" ht="31.5" customHeight="1">
      <c r="B235" s="639"/>
      <c r="C235" s="668"/>
      <c r="D235" s="250" t="s">
        <v>85</v>
      </c>
      <c r="E235" s="203" t="s">
        <v>12</v>
      </c>
      <c r="F235" s="203">
        <v>137</v>
      </c>
      <c r="G235" s="157">
        <f t="shared" ref="G235:G242" si="71">F235+K234</f>
        <v>200.89998</v>
      </c>
      <c r="H235" s="162">
        <v>174.09898000000001</v>
      </c>
      <c r="I235" s="162"/>
      <c r="J235" s="165">
        <f t="shared" ref="J235:J242" si="72">+H235+I235</f>
        <v>174.09898000000001</v>
      </c>
      <c r="K235" s="162">
        <f t="shared" ref="K235:K242" si="73">+G235-J235</f>
        <v>26.800999999999988</v>
      </c>
      <c r="L235" s="453">
        <f t="shared" ref="L235:L257" si="74">+J235/G235</f>
        <v>0.86659530777454541</v>
      </c>
      <c r="M235" s="189" t="s">
        <v>66</v>
      </c>
    </row>
    <row r="236" spans="2:13" customFormat="1" ht="31.5" customHeight="1">
      <c r="B236" s="639"/>
      <c r="C236" s="668"/>
      <c r="D236" s="250" t="s">
        <v>86</v>
      </c>
      <c r="E236" s="203" t="s">
        <v>12</v>
      </c>
      <c r="F236" s="203">
        <v>136</v>
      </c>
      <c r="G236" s="157">
        <f t="shared" si="71"/>
        <v>162.80099999999999</v>
      </c>
      <c r="H236" s="162">
        <v>75.756379999999993</v>
      </c>
      <c r="I236" s="162"/>
      <c r="J236" s="165">
        <f t="shared" si="72"/>
        <v>75.756379999999993</v>
      </c>
      <c r="K236" s="162">
        <f t="shared" si="73"/>
        <v>87.044619999999995</v>
      </c>
      <c r="L236" s="453">
        <f t="shared" si="74"/>
        <v>0.46533117118445216</v>
      </c>
      <c r="M236" s="189" t="s">
        <v>66</v>
      </c>
    </row>
    <row r="237" spans="2:13" customFormat="1" ht="31.5" customHeight="1">
      <c r="B237" s="639"/>
      <c r="C237" s="668"/>
      <c r="D237" s="250" t="s">
        <v>87</v>
      </c>
      <c r="E237" s="203" t="s">
        <v>12</v>
      </c>
      <c r="F237" s="203">
        <v>136</v>
      </c>
      <c r="G237" s="157">
        <f t="shared" si="71"/>
        <v>223.04462000000001</v>
      </c>
      <c r="H237" s="162">
        <v>79.923500000000004</v>
      </c>
      <c r="I237" s="162"/>
      <c r="J237" s="165">
        <f t="shared" si="72"/>
        <v>79.923500000000004</v>
      </c>
      <c r="K237" s="162">
        <f t="shared" si="73"/>
        <v>143.12112000000002</v>
      </c>
      <c r="L237" s="245">
        <f t="shared" si="74"/>
        <v>0.35832964722484678</v>
      </c>
      <c r="M237" s="189" t="s">
        <v>66</v>
      </c>
    </row>
    <row r="238" spans="2:13" customFormat="1" ht="31.5" customHeight="1">
      <c r="B238" s="639"/>
      <c r="C238" s="668"/>
      <c r="D238" s="250" t="s">
        <v>88</v>
      </c>
      <c r="E238" s="203" t="s">
        <v>12</v>
      </c>
      <c r="F238" s="203">
        <v>136</v>
      </c>
      <c r="G238" s="157">
        <f t="shared" si="71"/>
        <v>279.12112000000002</v>
      </c>
      <c r="H238" s="162">
        <v>0</v>
      </c>
      <c r="I238" s="162"/>
      <c r="J238" s="165">
        <f t="shared" si="72"/>
        <v>0</v>
      </c>
      <c r="K238" s="162">
        <f t="shared" si="73"/>
        <v>279.12112000000002</v>
      </c>
      <c r="L238" s="245">
        <f t="shared" si="74"/>
        <v>0</v>
      </c>
      <c r="M238" s="189" t="s">
        <v>66</v>
      </c>
    </row>
    <row r="239" spans="2:13" customFormat="1" ht="31.5" customHeight="1">
      <c r="B239" s="639"/>
      <c r="C239" s="668"/>
      <c r="D239" s="250" t="s">
        <v>89</v>
      </c>
      <c r="E239" s="203" t="s">
        <v>12</v>
      </c>
      <c r="F239" s="203">
        <v>16</v>
      </c>
      <c r="G239" s="157">
        <f t="shared" si="71"/>
        <v>295.12112000000002</v>
      </c>
      <c r="H239" s="162">
        <v>0</v>
      </c>
      <c r="I239" s="162"/>
      <c r="J239" s="165">
        <f t="shared" si="72"/>
        <v>0</v>
      </c>
      <c r="K239" s="162">
        <f t="shared" si="73"/>
        <v>295.12112000000002</v>
      </c>
      <c r="L239" s="245">
        <f t="shared" si="74"/>
        <v>0</v>
      </c>
      <c r="M239" s="189" t="s">
        <v>66</v>
      </c>
    </row>
    <row r="240" spans="2:13" customFormat="1" ht="31.5" customHeight="1">
      <c r="B240" s="639"/>
      <c r="C240" s="668"/>
      <c r="D240" s="250" t="s">
        <v>74</v>
      </c>
      <c r="E240" s="203" t="s">
        <v>12</v>
      </c>
      <c r="F240" s="203">
        <v>16</v>
      </c>
      <c r="G240" s="157">
        <f t="shared" si="71"/>
        <v>311.12112000000002</v>
      </c>
      <c r="H240" s="162">
        <v>0</v>
      </c>
      <c r="I240" s="162"/>
      <c r="J240" s="165">
        <f t="shared" si="72"/>
        <v>0</v>
      </c>
      <c r="K240" s="162">
        <f t="shared" si="73"/>
        <v>311.12112000000002</v>
      </c>
      <c r="L240" s="245">
        <f t="shared" si="74"/>
        <v>0</v>
      </c>
      <c r="M240" s="189" t="s">
        <v>66</v>
      </c>
    </row>
    <row r="241" spans="2:13" customFormat="1" ht="31.5" customHeight="1">
      <c r="B241" s="639"/>
      <c r="C241" s="668"/>
      <c r="D241" s="250" t="s">
        <v>90</v>
      </c>
      <c r="E241" s="203" t="s">
        <v>12</v>
      </c>
      <c r="F241" s="203">
        <v>16</v>
      </c>
      <c r="G241" s="157">
        <f t="shared" si="71"/>
        <v>327.12112000000002</v>
      </c>
      <c r="H241" s="162">
        <v>0</v>
      </c>
      <c r="I241" s="162"/>
      <c r="J241" s="165">
        <f t="shared" si="72"/>
        <v>0</v>
      </c>
      <c r="K241" s="162">
        <f t="shared" si="73"/>
        <v>327.12112000000002</v>
      </c>
      <c r="L241" s="245">
        <f t="shared" si="74"/>
        <v>0</v>
      </c>
      <c r="M241" s="189" t="s">
        <v>66</v>
      </c>
    </row>
    <row r="242" spans="2:13" customFormat="1" ht="31.5" customHeight="1">
      <c r="B242" s="639"/>
      <c r="C242" s="668"/>
      <c r="D242" s="250" t="s">
        <v>91</v>
      </c>
      <c r="E242" s="203" t="s">
        <v>12</v>
      </c>
      <c r="F242" s="203">
        <v>16</v>
      </c>
      <c r="G242" s="157">
        <f t="shared" si="71"/>
        <v>343.12112000000002</v>
      </c>
      <c r="H242" s="162">
        <v>0</v>
      </c>
      <c r="I242" s="162"/>
      <c r="J242" s="165">
        <f t="shared" si="72"/>
        <v>0</v>
      </c>
      <c r="K242" s="162">
        <f t="shared" si="73"/>
        <v>343.12112000000002</v>
      </c>
      <c r="L242" s="245">
        <f t="shared" si="74"/>
        <v>0</v>
      </c>
      <c r="M242" s="189" t="s">
        <v>66</v>
      </c>
    </row>
    <row r="243" spans="2:13" customFormat="1" ht="31.5" customHeight="1">
      <c r="B243" s="639"/>
      <c r="C243" s="668"/>
      <c r="D243" s="251" t="s">
        <v>92</v>
      </c>
      <c r="E243" s="203" t="s">
        <v>12</v>
      </c>
      <c r="F243" s="203">
        <v>16</v>
      </c>
      <c r="G243" s="157">
        <f>+F243+K242</f>
        <v>359.12112000000002</v>
      </c>
      <c r="H243" s="162">
        <v>0</v>
      </c>
      <c r="I243" s="162"/>
      <c r="J243" s="165">
        <f>+H243+I243</f>
        <v>0</v>
      </c>
      <c r="K243" s="162">
        <f>+G243-J243</f>
        <v>359.12112000000002</v>
      </c>
      <c r="L243" s="245">
        <f t="shared" si="74"/>
        <v>0</v>
      </c>
      <c r="M243" s="189" t="s">
        <v>66</v>
      </c>
    </row>
    <row r="244" spans="2:13" customFormat="1" ht="31.5" customHeight="1">
      <c r="B244" s="639"/>
      <c r="C244" s="668"/>
      <c r="D244" s="251" t="s">
        <v>93</v>
      </c>
      <c r="E244" s="203" t="s">
        <v>12</v>
      </c>
      <c r="F244" s="203">
        <v>16</v>
      </c>
      <c r="G244" s="157">
        <f>+F244+K243</f>
        <v>375.12112000000002</v>
      </c>
      <c r="H244" s="162">
        <v>0</v>
      </c>
      <c r="I244" s="162"/>
      <c r="J244" s="165">
        <f>+H244+I244</f>
        <v>0</v>
      </c>
      <c r="K244" s="162">
        <f>+G244-J244</f>
        <v>375.12112000000002</v>
      </c>
      <c r="L244" s="245">
        <f t="shared" si="74"/>
        <v>0</v>
      </c>
      <c r="M244" s="189" t="s">
        <v>66</v>
      </c>
    </row>
    <row r="245" spans="2:13" customFormat="1" ht="31.5" customHeight="1" thickBot="1">
      <c r="B245" s="639"/>
      <c r="C245" s="698"/>
      <c r="D245" s="253" t="s">
        <v>94</v>
      </c>
      <c r="E245" s="200" t="s">
        <v>12</v>
      </c>
      <c r="F245" s="200">
        <v>16</v>
      </c>
      <c r="G245" s="172">
        <f>+F245+K244</f>
        <v>391.12112000000002</v>
      </c>
      <c r="H245" s="163">
        <v>0</v>
      </c>
      <c r="I245" s="163"/>
      <c r="J245" s="194">
        <f>+H245+I245</f>
        <v>0</v>
      </c>
      <c r="K245" s="163">
        <f>+G245-J245</f>
        <v>391.12112000000002</v>
      </c>
      <c r="L245" s="211">
        <f t="shared" si="74"/>
        <v>0</v>
      </c>
      <c r="M245" s="192" t="s">
        <v>66</v>
      </c>
    </row>
    <row r="246" spans="2:13" customFormat="1" ht="31.5" customHeight="1">
      <c r="B246" s="639"/>
      <c r="C246" s="686" t="s">
        <v>35</v>
      </c>
      <c r="D246" s="242" t="s">
        <v>82</v>
      </c>
      <c r="E246" s="184" t="s">
        <v>12</v>
      </c>
      <c r="F246" s="184">
        <v>136</v>
      </c>
      <c r="G246" s="208">
        <f>+F246</f>
        <v>136</v>
      </c>
      <c r="H246" s="165">
        <v>58.584299999999999</v>
      </c>
      <c r="I246" s="165"/>
      <c r="J246" s="165">
        <f>+H246+I246</f>
        <v>58.584299999999999</v>
      </c>
      <c r="K246" s="165">
        <f>+G246-J246</f>
        <v>77.415700000000001</v>
      </c>
      <c r="L246" s="454">
        <f t="shared" si="74"/>
        <v>0.43076691176470588</v>
      </c>
      <c r="M246" s="189" t="s">
        <v>66</v>
      </c>
    </row>
    <row r="247" spans="2:13" customFormat="1" ht="31.5" customHeight="1">
      <c r="B247" s="639"/>
      <c r="C247" s="687"/>
      <c r="D247" s="242" t="s">
        <v>85</v>
      </c>
      <c r="E247" s="186" t="s">
        <v>12</v>
      </c>
      <c r="F247" s="186">
        <v>136</v>
      </c>
      <c r="G247" s="169">
        <f t="shared" ref="G247:G254" si="75">F247+K246</f>
        <v>213.41570000000002</v>
      </c>
      <c r="H247" s="162">
        <v>9.9883000000000006</v>
      </c>
      <c r="I247" s="162"/>
      <c r="J247" s="165">
        <f t="shared" ref="J247:J254" si="76">+H247+I247</f>
        <v>9.9883000000000006</v>
      </c>
      <c r="K247" s="162">
        <f t="shared" ref="K247:K254" si="77">+G247-J247</f>
        <v>203.42740000000001</v>
      </c>
      <c r="L247" s="453">
        <f t="shared" si="74"/>
        <v>4.6802086257009205E-2</v>
      </c>
      <c r="M247" s="189" t="s">
        <v>66</v>
      </c>
    </row>
    <row r="248" spans="2:13" customFormat="1" ht="31.5" customHeight="1">
      <c r="B248" s="639"/>
      <c r="C248" s="687"/>
      <c r="D248" s="242" t="s">
        <v>86</v>
      </c>
      <c r="E248" s="186" t="s">
        <v>12</v>
      </c>
      <c r="F248" s="186">
        <v>136</v>
      </c>
      <c r="G248" s="169">
        <f t="shared" si="75"/>
        <v>339.42740000000003</v>
      </c>
      <c r="H248" s="162">
        <v>6.6337400000000004</v>
      </c>
      <c r="I248" s="162"/>
      <c r="J248" s="165">
        <f t="shared" si="76"/>
        <v>6.6337400000000004</v>
      </c>
      <c r="K248" s="162">
        <f t="shared" si="77"/>
        <v>332.79366000000005</v>
      </c>
      <c r="L248" s="453">
        <f t="shared" si="74"/>
        <v>1.9543914250882515E-2</v>
      </c>
      <c r="M248" s="189" t="s">
        <v>66</v>
      </c>
    </row>
    <row r="249" spans="2:13" customFormat="1" ht="31.5" customHeight="1">
      <c r="B249" s="639"/>
      <c r="C249" s="687"/>
      <c r="D249" s="242" t="s">
        <v>87</v>
      </c>
      <c r="E249" s="186" t="s">
        <v>12</v>
      </c>
      <c r="F249" s="186">
        <v>135</v>
      </c>
      <c r="G249" s="169">
        <f t="shared" si="75"/>
        <v>467.79366000000005</v>
      </c>
      <c r="H249" s="162">
        <v>49.010399999999997</v>
      </c>
      <c r="I249" s="162"/>
      <c r="J249" s="165">
        <f t="shared" si="76"/>
        <v>49.010399999999997</v>
      </c>
      <c r="K249" s="162">
        <f t="shared" si="77"/>
        <v>418.78326000000004</v>
      </c>
      <c r="L249" s="245">
        <f t="shared" si="74"/>
        <v>0.10476926942532738</v>
      </c>
      <c r="M249" s="189" t="s">
        <v>66</v>
      </c>
    </row>
    <row r="250" spans="2:13" customFormat="1" ht="31.5" customHeight="1">
      <c r="B250" s="639"/>
      <c r="C250" s="687"/>
      <c r="D250" s="242" t="s">
        <v>88</v>
      </c>
      <c r="E250" s="186" t="s">
        <v>12</v>
      </c>
      <c r="F250" s="186">
        <v>135</v>
      </c>
      <c r="G250" s="169">
        <f t="shared" si="75"/>
        <v>553.78326000000004</v>
      </c>
      <c r="H250" s="162">
        <v>0</v>
      </c>
      <c r="I250" s="162"/>
      <c r="J250" s="165">
        <f t="shared" si="76"/>
        <v>0</v>
      </c>
      <c r="K250" s="162">
        <f t="shared" si="77"/>
        <v>553.78326000000004</v>
      </c>
      <c r="L250" s="245">
        <f t="shared" si="74"/>
        <v>0</v>
      </c>
      <c r="M250" s="189" t="s">
        <v>66</v>
      </c>
    </row>
    <row r="251" spans="2:13" customFormat="1" ht="31.5" customHeight="1">
      <c r="B251" s="639"/>
      <c r="C251" s="687"/>
      <c r="D251" s="242" t="s">
        <v>89</v>
      </c>
      <c r="E251" s="186" t="s">
        <v>12</v>
      </c>
      <c r="F251" s="186">
        <v>16</v>
      </c>
      <c r="G251" s="169">
        <f t="shared" si="75"/>
        <v>569.78326000000004</v>
      </c>
      <c r="H251" s="162">
        <v>0</v>
      </c>
      <c r="I251" s="162"/>
      <c r="J251" s="165">
        <f t="shared" si="76"/>
        <v>0</v>
      </c>
      <c r="K251" s="162">
        <f t="shared" si="77"/>
        <v>569.78326000000004</v>
      </c>
      <c r="L251" s="245">
        <f t="shared" si="74"/>
        <v>0</v>
      </c>
      <c r="M251" s="189" t="s">
        <v>66</v>
      </c>
    </row>
    <row r="252" spans="2:13" customFormat="1" ht="31.5" customHeight="1">
      <c r="B252" s="639"/>
      <c r="C252" s="687"/>
      <c r="D252" s="242" t="s">
        <v>74</v>
      </c>
      <c r="E252" s="186" t="s">
        <v>12</v>
      </c>
      <c r="F252" s="186">
        <v>16</v>
      </c>
      <c r="G252" s="169">
        <f t="shared" si="75"/>
        <v>585.78326000000004</v>
      </c>
      <c r="H252" s="162">
        <v>0</v>
      </c>
      <c r="I252" s="162"/>
      <c r="J252" s="165">
        <f t="shared" si="76"/>
        <v>0</v>
      </c>
      <c r="K252" s="162">
        <f t="shared" si="77"/>
        <v>585.78326000000004</v>
      </c>
      <c r="L252" s="245">
        <f t="shared" si="74"/>
        <v>0</v>
      </c>
      <c r="M252" s="189" t="s">
        <v>66</v>
      </c>
    </row>
    <row r="253" spans="2:13" customFormat="1" ht="31.5" customHeight="1">
      <c r="B253" s="639"/>
      <c r="C253" s="687"/>
      <c r="D253" s="242" t="s">
        <v>90</v>
      </c>
      <c r="E253" s="186" t="s">
        <v>12</v>
      </c>
      <c r="F253" s="186">
        <v>16</v>
      </c>
      <c r="G253" s="169">
        <f t="shared" si="75"/>
        <v>601.78326000000004</v>
      </c>
      <c r="H253" s="162">
        <v>0</v>
      </c>
      <c r="I253" s="162"/>
      <c r="J253" s="165">
        <f t="shared" si="76"/>
        <v>0</v>
      </c>
      <c r="K253" s="162">
        <f t="shared" si="77"/>
        <v>601.78326000000004</v>
      </c>
      <c r="L253" s="245">
        <f t="shared" si="74"/>
        <v>0</v>
      </c>
      <c r="M253" s="189" t="s">
        <v>66</v>
      </c>
    </row>
    <row r="254" spans="2:13" customFormat="1" ht="31.5" customHeight="1">
      <c r="B254" s="639"/>
      <c r="C254" s="687"/>
      <c r="D254" s="242" t="s">
        <v>91</v>
      </c>
      <c r="E254" s="186" t="s">
        <v>12</v>
      </c>
      <c r="F254" s="186">
        <v>16</v>
      </c>
      <c r="G254" s="169">
        <f t="shared" si="75"/>
        <v>617.78326000000004</v>
      </c>
      <c r="H254" s="162">
        <v>0</v>
      </c>
      <c r="I254" s="162"/>
      <c r="J254" s="165">
        <f t="shared" si="76"/>
        <v>0</v>
      </c>
      <c r="K254" s="162">
        <f t="shared" si="77"/>
        <v>617.78326000000004</v>
      </c>
      <c r="L254" s="245">
        <f t="shared" si="74"/>
        <v>0</v>
      </c>
      <c r="M254" s="189" t="s">
        <v>66</v>
      </c>
    </row>
    <row r="255" spans="2:13" customFormat="1" ht="31.5" customHeight="1">
      <c r="B255" s="639"/>
      <c r="C255" s="687"/>
      <c r="D255" s="244" t="s">
        <v>92</v>
      </c>
      <c r="E255" s="186" t="s">
        <v>12</v>
      </c>
      <c r="F255" s="186">
        <v>16</v>
      </c>
      <c r="G255" s="169">
        <f>+F255+K254</f>
        <v>633.78326000000004</v>
      </c>
      <c r="H255" s="162">
        <v>0</v>
      </c>
      <c r="I255" s="162"/>
      <c r="J255" s="165">
        <f>+H255+I255</f>
        <v>0</v>
      </c>
      <c r="K255" s="162">
        <f>+G255-J255</f>
        <v>633.78326000000004</v>
      </c>
      <c r="L255" s="245">
        <f t="shared" si="74"/>
        <v>0</v>
      </c>
      <c r="M255" s="189" t="s">
        <v>66</v>
      </c>
    </row>
    <row r="256" spans="2:13" customFormat="1" ht="31.5" customHeight="1">
      <c r="B256" s="639"/>
      <c r="C256" s="687"/>
      <c r="D256" s="244" t="s">
        <v>93</v>
      </c>
      <c r="E256" s="186" t="s">
        <v>12</v>
      </c>
      <c r="F256" s="186">
        <v>16</v>
      </c>
      <c r="G256" s="169">
        <f>+F256+K255</f>
        <v>649.78326000000004</v>
      </c>
      <c r="H256" s="162">
        <v>0</v>
      </c>
      <c r="I256" s="162"/>
      <c r="J256" s="165">
        <f>+H256+I256</f>
        <v>0</v>
      </c>
      <c r="K256" s="162">
        <f>+G256-J256</f>
        <v>649.78326000000004</v>
      </c>
      <c r="L256" s="245">
        <f t="shared" si="74"/>
        <v>0</v>
      </c>
      <c r="M256" s="189" t="s">
        <v>66</v>
      </c>
    </row>
    <row r="257" spans="2:13" customFormat="1" ht="31.5" customHeight="1">
      <c r="B257" s="639"/>
      <c r="C257" s="688"/>
      <c r="D257" s="254" t="s">
        <v>94</v>
      </c>
      <c r="E257" s="186" t="s">
        <v>12</v>
      </c>
      <c r="F257" s="186">
        <v>16</v>
      </c>
      <c r="G257" s="169">
        <f>+F257+K256</f>
        <v>665.78326000000004</v>
      </c>
      <c r="H257" s="162">
        <v>0</v>
      </c>
      <c r="I257" s="162"/>
      <c r="J257" s="165">
        <f>+H257+I257</f>
        <v>0</v>
      </c>
      <c r="K257" s="162">
        <f>+G257-J257</f>
        <v>665.78326000000004</v>
      </c>
      <c r="L257" s="245">
        <f t="shared" si="74"/>
        <v>0</v>
      </c>
      <c r="M257" s="189" t="s">
        <v>66</v>
      </c>
    </row>
    <row r="258" spans="2:13" ht="31.5" customHeight="1" thickBot="1">
      <c r="B258" s="639"/>
      <c r="C258" s="640" t="s">
        <v>108</v>
      </c>
      <c r="D258" s="640"/>
      <c r="E258" s="640"/>
      <c r="F258" s="255">
        <f>SUM(F198:F257)</f>
        <v>7772</v>
      </c>
      <c r="G258" s="256">
        <f>G209+G221+G233+G245+G257</f>
        <v>4189.7266200000004</v>
      </c>
      <c r="H258" s="256">
        <f>SUM(H198:H257)</f>
        <v>3582.2733800000001</v>
      </c>
      <c r="I258" s="256">
        <f>SUM(I198:I257)</f>
        <v>0</v>
      </c>
      <c r="J258" s="256">
        <f>SUM(J198:J257)</f>
        <v>3582.2733800000001</v>
      </c>
      <c r="K258" s="256">
        <f>+F258-J258</f>
        <v>4189.7266199999995</v>
      </c>
      <c r="L258" s="257">
        <f>+J258/F258</f>
        <v>0.4609204040144107</v>
      </c>
      <c r="M258" s="258" t="s">
        <v>66</v>
      </c>
    </row>
    <row r="259" spans="2:13" ht="31.5" customHeight="1">
      <c r="D259" s="23" t="s">
        <v>104</v>
      </c>
      <c r="F259" s="93">
        <v>6</v>
      </c>
      <c r="H259" s="92"/>
      <c r="I259" s="92"/>
    </row>
    <row r="260" spans="2:13" ht="31.5" customHeight="1">
      <c r="F260" s="93"/>
    </row>
  </sheetData>
  <mergeCells count="92">
    <mergeCell ref="C246:C257"/>
    <mergeCell ref="P197:Q197"/>
    <mergeCell ref="C198:C209"/>
    <mergeCell ref="C210:C221"/>
    <mergeCell ref="C222:C233"/>
    <mergeCell ref="C234:C245"/>
    <mergeCell ref="Q84:R84"/>
    <mergeCell ref="B85:B195"/>
    <mergeCell ref="C85:C106"/>
    <mergeCell ref="D85:D86"/>
    <mergeCell ref="D97:D98"/>
    <mergeCell ref="C107:C128"/>
    <mergeCell ref="D119:D120"/>
    <mergeCell ref="C129:C150"/>
    <mergeCell ref="D141:D142"/>
    <mergeCell ref="C151:C172"/>
    <mergeCell ref="D163:D164"/>
    <mergeCell ref="C173:C194"/>
    <mergeCell ref="D185:D186"/>
    <mergeCell ref="C195:E195"/>
    <mergeCell ref="D105:D106"/>
    <mergeCell ref="D193:D194"/>
    <mergeCell ref="D127:D128"/>
    <mergeCell ref="D175:D176"/>
    <mergeCell ref="D171:D172"/>
    <mergeCell ref="D153:D154"/>
    <mergeCell ref="D173:D174"/>
    <mergeCell ref="D159:D160"/>
    <mergeCell ref="D121:D122"/>
    <mergeCell ref="D107:D108"/>
    <mergeCell ref="C258:E258"/>
    <mergeCell ref="D133:D134"/>
    <mergeCell ref="D135:D136"/>
    <mergeCell ref="D145:D146"/>
    <mergeCell ref="D167:D168"/>
    <mergeCell ref="D113:D114"/>
    <mergeCell ref="D115:D116"/>
    <mergeCell ref="D123:D124"/>
    <mergeCell ref="D137:D138"/>
    <mergeCell ref="D143:D144"/>
    <mergeCell ref="D149:D150"/>
    <mergeCell ref="D151:D152"/>
    <mergeCell ref="D165:D166"/>
    <mergeCell ref="D131:D132"/>
    <mergeCell ref="B7:B82"/>
    <mergeCell ref="D109:D110"/>
    <mergeCell ref="D129:D130"/>
    <mergeCell ref="D61:D62"/>
    <mergeCell ref="D65:D66"/>
    <mergeCell ref="D69:D70"/>
    <mergeCell ref="C7:C21"/>
    <mergeCell ref="C37:C51"/>
    <mergeCell ref="C22:C36"/>
    <mergeCell ref="D24:D25"/>
    <mergeCell ref="D111:D112"/>
    <mergeCell ref="D125:D126"/>
    <mergeCell ref="D35:D36"/>
    <mergeCell ref="C52:C66"/>
    <mergeCell ref="D91:D92"/>
    <mergeCell ref="D89:D90"/>
    <mergeCell ref="B203:B258"/>
    <mergeCell ref="C82:E82"/>
    <mergeCell ref="D99:D100"/>
    <mergeCell ref="B2:M2"/>
    <mergeCell ref="B4:M4"/>
    <mergeCell ref="D76:D77"/>
    <mergeCell ref="D80:D81"/>
    <mergeCell ref="D87:D88"/>
    <mergeCell ref="D39:D40"/>
    <mergeCell ref="D46:D47"/>
    <mergeCell ref="D50:D51"/>
    <mergeCell ref="D54:D55"/>
    <mergeCell ref="B3:M3"/>
    <mergeCell ref="C67:C81"/>
    <mergeCell ref="D16:D17"/>
    <mergeCell ref="D20:D21"/>
    <mergeCell ref="O6:P6"/>
    <mergeCell ref="D189:D190"/>
    <mergeCell ref="D191:D192"/>
    <mergeCell ref="D169:D170"/>
    <mergeCell ref="D177:D178"/>
    <mergeCell ref="D179:D180"/>
    <mergeCell ref="D181:D182"/>
    <mergeCell ref="D187:D188"/>
    <mergeCell ref="D31:D32"/>
    <mergeCell ref="D9:D10"/>
    <mergeCell ref="D93:D94"/>
    <mergeCell ref="D101:D102"/>
    <mergeCell ref="D103:D104"/>
    <mergeCell ref="D147:D148"/>
    <mergeCell ref="D155:D156"/>
    <mergeCell ref="D157:D158"/>
  </mergeCells>
  <conditionalFormatting sqref="L7">
    <cfRule type="cellIs" dxfId="24" priority="7" operator="greaterThan">
      <formula>90</formula>
    </cfRule>
  </conditionalFormatting>
  <conditionalFormatting sqref="L7:L82">
    <cfRule type="cellIs" dxfId="23" priority="3" operator="greaterThan">
      <formula>0.9</formula>
    </cfRule>
  </conditionalFormatting>
  <conditionalFormatting sqref="L27:L28">
    <cfRule type="cellIs" dxfId="22" priority="6" operator="greaterThan">
      <formula>90</formula>
    </cfRule>
  </conditionalFormatting>
  <conditionalFormatting sqref="L85:L195">
    <cfRule type="cellIs" dxfId="21" priority="4" operator="greaterThan">
      <formula>0.9</formula>
    </cfRule>
  </conditionalFormatting>
  <conditionalFormatting sqref="L198:L258">
    <cfRule type="cellIs" dxfId="20" priority="1" operator="greaterThan">
      <formula>0.9</formula>
    </cfRule>
  </conditionalFormatting>
  <pageMargins left="0.7" right="0.7" top="0.75" bottom="0.75" header="0.3" footer="0.3"/>
  <pageSetup paperSize="162"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Q326"/>
  <sheetViews>
    <sheetView zoomScaleNormal="100" workbookViewId="0">
      <pane ySplit="1" topLeftCell="A2" activePane="bottomLeft" state="frozen"/>
      <selection pane="bottomLeft" activeCell="N263" sqref="N263"/>
    </sheetView>
  </sheetViews>
  <sheetFormatPr baseColWidth="10" defaultColWidth="14.42578125" defaultRowHeight="12.75"/>
  <cols>
    <col min="1" max="1" width="14.7109375" style="63" bestFit="1" customWidth="1"/>
    <col min="2" max="2" width="13" style="63" bestFit="1" customWidth="1"/>
    <col min="3" max="3" width="9.140625" style="63" bestFit="1" customWidth="1"/>
    <col min="4" max="4" width="18" style="63" bestFit="1" customWidth="1"/>
    <col min="5" max="5" width="35.140625" style="63" customWidth="1"/>
    <col min="6" max="6" width="16.7109375" style="63" bestFit="1" customWidth="1"/>
    <col min="7" max="7" width="16" style="63" bestFit="1" customWidth="1"/>
    <col min="8" max="8" width="17.7109375" style="63" bestFit="1" customWidth="1"/>
    <col min="9" max="9" width="17.28515625" style="63" customWidth="1"/>
    <col min="10" max="10" width="12.5703125" style="63" customWidth="1"/>
    <col min="11" max="11" width="11.85546875" style="63" customWidth="1"/>
    <col min="12" max="12" width="10.28515625" style="63" bestFit="1" customWidth="1"/>
    <col min="13" max="13" width="11.5703125" style="126" customWidth="1"/>
    <col min="14" max="14" width="12.7109375" style="74" bestFit="1" customWidth="1"/>
    <col min="15" max="15" width="18.140625" style="74" customWidth="1"/>
    <col min="16" max="16" width="14.42578125" style="75"/>
    <col min="17" max="16384" width="14.42578125" style="63"/>
  </cols>
  <sheetData>
    <row r="1" spans="1:17">
      <c r="A1" s="147" t="s">
        <v>109</v>
      </c>
      <c r="B1" s="147" t="s">
        <v>110</v>
      </c>
      <c r="C1" s="147" t="s">
        <v>111</v>
      </c>
      <c r="D1" s="148" t="s">
        <v>112</v>
      </c>
      <c r="E1" s="147" t="s">
        <v>113</v>
      </c>
      <c r="F1" s="147" t="s">
        <v>114</v>
      </c>
      <c r="G1" s="147" t="s">
        <v>115</v>
      </c>
      <c r="H1" s="147" t="s">
        <v>116</v>
      </c>
      <c r="I1" s="147" t="s">
        <v>117</v>
      </c>
      <c r="J1" s="147" t="s">
        <v>118</v>
      </c>
      <c r="K1" s="147" t="s">
        <v>119</v>
      </c>
      <c r="L1" s="147" t="s">
        <v>120</v>
      </c>
      <c r="M1" s="149" t="s">
        <v>121</v>
      </c>
      <c r="N1" s="150" t="s">
        <v>122</v>
      </c>
      <c r="O1" s="151" t="s">
        <v>123</v>
      </c>
      <c r="P1" s="152" t="s">
        <v>124</v>
      </c>
      <c r="Q1" s="153" t="s">
        <v>125</v>
      </c>
    </row>
    <row r="2" spans="1:17">
      <c r="A2" s="423" t="s">
        <v>126</v>
      </c>
      <c r="B2" s="423" t="s">
        <v>127</v>
      </c>
      <c r="C2" s="423" t="s">
        <v>128</v>
      </c>
      <c r="D2" s="423" t="s">
        <v>129</v>
      </c>
      <c r="E2" s="423" t="s">
        <v>130</v>
      </c>
      <c r="F2" s="424">
        <v>46023</v>
      </c>
      <c r="G2" s="424">
        <v>46081</v>
      </c>
      <c r="H2" s="425">
        <f>'CONTROL ALGAS III REGIÓN'!F7</f>
        <v>1827</v>
      </c>
      <c r="I2" s="426">
        <v>0</v>
      </c>
      <c r="J2" s="425">
        <f>'CONTROL ALGAS III REGIÓN'!G7</f>
        <v>1827</v>
      </c>
      <c r="K2" s="425">
        <f>'CONTROL ALGAS III REGIÓN'!J7</f>
        <v>2079.9459999999999</v>
      </c>
      <c r="L2" s="425">
        <f>'CONTROL ALGAS III REGIÓN'!K7</f>
        <v>-252.94599999999991</v>
      </c>
      <c r="M2" s="154">
        <f>'CONTROL ALGAS III REGIÓN'!L7</f>
        <v>1.1384488232074439</v>
      </c>
      <c r="N2" s="424">
        <f>'CONTROL ALGAS III REGIÓN'!M7</f>
        <v>46065</v>
      </c>
      <c r="O2" s="424">
        <f>'RESUMEN ANUAL'!$B$4</f>
        <v>46274</v>
      </c>
      <c r="P2" s="423">
        <v>2026</v>
      </c>
      <c r="Q2" s="153"/>
    </row>
    <row r="3" spans="1:17">
      <c r="A3" s="423" t="s">
        <v>126</v>
      </c>
      <c r="B3" s="423" t="s">
        <v>127</v>
      </c>
      <c r="C3" s="423" t="s">
        <v>128</v>
      </c>
      <c r="D3" s="423" t="s">
        <v>129</v>
      </c>
      <c r="E3" s="423" t="s">
        <v>130</v>
      </c>
      <c r="F3" s="424">
        <v>46082</v>
      </c>
      <c r="G3" s="424">
        <v>46112</v>
      </c>
      <c r="H3" s="425">
        <f>'CONTROL ALGAS III REGIÓN'!F9</f>
        <v>1326</v>
      </c>
      <c r="I3" s="426">
        <v>0</v>
      </c>
      <c r="J3" s="425">
        <f>'CONTROL ALGAS III REGIÓN'!G9</f>
        <v>1073.0540000000001</v>
      </c>
      <c r="K3" s="425">
        <f>'CONTROL ALGAS III REGIÓN'!J9</f>
        <v>1095.7</v>
      </c>
      <c r="L3" s="425">
        <f>'CONTROL ALGAS III REGIÓN'!K9</f>
        <v>-22.645999999999958</v>
      </c>
      <c r="M3" s="154">
        <f>'CONTROL ALGAS III REGIÓN'!L9</f>
        <v>1.0211042501122962</v>
      </c>
      <c r="N3" s="424">
        <f>'CONTROL ALGAS III REGIÓN'!M9</f>
        <v>46111</v>
      </c>
      <c r="O3" s="424">
        <f>'RESUMEN ANUAL'!$B$4</f>
        <v>46274</v>
      </c>
      <c r="P3" s="426">
        <v>2026</v>
      </c>
      <c r="Q3" s="423"/>
    </row>
    <row r="4" spans="1:17">
      <c r="A4" s="423" t="s">
        <v>126</v>
      </c>
      <c r="B4" s="423" t="s">
        <v>127</v>
      </c>
      <c r="C4" s="423" t="s">
        <v>128</v>
      </c>
      <c r="D4" s="423" t="s">
        <v>129</v>
      </c>
      <c r="E4" s="423" t="s">
        <v>130</v>
      </c>
      <c r="F4" s="424">
        <v>46113</v>
      </c>
      <c r="G4" s="424">
        <v>46203</v>
      </c>
      <c r="H4" s="425">
        <f>'CONTROL ALGAS III REGIÓN'!F10</f>
        <v>3302</v>
      </c>
      <c r="I4" s="426">
        <v>0</v>
      </c>
      <c r="J4" s="425">
        <f>'CONTROL ALGAS III REGIÓN'!G10</f>
        <v>3279.3540000000003</v>
      </c>
      <c r="K4" s="425">
        <f>'CONTROL ALGAS III REGIÓN'!J10</f>
        <v>3324.9110000000001</v>
      </c>
      <c r="L4" s="425">
        <f>'CONTROL ALGAS III REGIÓN'!K10</f>
        <v>-45.556999999999789</v>
      </c>
      <c r="M4" s="154">
        <f>'CONTROL ALGAS III REGIÓN'!L10</f>
        <v>1.0138920653275003</v>
      </c>
      <c r="N4" s="424">
        <f>'CONTROL ALGAS III REGIÓN'!M10</f>
        <v>46182</v>
      </c>
      <c r="O4" s="424">
        <f>'RESUMEN ANUAL'!$B$4</f>
        <v>46274</v>
      </c>
      <c r="P4" s="426">
        <v>2026</v>
      </c>
      <c r="Q4" s="423"/>
    </row>
    <row r="5" spans="1:17">
      <c r="A5" s="423" t="s">
        <v>126</v>
      </c>
      <c r="B5" s="423" t="s">
        <v>127</v>
      </c>
      <c r="C5" s="423" t="s">
        <v>128</v>
      </c>
      <c r="D5" s="423" t="s">
        <v>129</v>
      </c>
      <c r="E5" s="423" t="s">
        <v>130</v>
      </c>
      <c r="F5" s="424">
        <v>46204</v>
      </c>
      <c r="G5" s="424">
        <v>46265</v>
      </c>
      <c r="H5" s="425">
        <f>'CONTROL ALGAS III REGIÓN'!F11</f>
        <v>1337</v>
      </c>
      <c r="I5" s="426">
        <v>0</v>
      </c>
      <c r="J5" s="425">
        <f>'CONTROL ALGAS III REGIÓN'!G11</f>
        <v>1291.4430000000002</v>
      </c>
      <c r="K5" s="425">
        <f>'CONTROL ALGAS III REGIÓN'!J11</f>
        <v>893.74099999999999</v>
      </c>
      <c r="L5" s="425">
        <f>'CONTROL ALGAS III REGIÓN'!K11</f>
        <v>397.70200000000023</v>
      </c>
      <c r="M5" s="154">
        <f>'CONTROL ALGAS III REGIÓN'!L11</f>
        <v>0.69204835211464988</v>
      </c>
      <c r="N5" s="424" t="s">
        <v>66</v>
      </c>
      <c r="O5" s="424">
        <f>'RESUMEN ANUAL'!$B$4</f>
        <v>46274</v>
      </c>
      <c r="P5" s="426">
        <v>2026</v>
      </c>
      <c r="Q5" s="423"/>
    </row>
    <row r="6" spans="1:17">
      <c r="A6" s="423" t="s">
        <v>126</v>
      </c>
      <c r="B6" s="423" t="s">
        <v>127</v>
      </c>
      <c r="C6" s="423" t="s">
        <v>128</v>
      </c>
      <c r="D6" s="423" t="s">
        <v>129</v>
      </c>
      <c r="E6" s="423" t="s">
        <v>130</v>
      </c>
      <c r="F6" s="424">
        <v>46266</v>
      </c>
      <c r="G6" s="424">
        <v>46295</v>
      </c>
      <c r="H6" s="425">
        <f>'CONTROL ALGAS III REGIÓN'!F13</f>
        <v>380</v>
      </c>
      <c r="I6" s="426">
        <v>0</v>
      </c>
      <c r="J6" s="425">
        <f>'CONTROL ALGAS III REGIÓN'!G13</f>
        <v>777.70200000000023</v>
      </c>
      <c r="K6" s="425">
        <f>'CONTROL ALGAS III REGIÓN'!J13</f>
        <v>139.56</v>
      </c>
      <c r="L6" s="425">
        <f>'CONTROL ALGAS III REGIÓN'!K13</f>
        <v>638.14200000000028</v>
      </c>
      <c r="M6" s="154">
        <f>'CONTROL ALGAS III REGIÓN'!L13</f>
        <v>0.17945176944382291</v>
      </c>
      <c r="N6" s="424" t="s">
        <v>66</v>
      </c>
      <c r="O6" s="424">
        <f>'RESUMEN ANUAL'!$B$4</f>
        <v>46274</v>
      </c>
      <c r="P6" s="426">
        <v>2026</v>
      </c>
      <c r="Q6" s="423"/>
    </row>
    <row r="7" spans="1:17">
      <c r="A7" s="423" t="s">
        <v>126</v>
      </c>
      <c r="B7" s="423" t="s">
        <v>127</v>
      </c>
      <c r="C7" s="423" t="s">
        <v>128</v>
      </c>
      <c r="D7" s="423" t="s">
        <v>129</v>
      </c>
      <c r="E7" s="423" t="s">
        <v>130</v>
      </c>
      <c r="F7" s="424">
        <v>46296</v>
      </c>
      <c r="G7" s="424">
        <v>46356</v>
      </c>
      <c r="H7" s="425">
        <f>'CONTROL ALGAS III REGIÓN'!F14</f>
        <v>1307</v>
      </c>
      <c r="I7" s="426">
        <v>0</v>
      </c>
      <c r="J7" s="425">
        <f>'CONTROL ALGAS III REGIÓN'!G14</f>
        <v>1945.1420000000003</v>
      </c>
      <c r="K7" s="425">
        <f>'CONTROL ALGAS III REGIÓN'!J14</f>
        <v>0</v>
      </c>
      <c r="L7" s="425">
        <f>'CONTROL ALGAS III REGIÓN'!K14</f>
        <v>1945.1420000000003</v>
      </c>
      <c r="M7" s="154">
        <f>'CONTROL ALGAS III REGIÓN'!L13</f>
        <v>0.17945176944382291</v>
      </c>
      <c r="N7" s="424" t="s">
        <v>66</v>
      </c>
      <c r="O7" s="424">
        <f>'RESUMEN ANUAL'!$B$4</f>
        <v>46274</v>
      </c>
      <c r="P7" s="426">
        <v>2026</v>
      </c>
      <c r="Q7" s="423"/>
    </row>
    <row r="8" spans="1:17">
      <c r="A8" s="423" t="s">
        <v>126</v>
      </c>
      <c r="B8" s="423" t="s">
        <v>127</v>
      </c>
      <c r="C8" s="423" t="s">
        <v>128</v>
      </c>
      <c r="D8" s="423" t="s">
        <v>129</v>
      </c>
      <c r="E8" s="423" t="s">
        <v>130</v>
      </c>
      <c r="F8" s="424">
        <v>46357</v>
      </c>
      <c r="G8" s="424">
        <v>46387</v>
      </c>
      <c r="H8" s="425">
        <f>'CONTROL ALGAS III REGIÓN'!F16</f>
        <v>635</v>
      </c>
      <c r="I8" s="426">
        <v>0</v>
      </c>
      <c r="J8" s="425">
        <f>'CONTROL ALGAS III REGIÓN'!G16</f>
        <v>2580.1420000000003</v>
      </c>
      <c r="K8" s="425">
        <f>'CONTROL ALGAS III REGIÓN'!J16</f>
        <v>0</v>
      </c>
      <c r="L8" s="425">
        <f>'CONTROL ALGAS III REGIÓN'!K16</f>
        <v>2580.1420000000003</v>
      </c>
      <c r="M8" s="154">
        <f>'CONTROL ALGAS III REGIÓN'!L14</f>
        <v>0</v>
      </c>
      <c r="N8" s="424" t="s">
        <v>66</v>
      </c>
      <c r="O8" s="424">
        <f>'RESUMEN ANUAL'!$B$4</f>
        <v>46274</v>
      </c>
      <c r="P8" s="426">
        <v>2026</v>
      </c>
      <c r="Q8" s="423"/>
    </row>
    <row r="9" spans="1:17">
      <c r="A9" s="423" t="s">
        <v>126</v>
      </c>
      <c r="B9" s="423" t="s">
        <v>127</v>
      </c>
      <c r="C9" s="423" t="s">
        <v>128</v>
      </c>
      <c r="D9" s="423" t="s">
        <v>129</v>
      </c>
      <c r="E9" s="423" t="s">
        <v>131</v>
      </c>
      <c r="F9" s="424">
        <v>46082</v>
      </c>
      <c r="G9" s="424">
        <v>46112</v>
      </c>
      <c r="H9" s="425">
        <f>'CONTROL ALGAS III REGIÓN'!F8</f>
        <v>584</v>
      </c>
      <c r="I9" s="426">
        <v>0</v>
      </c>
      <c r="J9" s="425">
        <f>'CONTROL ALGAS III REGIÓN'!G8</f>
        <v>584</v>
      </c>
      <c r="K9" s="425">
        <f>'CONTROL ALGAS III REGIÓN'!J8</f>
        <v>435.71999999999997</v>
      </c>
      <c r="L9" s="425">
        <f>'CONTROL ALGAS III REGIÓN'!K8</f>
        <v>148.28000000000003</v>
      </c>
      <c r="M9" s="154">
        <f>'CONTROL ALGAS III REGIÓN'!L15</f>
        <v>0</v>
      </c>
      <c r="N9" s="424" t="s">
        <v>66</v>
      </c>
      <c r="O9" s="424">
        <f>'RESUMEN ANUAL'!$B$4</f>
        <v>46274</v>
      </c>
      <c r="P9" s="426">
        <v>2026</v>
      </c>
      <c r="Q9" s="423"/>
    </row>
    <row r="10" spans="1:17">
      <c r="A10" s="423" t="s">
        <v>126</v>
      </c>
      <c r="B10" s="423" t="s">
        <v>127</v>
      </c>
      <c r="C10" s="423" t="s">
        <v>128</v>
      </c>
      <c r="D10" s="423" t="s">
        <v>129</v>
      </c>
      <c r="E10" s="423" t="s">
        <v>131</v>
      </c>
      <c r="F10" s="424">
        <v>46266</v>
      </c>
      <c r="G10" s="424">
        <v>46295</v>
      </c>
      <c r="H10" s="425">
        <f>'CONTROL ALGAS III REGIÓN'!F12</f>
        <v>253</v>
      </c>
      <c r="I10" s="426">
        <v>0</v>
      </c>
      <c r="J10" s="425">
        <f>'CONTROL ALGAS III REGIÓN'!G12</f>
        <v>401.28000000000003</v>
      </c>
      <c r="K10" s="425">
        <f>'CONTROL ALGAS III REGIÓN'!J12</f>
        <v>0</v>
      </c>
      <c r="L10" s="425">
        <f>'CONTROL ALGAS III REGIÓN'!K12</f>
        <v>401.28000000000003</v>
      </c>
      <c r="M10" s="154">
        <f>'CONTROL ALGAS III REGIÓN'!L12</f>
        <v>0</v>
      </c>
      <c r="N10" s="424" t="s">
        <v>66</v>
      </c>
      <c r="O10" s="424">
        <f>'RESUMEN ANUAL'!$B$4</f>
        <v>46274</v>
      </c>
      <c r="P10" s="426">
        <v>2026</v>
      </c>
      <c r="Q10" s="423"/>
    </row>
    <row r="11" spans="1:17">
      <c r="A11" s="423" t="s">
        <v>126</v>
      </c>
      <c r="B11" s="423" t="s">
        <v>127</v>
      </c>
      <c r="C11" s="423" t="s">
        <v>128</v>
      </c>
      <c r="D11" s="423" t="s">
        <v>129</v>
      </c>
      <c r="E11" s="423" t="s">
        <v>131</v>
      </c>
      <c r="F11" s="424">
        <v>46357</v>
      </c>
      <c r="G11" s="424">
        <v>46387</v>
      </c>
      <c r="H11" s="425">
        <f>'CONTROL ALGAS III REGIÓN'!F15</f>
        <v>423</v>
      </c>
      <c r="I11" s="426">
        <v>0</v>
      </c>
      <c r="J11" s="425">
        <f>'CONTROL ALGAS III REGIÓN'!G15</f>
        <v>824.28</v>
      </c>
      <c r="K11" s="425">
        <f>'CONTROL ALGAS III REGIÓN'!J15</f>
        <v>0</v>
      </c>
      <c r="L11" s="425">
        <f>'CONTROL ALGAS III REGIÓN'!K15</f>
        <v>824.28</v>
      </c>
      <c r="M11" s="154">
        <f>'CONTROL ALGAS III REGIÓN'!L15</f>
        <v>0</v>
      </c>
      <c r="N11" s="424" t="s">
        <v>66</v>
      </c>
      <c r="O11" s="424">
        <f>'RESUMEN ANUAL'!$B$4</f>
        <v>46274</v>
      </c>
      <c r="P11" s="426">
        <v>2026</v>
      </c>
      <c r="Q11" s="423"/>
    </row>
    <row r="12" spans="1:17">
      <c r="A12" s="423" t="s">
        <v>126</v>
      </c>
      <c r="B12" s="423" t="s">
        <v>127</v>
      </c>
      <c r="C12" s="423" t="s">
        <v>128</v>
      </c>
      <c r="D12" s="423" t="s">
        <v>129</v>
      </c>
      <c r="E12" s="423" t="s">
        <v>132</v>
      </c>
      <c r="F12" s="424">
        <v>46023</v>
      </c>
      <c r="G12" s="424">
        <v>46081</v>
      </c>
      <c r="H12" s="425">
        <f>'CONTROL ALGAS III REGIÓN'!F17</f>
        <v>3760</v>
      </c>
      <c r="I12" s="426">
        <v>0</v>
      </c>
      <c r="J12" s="425">
        <f>'CONTROL ALGAS III REGIÓN'!G17</f>
        <v>3760</v>
      </c>
      <c r="K12" s="425">
        <f>'CONTROL ALGAS III REGIÓN'!J17</f>
        <v>4200.4560000000001</v>
      </c>
      <c r="L12" s="425">
        <f>'CONTROL ALGAS III REGIÓN'!K17</f>
        <v>-440.45600000000013</v>
      </c>
      <c r="M12" s="154">
        <f>'CONTROL ALGAS III REGIÓN'!L17</f>
        <v>1.1171425531914894</v>
      </c>
      <c r="N12" s="424">
        <f>'CONTROL ALGAS III REGIÓN'!M17</f>
        <v>46070</v>
      </c>
      <c r="O12" s="424">
        <f>'RESUMEN ANUAL'!$B$4</f>
        <v>46274</v>
      </c>
      <c r="P12" s="426">
        <v>2026</v>
      </c>
      <c r="Q12" s="423"/>
    </row>
    <row r="13" spans="1:17">
      <c r="A13" s="423" t="s">
        <v>126</v>
      </c>
      <c r="B13" s="423" t="s">
        <v>127</v>
      </c>
      <c r="C13" s="423" t="s">
        <v>128</v>
      </c>
      <c r="D13" s="423" t="s">
        <v>129</v>
      </c>
      <c r="E13" s="423" t="s">
        <v>132</v>
      </c>
      <c r="F13" s="424">
        <v>46082</v>
      </c>
      <c r="G13" s="424">
        <v>46112</v>
      </c>
      <c r="H13" s="425">
        <f>'CONTROL ALGAS III REGIÓN'!F19</f>
        <v>2667</v>
      </c>
      <c r="I13" s="426">
        <v>0</v>
      </c>
      <c r="J13" s="425">
        <f>'CONTROL ALGAS III REGIÓN'!G19</f>
        <v>2226.5439999999999</v>
      </c>
      <c r="K13" s="425">
        <f>'CONTROL ALGAS III REGIÓN'!J19</f>
        <v>2427.8620000000001</v>
      </c>
      <c r="L13" s="425">
        <f>'CONTROL ALGAS III REGIÓN'!K19</f>
        <v>-201.31800000000021</v>
      </c>
      <c r="M13" s="154">
        <f>'CONTROL ALGAS III REGIÓN'!L19</f>
        <v>1.0904172565195209</v>
      </c>
      <c r="N13" s="424">
        <f>'CONTROL ALGAS III REGIÓN'!M19</f>
        <v>46111</v>
      </c>
      <c r="O13" s="424">
        <f>'RESUMEN ANUAL'!$B$4</f>
        <v>46274</v>
      </c>
      <c r="P13" s="426">
        <v>2026</v>
      </c>
      <c r="Q13" s="423"/>
    </row>
    <row r="14" spans="1:17">
      <c r="A14" s="423" t="s">
        <v>126</v>
      </c>
      <c r="B14" s="423" t="s">
        <v>127</v>
      </c>
      <c r="C14" s="423" t="s">
        <v>128</v>
      </c>
      <c r="D14" s="423" t="s">
        <v>129</v>
      </c>
      <c r="E14" s="423" t="s">
        <v>132</v>
      </c>
      <c r="F14" s="424">
        <v>46113</v>
      </c>
      <c r="G14" s="424">
        <v>46203</v>
      </c>
      <c r="H14" s="425">
        <f>'CONTROL ALGAS III REGIÓN'!F20</f>
        <v>6111</v>
      </c>
      <c r="I14" s="426">
        <v>0</v>
      </c>
      <c r="J14" s="425">
        <f>'CONTROL ALGAS III REGIÓN'!G20</f>
        <v>5909.6819999999998</v>
      </c>
      <c r="K14" s="425">
        <f>'CONTROL ALGAS III REGIÓN'!J20</f>
        <v>6026.585</v>
      </c>
      <c r="L14" s="425">
        <f>'CONTROL ALGAS III REGIÓN'!K20</f>
        <v>-116.90300000000025</v>
      </c>
      <c r="M14" s="154">
        <f>'CONTROL ALGAS III REGIÓN'!L20</f>
        <v>1.0197816058461353</v>
      </c>
      <c r="N14" s="424">
        <f>'CONTROL ALGAS III REGIÓN'!M20</f>
        <v>46178</v>
      </c>
      <c r="O14" s="424">
        <f>'RESUMEN ANUAL'!$B$4</f>
        <v>46274</v>
      </c>
      <c r="P14" s="426">
        <v>2026</v>
      </c>
      <c r="Q14" s="423"/>
    </row>
    <row r="15" spans="1:17">
      <c r="A15" s="423" t="s">
        <v>126</v>
      </c>
      <c r="B15" s="423" t="s">
        <v>127</v>
      </c>
      <c r="C15" s="423" t="s">
        <v>128</v>
      </c>
      <c r="D15" s="423" t="s">
        <v>129</v>
      </c>
      <c r="E15" s="423" t="s">
        <v>132</v>
      </c>
      <c r="F15" s="424">
        <v>46204</v>
      </c>
      <c r="G15" s="424">
        <v>46265</v>
      </c>
      <c r="H15" s="425">
        <f>'CONTROL ALGAS III REGIÓN'!F21</f>
        <v>3171</v>
      </c>
      <c r="I15" s="426">
        <v>0</v>
      </c>
      <c r="J15" s="425">
        <f>'CONTROL ALGAS III REGIÓN'!G21</f>
        <v>3054.0969999999998</v>
      </c>
      <c r="K15" s="425">
        <f>'CONTROL ALGAS III REGIÓN'!J21</f>
        <v>2511.1390000000001</v>
      </c>
      <c r="L15" s="425">
        <f>'CONTROL ALGAS III REGIÓN'!K21</f>
        <v>542.95799999999963</v>
      </c>
      <c r="M15" s="154">
        <f>'CONTROL ALGAS III REGIÓN'!L21</f>
        <v>0.82221979197124395</v>
      </c>
      <c r="N15" s="424" t="s">
        <v>66</v>
      </c>
      <c r="O15" s="424">
        <f>'RESUMEN ANUAL'!$B$4</f>
        <v>46274</v>
      </c>
      <c r="P15" s="426">
        <v>2026</v>
      </c>
      <c r="Q15" s="423"/>
    </row>
    <row r="16" spans="1:17">
      <c r="A16" s="423" t="s">
        <v>126</v>
      </c>
      <c r="B16" s="423" t="s">
        <v>127</v>
      </c>
      <c r="C16" s="423" t="s">
        <v>128</v>
      </c>
      <c r="D16" s="423" t="s">
        <v>129</v>
      </c>
      <c r="E16" s="423" t="s">
        <v>132</v>
      </c>
      <c r="F16" s="424">
        <v>46266</v>
      </c>
      <c r="G16" s="424">
        <v>46295</v>
      </c>
      <c r="H16" s="425">
        <f>'CONTROL ALGAS III REGIÓN'!F23</f>
        <v>966</v>
      </c>
      <c r="I16" s="426">
        <v>0</v>
      </c>
      <c r="J16" s="425">
        <f>'CONTROL ALGAS III REGIÓN'!G23</f>
        <v>1508.9579999999996</v>
      </c>
      <c r="K16" s="425">
        <f>'CONTROL ALGAS III REGIÓN'!J23</f>
        <v>209.40700000000001</v>
      </c>
      <c r="L16" s="425">
        <f>'CONTROL ALGAS III REGIÓN'!K23</f>
        <v>1299.5509999999997</v>
      </c>
      <c r="M16" s="154">
        <f>'CONTROL ALGAS III REGIÓN'!L23</f>
        <v>0.13877589700972462</v>
      </c>
      <c r="N16" s="424" t="s">
        <v>66</v>
      </c>
      <c r="O16" s="424">
        <f>'RESUMEN ANUAL'!$B$4</f>
        <v>46274</v>
      </c>
      <c r="P16" s="426">
        <v>2026</v>
      </c>
      <c r="Q16" s="423"/>
    </row>
    <row r="17" spans="1:17">
      <c r="A17" s="423" t="s">
        <v>126</v>
      </c>
      <c r="B17" s="423" t="s">
        <v>127</v>
      </c>
      <c r="C17" s="423" t="s">
        <v>128</v>
      </c>
      <c r="D17" s="423" t="s">
        <v>129</v>
      </c>
      <c r="E17" s="423" t="s">
        <v>132</v>
      </c>
      <c r="F17" s="424">
        <v>46296</v>
      </c>
      <c r="G17" s="424">
        <v>46356</v>
      </c>
      <c r="H17" s="425">
        <f>'CONTROL ALGAS III REGIÓN'!F24</f>
        <v>2448</v>
      </c>
      <c r="I17" s="426">
        <v>0</v>
      </c>
      <c r="J17" s="425">
        <f>'CONTROL ALGAS III REGIÓN'!G24</f>
        <v>3747.5509999999995</v>
      </c>
      <c r="K17" s="425">
        <f>'CONTROL ALGAS III REGIÓN'!J24</f>
        <v>0</v>
      </c>
      <c r="L17" s="425">
        <f>'CONTROL ALGAS III REGIÓN'!K24</f>
        <v>3747.5509999999995</v>
      </c>
      <c r="M17" s="154">
        <f>'CONTROL ALGAS III REGIÓN'!L24</f>
        <v>0</v>
      </c>
      <c r="N17" s="424" t="s">
        <v>66</v>
      </c>
      <c r="O17" s="424">
        <f>'RESUMEN ANUAL'!$B$4</f>
        <v>46274</v>
      </c>
      <c r="P17" s="426">
        <v>2026</v>
      </c>
      <c r="Q17" s="423"/>
    </row>
    <row r="18" spans="1:17">
      <c r="A18" s="423" t="s">
        <v>126</v>
      </c>
      <c r="B18" s="423" t="s">
        <v>127</v>
      </c>
      <c r="C18" s="423" t="s">
        <v>128</v>
      </c>
      <c r="D18" s="423" t="s">
        <v>129</v>
      </c>
      <c r="E18" s="423" t="s">
        <v>132</v>
      </c>
      <c r="F18" s="424">
        <v>46357</v>
      </c>
      <c r="G18" s="424">
        <v>46387</v>
      </c>
      <c r="H18" s="425">
        <f>'CONTROL ALGAS III REGIÓN'!F26</f>
        <v>1132</v>
      </c>
      <c r="I18" s="426">
        <v>0</v>
      </c>
      <c r="J18" s="425">
        <f>'CONTROL ALGAS III REGIÓN'!G26</f>
        <v>4879.5509999999995</v>
      </c>
      <c r="K18" s="425">
        <f>'CONTROL ALGAS III REGIÓN'!H26</f>
        <v>0</v>
      </c>
      <c r="L18" s="425">
        <f>'CONTROL ALGAS III REGIÓN'!K26</f>
        <v>4879.5509999999995</v>
      </c>
      <c r="M18" s="154">
        <f>'CONTROL ALGAS III REGIÓN'!L26</f>
        <v>0</v>
      </c>
      <c r="N18" s="424" t="s">
        <v>66</v>
      </c>
      <c r="O18" s="424">
        <f>'RESUMEN ANUAL'!$B$4</f>
        <v>46274</v>
      </c>
      <c r="P18" s="426">
        <v>2026</v>
      </c>
      <c r="Q18" s="423"/>
    </row>
    <row r="19" spans="1:17">
      <c r="A19" s="423" t="s">
        <v>126</v>
      </c>
      <c r="B19" s="423" t="s">
        <v>127</v>
      </c>
      <c r="C19" s="423" t="s">
        <v>128</v>
      </c>
      <c r="D19" s="423" t="s">
        <v>129</v>
      </c>
      <c r="E19" s="423" t="s">
        <v>133</v>
      </c>
      <c r="F19" s="424">
        <v>46082</v>
      </c>
      <c r="G19" s="424">
        <v>46112</v>
      </c>
      <c r="H19" s="425">
        <f>'CONTROL ALGAS III REGIÓN'!F18</f>
        <v>978</v>
      </c>
      <c r="I19" s="426">
        <v>0</v>
      </c>
      <c r="J19" s="425">
        <f>'CONTROL ALGAS III REGIÓN'!G18</f>
        <v>978</v>
      </c>
      <c r="K19" s="425">
        <f>'CONTROL ALGAS III REGIÓN'!J18</f>
        <v>1562.076</v>
      </c>
      <c r="L19" s="425">
        <f>'CONTROL ALGAS III REGIÓN'!K18</f>
        <v>-584.07600000000002</v>
      </c>
      <c r="M19" s="154">
        <f>'CONTROL ALGAS III REGIÓN'!L18</f>
        <v>1.5972147239263803</v>
      </c>
      <c r="N19" s="424">
        <f>'CONTROL ALGAS III REGIÓN'!M18</f>
        <v>46105</v>
      </c>
      <c r="O19" s="424">
        <f>'RESUMEN ANUAL'!$B$4</f>
        <v>46274</v>
      </c>
      <c r="P19" s="426">
        <v>2026</v>
      </c>
      <c r="Q19" s="423"/>
    </row>
    <row r="20" spans="1:17">
      <c r="A20" s="423" t="s">
        <v>126</v>
      </c>
      <c r="B20" s="423" t="s">
        <v>127</v>
      </c>
      <c r="C20" s="423" t="s">
        <v>128</v>
      </c>
      <c r="D20" s="423" t="s">
        <v>129</v>
      </c>
      <c r="E20" s="423" t="s">
        <v>133</v>
      </c>
      <c r="F20" s="424">
        <v>46266</v>
      </c>
      <c r="G20" s="424">
        <v>46295</v>
      </c>
      <c r="H20" s="425">
        <f>'CONTROL ALGAS III REGIÓN'!F22</f>
        <v>643</v>
      </c>
      <c r="I20" s="426">
        <v>0</v>
      </c>
      <c r="J20" s="425">
        <f>'CONTROL ALGAS III REGIÓN'!G22</f>
        <v>58.923999999999978</v>
      </c>
      <c r="K20" s="425">
        <f>'CONTROL ALGAS III REGIÓN'!J22</f>
        <v>0</v>
      </c>
      <c r="L20" s="425">
        <f>'CONTROL ALGAS III REGIÓN'!K22</f>
        <v>58.923999999999978</v>
      </c>
      <c r="M20" s="154">
        <f>'CONTROL ALGAS III REGIÓN'!L22</f>
        <v>0</v>
      </c>
      <c r="N20" s="424" t="s">
        <v>66</v>
      </c>
      <c r="O20" s="424">
        <f>'RESUMEN ANUAL'!$B$4</f>
        <v>46274</v>
      </c>
      <c r="P20" s="426">
        <v>2026</v>
      </c>
      <c r="Q20" s="423"/>
    </row>
    <row r="21" spans="1:17">
      <c r="A21" s="423" t="s">
        <v>126</v>
      </c>
      <c r="B21" s="423" t="s">
        <v>127</v>
      </c>
      <c r="C21" s="423" t="s">
        <v>128</v>
      </c>
      <c r="D21" s="423" t="s">
        <v>129</v>
      </c>
      <c r="E21" s="423" t="s">
        <v>133</v>
      </c>
      <c r="F21" s="424">
        <v>46357</v>
      </c>
      <c r="G21" s="424">
        <v>46387</v>
      </c>
      <c r="H21" s="425">
        <f>'CONTROL ALGAS III REGIÓN'!F25</f>
        <v>754</v>
      </c>
      <c r="I21" s="426">
        <v>0</v>
      </c>
      <c r="J21" s="425">
        <f>'CONTROL ALGAS III REGIÓN'!G25</f>
        <v>812.92399999999998</v>
      </c>
      <c r="K21" s="425">
        <f>'CONTROL ALGAS III REGIÓN'!J25</f>
        <v>0</v>
      </c>
      <c r="L21" s="425">
        <f>'CONTROL ALGAS III REGIÓN'!K25</f>
        <v>812.92399999999998</v>
      </c>
      <c r="M21" s="154">
        <f>'CONTROL ALGAS III REGIÓN'!L25</f>
        <v>0</v>
      </c>
      <c r="N21" s="424" t="s">
        <v>66</v>
      </c>
      <c r="O21" s="424">
        <f>'RESUMEN ANUAL'!$B$4</f>
        <v>46274</v>
      </c>
      <c r="P21" s="426">
        <v>2026</v>
      </c>
      <c r="Q21" s="423"/>
    </row>
    <row r="22" spans="1:17">
      <c r="A22" s="423" t="s">
        <v>126</v>
      </c>
      <c r="B22" s="423" t="s">
        <v>127</v>
      </c>
      <c r="C22" s="423" t="s">
        <v>128</v>
      </c>
      <c r="D22" s="423" t="s">
        <v>129</v>
      </c>
      <c r="E22" s="423" t="s">
        <v>134</v>
      </c>
      <c r="F22" s="424">
        <v>46023</v>
      </c>
      <c r="G22" s="424">
        <v>46081</v>
      </c>
      <c r="H22" s="425">
        <f>'CONTROL ALGAS III REGIÓN'!F27</f>
        <v>5731</v>
      </c>
      <c r="I22" s="426">
        <v>0</v>
      </c>
      <c r="J22" s="425">
        <f>'CONTROL ALGAS III REGIÓN'!G27</f>
        <v>5731</v>
      </c>
      <c r="K22" s="425">
        <f>'CONTROL ALGAS III REGIÓN'!J27</f>
        <v>6793.1490000000003</v>
      </c>
      <c r="L22" s="425">
        <f>'CONTROL ALGAS III REGIÓN'!K27</f>
        <v>-1062.1490000000003</v>
      </c>
      <c r="M22" s="154">
        <f>'CONTROL ALGAS III REGIÓN'!L27</f>
        <v>1.185333973128599</v>
      </c>
      <c r="N22" s="424">
        <f>'CONTROL ALGAS III REGIÓN'!M27</f>
        <v>46067</v>
      </c>
      <c r="O22" s="424">
        <f>'RESUMEN ANUAL'!$B$4</f>
        <v>46274</v>
      </c>
      <c r="P22" s="426">
        <v>2026</v>
      </c>
      <c r="Q22" s="423"/>
    </row>
    <row r="23" spans="1:17">
      <c r="A23" s="423" t="s">
        <v>126</v>
      </c>
      <c r="B23" s="423" t="s">
        <v>127</v>
      </c>
      <c r="C23" s="423" t="s">
        <v>128</v>
      </c>
      <c r="D23" s="423" t="s">
        <v>129</v>
      </c>
      <c r="E23" s="423" t="s">
        <v>134</v>
      </c>
      <c r="F23" s="424">
        <v>46082</v>
      </c>
      <c r="G23" s="424">
        <v>46112</v>
      </c>
      <c r="H23" s="425">
        <f>'CONTROL ALGAS III REGIÓN'!F29</f>
        <v>3424</v>
      </c>
      <c r="I23" s="426">
        <v>0</v>
      </c>
      <c r="J23" s="425">
        <f>'CONTROL ALGAS III REGIÓN'!G29</f>
        <v>2361.8509999999997</v>
      </c>
      <c r="K23" s="425">
        <f>'CONTROL ALGAS III REGIÓN'!J29</f>
        <v>2414.1779999999999</v>
      </c>
      <c r="L23" s="425">
        <f>'CONTROL ALGAS III REGIÓN'!K29</f>
        <v>-52.327000000000226</v>
      </c>
      <c r="M23" s="154">
        <f>'CONTROL ALGAS III REGIÓN'!L29</f>
        <v>1.022155080908999</v>
      </c>
      <c r="N23" s="424">
        <f>'CONTROL ALGAS III REGIÓN'!M29</f>
        <v>46111</v>
      </c>
      <c r="O23" s="424">
        <f>'RESUMEN ANUAL'!$B$4</f>
        <v>46274</v>
      </c>
      <c r="P23" s="426">
        <v>2026</v>
      </c>
      <c r="Q23" s="423"/>
    </row>
    <row r="24" spans="1:17">
      <c r="A24" s="423" t="s">
        <v>126</v>
      </c>
      <c r="B24" s="423" t="s">
        <v>127</v>
      </c>
      <c r="C24" s="423" t="s">
        <v>128</v>
      </c>
      <c r="D24" s="423" t="s">
        <v>129</v>
      </c>
      <c r="E24" s="423" t="s">
        <v>134</v>
      </c>
      <c r="F24" s="424">
        <v>46113</v>
      </c>
      <c r="G24" s="424">
        <v>46203</v>
      </c>
      <c r="H24" s="425">
        <f>'CONTROL ALGAS III REGIÓN'!F30</f>
        <v>9334</v>
      </c>
      <c r="I24" s="426">
        <v>0</v>
      </c>
      <c r="J24" s="425">
        <f>'CONTROL ALGAS III REGIÓN'!G30</f>
        <v>9281.6729999999989</v>
      </c>
      <c r="K24" s="425">
        <f>'CONTROL ALGAS III REGIÓN'!J30</f>
        <v>9452.9989999999998</v>
      </c>
      <c r="L24" s="425">
        <f>'CONTROL ALGAS III REGIÓN'!K30</f>
        <v>-171.32600000000093</v>
      </c>
      <c r="M24" s="154">
        <f>'CONTROL ALGAS III REGIÓN'!L30</f>
        <v>1.0184585257420726</v>
      </c>
      <c r="N24" s="424">
        <f>'CONTROL ALGAS III REGIÓN'!M30</f>
        <v>46191</v>
      </c>
      <c r="O24" s="424">
        <f>'RESUMEN ANUAL'!$B$4</f>
        <v>46274</v>
      </c>
      <c r="P24" s="426">
        <v>2026</v>
      </c>
      <c r="Q24" s="423"/>
    </row>
    <row r="25" spans="1:17">
      <c r="A25" s="423" t="s">
        <v>126</v>
      </c>
      <c r="B25" s="423" t="s">
        <v>127</v>
      </c>
      <c r="C25" s="423" t="s">
        <v>128</v>
      </c>
      <c r="D25" s="423" t="s">
        <v>129</v>
      </c>
      <c r="E25" s="423" t="s">
        <v>134</v>
      </c>
      <c r="F25" s="424">
        <v>46204</v>
      </c>
      <c r="G25" s="424">
        <v>46265</v>
      </c>
      <c r="H25" s="425">
        <f>'CONTROL ALGAS III REGIÓN'!F31</f>
        <v>2658</v>
      </c>
      <c r="I25" s="426">
        <v>0</v>
      </c>
      <c r="J25" s="425">
        <f>'CONTROL ALGAS III REGIÓN'!G31</f>
        <v>2486.6739999999991</v>
      </c>
      <c r="K25" s="425">
        <f>'CONTROL ALGAS III REGIÓN'!J32</f>
        <v>0</v>
      </c>
      <c r="L25" s="425">
        <f>'CONTROL ALGAS III REGIÓN'!K31</f>
        <v>-485.78000000000111</v>
      </c>
      <c r="M25" s="154">
        <f>'CONTROL ALGAS III REGIÓN'!L30</f>
        <v>1.0184585257420726</v>
      </c>
      <c r="N25" s="424">
        <f>'CONTROL ALGAS III REGIÓN'!M31</f>
        <v>46259</v>
      </c>
      <c r="O25" s="424">
        <f>'RESUMEN ANUAL'!$B$4</f>
        <v>46274</v>
      </c>
      <c r="P25" s="426">
        <v>2026</v>
      </c>
      <c r="Q25" s="423"/>
    </row>
    <row r="26" spans="1:17">
      <c r="A26" s="423" t="s">
        <v>126</v>
      </c>
      <c r="B26" s="423" t="s">
        <v>127</v>
      </c>
      <c r="C26" s="423" t="s">
        <v>128</v>
      </c>
      <c r="D26" s="423" t="s">
        <v>129</v>
      </c>
      <c r="E26" s="423" t="s">
        <v>134</v>
      </c>
      <c r="F26" s="424">
        <v>46266</v>
      </c>
      <c r="G26" s="424">
        <v>46295</v>
      </c>
      <c r="H26" s="425">
        <f>'CONTROL ALGAS III REGIÓN'!F33</f>
        <v>605</v>
      </c>
      <c r="I26" s="426">
        <v>0</v>
      </c>
      <c r="J26" s="425">
        <f>'CONTROL ALGAS III REGIÓN'!G33</f>
        <v>119.21999999999889</v>
      </c>
      <c r="K26" s="425">
        <f>'CONTROL ALGAS III REGIÓN'!J33</f>
        <v>27</v>
      </c>
      <c r="L26" s="425">
        <f>'CONTROL ALGAS III REGIÓN'!K33</f>
        <v>92.21999999999889</v>
      </c>
      <c r="M26" s="154">
        <f>'CONTROL ALGAS III REGIÓN'!L33</f>
        <v>0.2264720684448939</v>
      </c>
      <c r="N26" s="424" t="s">
        <v>66</v>
      </c>
      <c r="O26" s="424">
        <f>'RESUMEN ANUAL'!$B$4</f>
        <v>46274</v>
      </c>
      <c r="P26" s="426">
        <v>2026</v>
      </c>
      <c r="Q26" s="423"/>
    </row>
    <row r="27" spans="1:17">
      <c r="A27" s="423" t="s">
        <v>126</v>
      </c>
      <c r="B27" s="423" t="s">
        <v>127</v>
      </c>
      <c r="C27" s="423" t="s">
        <v>128</v>
      </c>
      <c r="D27" s="423" t="s">
        <v>129</v>
      </c>
      <c r="E27" s="423" t="s">
        <v>134</v>
      </c>
      <c r="F27" s="424">
        <v>46296</v>
      </c>
      <c r="G27" s="424">
        <v>46356</v>
      </c>
      <c r="H27" s="425">
        <f>'CONTROL ALGAS III REGIÓN'!F34</f>
        <v>1949</v>
      </c>
      <c r="I27" s="426">
        <v>0</v>
      </c>
      <c r="J27" s="425">
        <f>'CONTROL ALGAS III REGIÓN'!G34</f>
        <v>2041.2199999999989</v>
      </c>
      <c r="K27" s="425">
        <f>'CONTROL ALGAS III REGIÓN'!J34</f>
        <v>0</v>
      </c>
      <c r="L27" s="425">
        <f>'CONTROL ALGAS III REGIÓN'!K34</f>
        <v>2041.2199999999989</v>
      </c>
      <c r="M27" s="154">
        <f>'CONTROL ALGAS III REGIÓN'!L34</f>
        <v>0</v>
      </c>
      <c r="N27" s="424" t="s">
        <v>66</v>
      </c>
      <c r="O27" s="424">
        <f>'RESUMEN ANUAL'!$B$4</f>
        <v>46274</v>
      </c>
      <c r="P27" s="426">
        <v>2026</v>
      </c>
      <c r="Q27" s="423"/>
    </row>
    <row r="28" spans="1:17">
      <c r="A28" s="423" t="s">
        <v>126</v>
      </c>
      <c r="B28" s="423" t="s">
        <v>127</v>
      </c>
      <c r="C28" s="423" t="s">
        <v>128</v>
      </c>
      <c r="D28" s="423" t="s">
        <v>129</v>
      </c>
      <c r="E28" s="423" t="s">
        <v>134</v>
      </c>
      <c r="F28" s="424">
        <v>46357</v>
      </c>
      <c r="G28" s="424">
        <v>46387</v>
      </c>
      <c r="H28" s="425">
        <f>'CONTROL ALGAS III REGIÓN'!F36</f>
        <v>816</v>
      </c>
      <c r="I28" s="426">
        <v>0</v>
      </c>
      <c r="J28" s="425">
        <f>'CONTROL ALGAS III REGIÓN'!G36</f>
        <v>2857.2199999999989</v>
      </c>
      <c r="K28" s="425">
        <f>'CONTROL ALGAS III REGIÓN'!J36</f>
        <v>0</v>
      </c>
      <c r="L28" s="425">
        <f>'CONTROL ALGAS III REGIÓN'!K36</f>
        <v>2857.2199999999989</v>
      </c>
      <c r="M28" s="154">
        <f>'CONTROL ALGAS III REGIÓN'!L33</f>
        <v>0.2264720684448939</v>
      </c>
      <c r="N28" s="424" t="s">
        <v>66</v>
      </c>
      <c r="O28" s="424">
        <f>'RESUMEN ANUAL'!$B$4</f>
        <v>46274</v>
      </c>
      <c r="P28" s="426">
        <v>2026</v>
      </c>
      <c r="Q28" s="423"/>
    </row>
    <row r="29" spans="1:17">
      <c r="A29" s="423" t="s">
        <v>126</v>
      </c>
      <c r="B29" s="423" t="s">
        <v>127</v>
      </c>
      <c r="C29" s="423" t="s">
        <v>128</v>
      </c>
      <c r="D29" s="423" t="s">
        <v>129</v>
      </c>
      <c r="E29" s="423" t="s">
        <v>135</v>
      </c>
      <c r="F29" s="424">
        <v>46082</v>
      </c>
      <c r="G29" s="424">
        <v>46112</v>
      </c>
      <c r="H29" s="425">
        <f>'CONTROL ALGAS III REGIÓN'!F28</f>
        <v>1483</v>
      </c>
      <c r="I29" s="426">
        <v>0</v>
      </c>
      <c r="J29" s="425">
        <f>'CONTROL ALGAS III REGIÓN'!G28</f>
        <v>1483</v>
      </c>
      <c r="K29" s="425">
        <f>'CONTROL ALGAS III REGIÓN'!J28</f>
        <v>2301.7240000000002</v>
      </c>
      <c r="L29" s="425">
        <f>'CONTROL ALGAS III REGIÓN'!K28</f>
        <v>-818.72400000000016</v>
      </c>
      <c r="M29" s="154">
        <f>'CONTROL ALGAS III REGIÓN'!L28</f>
        <v>1.5520728253540121</v>
      </c>
      <c r="N29" s="424">
        <f>'CONTROL ALGAS III REGIÓN'!M28</f>
        <v>46105</v>
      </c>
      <c r="O29" s="424">
        <f>'RESUMEN ANUAL'!$B$4</f>
        <v>46274</v>
      </c>
      <c r="P29" s="426">
        <v>2026</v>
      </c>
      <c r="Q29" s="423"/>
    </row>
    <row r="30" spans="1:17">
      <c r="A30" s="423" t="s">
        <v>126</v>
      </c>
      <c r="B30" s="423" t="s">
        <v>127</v>
      </c>
      <c r="C30" s="423" t="s">
        <v>128</v>
      </c>
      <c r="D30" s="423" t="s">
        <v>129</v>
      </c>
      <c r="E30" s="423" t="s">
        <v>135</v>
      </c>
      <c r="F30" s="424">
        <v>46266</v>
      </c>
      <c r="G30" s="424">
        <v>46295</v>
      </c>
      <c r="H30" s="425">
        <f>'CONTROL ALGAS III REGIÓN'!F32</f>
        <v>636</v>
      </c>
      <c r="I30" s="426">
        <v>0</v>
      </c>
      <c r="J30" s="425">
        <f>'CONTROL ALGAS III REGIÓN'!G32</f>
        <v>-182.72400000000016</v>
      </c>
      <c r="K30" s="425">
        <f>'CONTROL ALGAS III REGIÓN'!J33</f>
        <v>27</v>
      </c>
      <c r="L30" s="425">
        <f>'CONTROL ALGAS III REGIÓN'!K32</f>
        <v>-182.72400000000016</v>
      </c>
      <c r="M30" s="154">
        <f>'CONTROL ALGAS III REGIÓN'!L35</f>
        <v>0</v>
      </c>
      <c r="N30" s="424" t="s">
        <v>66</v>
      </c>
      <c r="O30" s="424">
        <f>'RESUMEN ANUAL'!$B$4</f>
        <v>46274</v>
      </c>
      <c r="P30" s="426">
        <v>2026</v>
      </c>
      <c r="Q30" s="423"/>
    </row>
    <row r="31" spans="1:17">
      <c r="A31" s="423" t="s">
        <v>126</v>
      </c>
      <c r="B31" s="423" t="s">
        <v>127</v>
      </c>
      <c r="C31" s="423" t="s">
        <v>128</v>
      </c>
      <c r="D31" s="423" t="s">
        <v>129</v>
      </c>
      <c r="E31" s="423" t="s">
        <v>135</v>
      </c>
      <c r="F31" s="424">
        <v>46357</v>
      </c>
      <c r="G31" s="424">
        <v>46387</v>
      </c>
      <c r="H31" s="425">
        <f>'CONTROL ALGAS III REGIÓN'!F35</f>
        <v>896</v>
      </c>
      <c r="I31" s="426">
        <v>0</v>
      </c>
      <c r="J31" s="425">
        <f>'CONTROL ALGAS III REGIÓN'!G35</f>
        <v>713.27599999999984</v>
      </c>
      <c r="K31" s="425">
        <f>'CONTROL ALGAS III REGIÓN'!J35</f>
        <v>0</v>
      </c>
      <c r="L31" s="425">
        <f>'CONTROL ALGAS III REGIÓN'!K35</f>
        <v>713.27599999999984</v>
      </c>
      <c r="M31" s="154">
        <f>'CONTROL ALGAS III REGIÓN'!L35</f>
        <v>0</v>
      </c>
      <c r="N31" s="424" t="s">
        <v>66</v>
      </c>
      <c r="O31" s="424">
        <f>'RESUMEN ANUAL'!$B$4</f>
        <v>46274</v>
      </c>
      <c r="P31" s="426">
        <v>2026</v>
      </c>
      <c r="Q31" s="423"/>
    </row>
    <row r="32" spans="1:17">
      <c r="A32" s="423" t="s">
        <v>136</v>
      </c>
      <c r="B32" s="423" t="s">
        <v>69</v>
      </c>
      <c r="C32" s="423" t="s">
        <v>128</v>
      </c>
      <c r="D32" s="423" t="s">
        <v>129</v>
      </c>
      <c r="E32" s="423" t="s">
        <v>130</v>
      </c>
      <c r="F32" s="424">
        <v>46023</v>
      </c>
      <c r="G32" s="424">
        <v>46112</v>
      </c>
      <c r="H32" s="425">
        <f>'CONTROL ALGAS III REGIÓN'!F41</f>
        <v>64</v>
      </c>
      <c r="I32" s="426">
        <v>0</v>
      </c>
      <c r="J32" s="425">
        <f>'CONTROL ALGAS III REGIÓN'!G41</f>
        <v>64</v>
      </c>
      <c r="K32" s="425">
        <f>'CONTROL ALGAS III REGIÓN'!J41</f>
        <v>79.165999999999997</v>
      </c>
      <c r="L32" s="425">
        <f>'CONTROL ALGAS III REGIÓN'!K41</f>
        <v>-15.165999999999997</v>
      </c>
      <c r="M32" s="154">
        <f>'CONTROL ALGAS III REGIÓN'!L41</f>
        <v>1.23696875</v>
      </c>
      <c r="N32" s="424">
        <f>'CONTROL ALGAS III REGIÓN'!M41</f>
        <v>46038</v>
      </c>
      <c r="O32" s="424">
        <f>'RESUMEN ANUAL'!$B$4</f>
        <v>46274</v>
      </c>
      <c r="P32" s="426">
        <v>2026</v>
      </c>
      <c r="Q32" s="423"/>
    </row>
    <row r="33" spans="1:17">
      <c r="A33" s="423" t="s">
        <v>136</v>
      </c>
      <c r="B33" s="423" t="s">
        <v>69</v>
      </c>
      <c r="C33" s="423" t="s">
        <v>128</v>
      </c>
      <c r="D33" s="423" t="s">
        <v>129</v>
      </c>
      <c r="E33" s="423" t="s">
        <v>130</v>
      </c>
      <c r="F33" s="424">
        <v>46113</v>
      </c>
      <c r="G33" s="424">
        <v>46203</v>
      </c>
      <c r="H33" s="425">
        <f>'CONTROL ALGAS III REGIÓN'!F43</f>
        <v>273</v>
      </c>
      <c r="I33" s="426">
        <v>0</v>
      </c>
      <c r="J33" s="425">
        <f>'CONTROL ALGAS III REGIÓN'!G43</f>
        <v>257.834</v>
      </c>
      <c r="K33" s="425">
        <f>'CONTROL ALGAS III REGIÓN'!J43</f>
        <v>279.459</v>
      </c>
      <c r="L33" s="425">
        <f>'CONTROL ALGAS III REGIÓN'!K43</f>
        <v>-21.625</v>
      </c>
      <c r="M33" s="154">
        <f>'CONTROL ALGAS III REGIÓN'!L43</f>
        <v>1.0838717934795257</v>
      </c>
      <c r="N33" s="424">
        <f>'CONTROL ALGAS III REGIÓN'!M43</f>
        <v>46171</v>
      </c>
      <c r="O33" s="424">
        <f>'RESUMEN ANUAL'!$B$4</f>
        <v>46274</v>
      </c>
      <c r="P33" s="426">
        <v>2026</v>
      </c>
      <c r="Q33" s="423"/>
    </row>
    <row r="34" spans="1:17">
      <c r="A34" s="423" t="s">
        <v>136</v>
      </c>
      <c r="B34" s="423" t="s">
        <v>69</v>
      </c>
      <c r="C34" s="423" t="s">
        <v>128</v>
      </c>
      <c r="D34" s="423" t="s">
        <v>129</v>
      </c>
      <c r="E34" s="423" t="s">
        <v>130</v>
      </c>
      <c r="F34" s="424">
        <v>46204</v>
      </c>
      <c r="G34" s="424">
        <v>46295</v>
      </c>
      <c r="H34" s="425">
        <f>'CONTROL ALGAS III REGIÓN'!F45</f>
        <v>92</v>
      </c>
      <c r="I34" s="426">
        <v>0</v>
      </c>
      <c r="J34" s="425">
        <f>'CONTROL ALGAS III REGIÓN'!G45</f>
        <v>70.375</v>
      </c>
      <c r="K34" s="425">
        <f>'CONTROL ALGAS III REGIÓN'!J45</f>
        <v>129.09299999999999</v>
      </c>
      <c r="L34" s="425">
        <f>'CONTROL ALGAS III REGIÓN'!K45</f>
        <v>-58.717999999999989</v>
      </c>
      <c r="M34" s="154">
        <f>'CONTROL ALGAS III REGIÓN'!L45</f>
        <v>1.8343587921847246</v>
      </c>
      <c r="N34" s="424">
        <f>'CONTROL ALGAS III REGIÓN'!M45</f>
        <v>46210</v>
      </c>
      <c r="O34" s="424">
        <f>'RESUMEN ANUAL'!$B$4</f>
        <v>46274</v>
      </c>
      <c r="P34" s="426">
        <v>2026</v>
      </c>
      <c r="Q34" s="423"/>
    </row>
    <row r="35" spans="1:17">
      <c r="A35" s="423" t="s">
        <v>136</v>
      </c>
      <c r="B35" s="423" t="s">
        <v>69</v>
      </c>
      <c r="C35" s="423" t="s">
        <v>128</v>
      </c>
      <c r="D35" s="423" t="s">
        <v>129</v>
      </c>
      <c r="E35" s="423" t="s">
        <v>130</v>
      </c>
      <c r="F35" s="424">
        <v>46296</v>
      </c>
      <c r="G35" s="424">
        <v>46387</v>
      </c>
      <c r="H35" s="425">
        <f>'CONTROL ALGAS III REGIÓN'!F46</f>
        <v>60</v>
      </c>
      <c r="I35" s="426">
        <v>0</v>
      </c>
      <c r="J35" s="425">
        <f>'CONTROL ALGAS III REGIÓN'!G46</f>
        <v>1.2820000000000107</v>
      </c>
      <c r="K35" s="425">
        <f>'CONTROL ALGAS III REGIÓN'!J46</f>
        <v>0</v>
      </c>
      <c r="L35" s="425">
        <f>'CONTROL ALGAS III REGIÓN'!K46</f>
        <v>1.2820000000000107</v>
      </c>
      <c r="M35" s="154">
        <f>'CONTROL ALGAS III REGIÓN'!L46</f>
        <v>0</v>
      </c>
      <c r="N35" s="424" t="s">
        <v>66</v>
      </c>
      <c r="O35" s="424">
        <f>'RESUMEN ANUAL'!$B$4</f>
        <v>46274</v>
      </c>
      <c r="P35" s="426">
        <v>2026</v>
      </c>
      <c r="Q35" s="423"/>
    </row>
    <row r="36" spans="1:17">
      <c r="A36" s="423" t="s">
        <v>136</v>
      </c>
      <c r="B36" s="423" t="s">
        <v>69</v>
      </c>
      <c r="C36" s="423" t="s">
        <v>128</v>
      </c>
      <c r="D36" s="423" t="s">
        <v>129</v>
      </c>
      <c r="E36" s="423" t="s">
        <v>137</v>
      </c>
      <c r="F36" s="424">
        <v>46023</v>
      </c>
      <c r="G36" s="424">
        <v>46112</v>
      </c>
      <c r="H36" s="425">
        <f>'CONTROL ALGAS III REGIÓN'!F40</f>
        <v>483</v>
      </c>
      <c r="I36" s="426">
        <v>0</v>
      </c>
      <c r="J36" s="425">
        <f>'CONTROL ALGAS III REGIÓN'!G40</f>
        <v>483</v>
      </c>
      <c r="K36" s="425">
        <f>'CONTROL ALGAS III REGIÓN'!J40</f>
        <v>8.2609999999999992</v>
      </c>
      <c r="L36" s="425">
        <f>'CONTROL ALGAS III REGIÓN'!K40</f>
        <v>474.73899999999998</v>
      </c>
      <c r="M36" s="154">
        <f>'CONTROL ALGAS III REGIÓN'!L40</f>
        <v>0</v>
      </c>
      <c r="N36" s="424" t="s">
        <v>66</v>
      </c>
      <c r="O36" s="424">
        <f>'RESUMEN ANUAL'!$B$4</f>
        <v>46274</v>
      </c>
      <c r="P36" s="426">
        <v>2026</v>
      </c>
      <c r="Q36" s="423"/>
    </row>
    <row r="37" spans="1:17">
      <c r="A37" s="423" t="s">
        <v>136</v>
      </c>
      <c r="B37" s="423" t="s">
        <v>69</v>
      </c>
      <c r="C37" s="423" t="s">
        <v>128</v>
      </c>
      <c r="D37" s="423" t="s">
        <v>129</v>
      </c>
      <c r="E37" s="423" t="s">
        <v>137</v>
      </c>
      <c r="F37" s="424">
        <v>46113</v>
      </c>
      <c r="G37" s="424">
        <v>46203</v>
      </c>
      <c r="H37" s="425">
        <f>'CONTROL ALGAS III REGIÓN'!F42</f>
        <v>0</v>
      </c>
      <c r="I37" s="426">
        <v>0</v>
      </c>
      <c r="J37" s="425">
        <f>'CONTROL ALGAS III REGIÓN'!G42</f>
        <v>474.73899999999998</v>
      </c>
      <c r="K37" s="425">
        <f>'CONTROL ALGAS III REGIÓN'!J42</f>
        <v>5.37</v>
      </c>
      <c r="L37" s="425">
        <f>'CONTROL ALGAS III REGIÓN'!K42</f>
        <v>469.36899999999997</v>
      </c>
      <c r="M37" s="154">
        <f>'CONTROL ALGAS III REGIÓN'!L42</f>
        <v>0</v>
      </c>
      <c r="N37" s="424" t="s">
        <v>66</v>
      </c>
      <c r="O37" s="424">
        <f>'RESUMEN ANUAL'!$B$4</f>
        <v>46274</v>
      </c>
      <c r="P37" s="426">
        <v>2026</v>
      </c>
      <c r="Q37" s="423"/>
    </row>
    <row r="38" spans="1:17">
      <c r="A38" s="423" t="s">
        <v>136</v>
      </c>
      <c r="B38" s="423" t="s">
        <v>69</v>
      </c>
      <c r="C38" s="423" t="s">
        <v>128</v>
      </c>
      <c r="D38" s="423" t="s">
        <v>129</v>
      </c>
      <c r="E38" s="423" t="s">
        <v>137</v>
      </c>
      <c r="F38" s="424">
        <v>46204</v>
      </c>
      <c r="G38" s="424">
        <v>46295</v>
      </c>
      <c r="H38" s="425">
        <f>'CONTROL ALGAS III REGIÓN'!F44</f>
        <v>0</v>
      </c>
      <c r="I38" s="426">
        <v>0</v>
      </c>
      <c r="J38" s="425">
        <f>'CONTROL ALGAS III REGIÓN'!G44</f>
        <v>469.36899999999997</v>
      </c>
      <c r="K38" s="425">
        <f>'CONTROL ALGAS III REGIÓN'!J44</f>
        <v>5.4</v>
      </c>
      <c r="L38" s="425">
        <f>'CONTROL ALGAS III REGIÓN'!K44</f>
        <v>463.96899999999999</v>
      </c>
      <c r="M38" s="154">
        <f>'CONTROL ALGAS III REGIÓN'!L44</f>
        <v>0</v>
      </c>
      <c r="N38" s="424" t="s">
        <v>66</v>
      </c>
      <c r="O38" s="424">
        <f>'RESUMEN ANUAL'!$B$4</f>
        <v>46274</v>
      </c>
      <c r="P38" s="426">
        <v>2026</v>
      </c>
      <c r="Q38" s="423"/>
    </row>
    <row r="39" spans="1:17">
      <c r="A39" s="423" t="s">
        <v>136</v>
      </c>
      <c r="B39" s="423" t="s">
        <v>69</v>
      </c>
      <c r="C39" s="423" t="s">
        <v>128</v>
      </c>
      <c r="D39" s="423" t="s">
        <v>129</v>
      </c>
      <c r="E39" s="423" t="s">
        <v>132</v>
      </c>
      <c r="F39" s="424">
        <v>46023</v>
      </c>
      <c r="G39" s="424">
        <v>46112</v>
      </c>
      <c r="H39" s="425">
        <f>'CONTROL ALGAS III REGIÓN'!F48</f>
        <v>556</v>
      </c>
      <c r="I39" s="426">
        <v>0</v>
      </c>
      <c r="J39" s="425">
        <f>'CONTROL ALGAS III REGIÓN'!G48</f>
        <v>556</v>
      </c>
      <c r="K39" s="425">
        <f>'CONTROL ALGAS III REGIÓN'!J48</f>
        <v>647.64499999999998</v>
      </c>
      <c r="L39" s="425">
        <f>'CONTROL ALGAS III REGIÓN'!K48</f>
        <v>-91.644999999999982</v>
      </c>
      <c r="M39" s="154">
        <f>'CONTROL ALGAS III REGIÓN'!L48</f>
        <v>1.1648291366906474</v>
      </c>
      <c r="N39" s="424">
        <f>'CONTROL ALGAS III REGIÓN'!M48</f>
        <v>46056</v>
      </c>
      <c r="O39" s="424">
        <f>'RESUMEN ANUAL'!$B$4</f>
        <v>46274</v>
      </c>
      <c r="P39" s="426">
        <v>2026</v>
      </c>
      <c r="Q39" s="423"/>
    </row>
    <row r="40" spans="1:17">
      <c r="A40" s="423" t="s">
        <v>136</v>
      </c>
      <c r="B40" s="423" t="s">
        <v>69</v>
      </c>
      <c r="C40" s="423" t="s">
        <v>128</v>
      </c>
      <c r="D40" s="423" t="s">
        <v>129</v>
      </c>
      <c r="E40" s="423" t="s">
        <v>132</v>
      </c>
      <c r="F40" s="424">
        <v>46113</v>
      </c>
      <c r="G40" s="424">
        <v>46203</v>
      </c>
      <c r="H40" s="425">
        <f>'CONTROL ALGAS III REGIÓN'!F50</f>
        <v>680</v>
      </c>
      <c r="I40" s="426">
        <v>0</v>
      </c>
      <c r="J40" s="425">
        <f>'CONTROL ALGAS III REGIÓN'!G50</f>
        <v>588.35500000000002</v>
      </c>
      <c r="K40" s="425">
        <f>'CONTROL ALGAS III REGIÓN'!J50</f>
        <v>845.76099999999997</v>
      </c>
      <c r="L40" s="425">
        <f>'CONTROL ALGAS III REGIÓN'!K50</f>
        <v>-257.40599999999995</v>
      </c>
      <c r="M40" s="154">
        <f>'CONTROL ALGAS III REGIÓN'!L50</f>
        <v>1.4375011685122077</v>
      </c>
      <c r="N40" s="424">
        <f>'CONTROL ALGAS III REGIÓN'!M50</f>
        <v>46171</v>
      </c>
      <c r="O40" s="424">
        <f>'RESUMEN ANUAL'!$B$4</f>
        <v>46274</v>
      </c>
      <c r="P40" s="426">
        <v>2026</v>
      </c>
      <c r="Q40" s="423"/>
    </row>
    <row r="41" spans="1:17">
      <c r="A41" s="423" t="s">
        <v>136</v>
      </c>
      <c r="B41" s="423" t="s">
        <v>69</v>
      </c>
      <c r="C41" s="423" t="s">
        <v>128</v>
      </c>
      <c r="D41" s="423" t="s">
        <v>129</v>
      </c>
      <c r="E41" s="423" t="s">
        <v>132</v>
      </c>
      <c r="F41" s="424">
        <v>46204</v>
      </c>
      <c r="G41" s="424">
        <v>46295</v>
      </c>
      <c r="H41" s="425">
        <f>'CONTROL ALGAS III REGIÓN'!F52</f>
        <v>508</v>
      </c>
      <c r="I41" s="426">
        <v>0</v>
      </c>
      <c r="J41" s="425">
        <f>'CONTROL ALGAS III REGIÓN'!G52</f>
        <v>250.59400000000005</v>
      </c>
      <c r="K41" s="425">
        <f>'CONTROL ALGAS III REGIÓN'!J52</f>
        <v>447.61599999999999</v>
      </c>
      <c r="L41" s="425">
        <f>'CONTROL ALGAS III REGIÓN'!K52</f>
        <v>-197.02199999999993</v>
      </c>
      <c r="M41" s="154">
        <f>'CONTROL ALGAS III REGIÓN'!L52</f>
        <v>1.7862199414191875</v>
      </c>
      <c r="N41" s="424">
        <f>'CONTROL ALGAS III REGIÓN'!M52</f>
        <v>46219</v>
      </c>
      <c r="O41" s="424">
        <f>'RESUMEN ANUAL'!$B$4</f>
        <v>46274</v>
      </c>
      <c r="P41" s="426">
        <v>2026</v>
      </c>
      <c r="Q41" s="423"/>
    </row>
    <row r="42" spans="1:17">
      <c r="A42" s="423" t="s">
        <v>136</v>
      </c>
      <c r="B42" s="423" t="s">
        <v>69</v>
      </c>
      <c r="C42" s="423" t="s">
        <v>128</v>
      </c>
      <c r="D42" s="423" t="s">
        <v>129</v>
      </c>
      <c r="E42" s="423" t="s">
        <v>132</v>
      </c>
      <c r="F42" s="424">
        <v>46296</v>
      </c>
      <c r="G42" s="424">
        <v>46387</v>
      </c>
      <c r="H42" s="425">
        <f>'CONTROL ALGAS III REGIÓN'!F53</f>
        <v>117</v>
      </c>
      <c r="I42" s="426">
        <v>0</v>
      </c>
      <c r="J42" s="425">
        <f>'CONTROL ALGAS III REGIÓN'!G53</f>
        <v>-80.021999999999935</v>
      </c>
      <c r="K42" s="425">
        <f>'CONTROL ALGAS III REGIÓN'!J53</f>
        <v>0</v>
      </c>
      <c r="L42" s="425">
        <f>'CONTROL ALGAS III REGIÓN'!K53</f>
        <v>-80.021999999999935</v>
      </c>
      <c r="M42" s="154">
        <f>'CONTROL ALGAS III REGIÓN'!L53</f>
        <v>0</v>
      </c>
      <c r="N42" s="424" t="s">
        <v>66</v>
      </c>
      <c r="O42" s="424">
        <f>'RESUMEN ANUAL'!$B$4</f>
        <v>46274</v>
      </c>
      <c r="P42" s="426">
        <v>2026</v>
      </c>
      <c r="Q42" s="423"/>
    </row>
    <row r="43" spans="1:17">
      <c r="A43" s="423" t="s">
        <v>136</v>
      </c>
      <c r="B43" s="423" t="s">
        <v>69</v>
      </c>
      <c r="C43" s="423" t="s">
        <v>128</v>
      </c>
      <c r="D43" s="423" t="s">
        <v>129</v>
      </c>
      <c r="E43" s="423" t="s">
        <v>138</v>
      </c>
      <c r="F43" s="424">
        <v>46023</v>
      </c>
      <c r="G43" s="424">
        <v>46112</v>
      </c>
      <c r="H43" s="425">
        <f>'CONTROL ALGAS III REGIÓN'!F47</f>
        <v>873</v>
      </c>
      <c r="I43" s="426">
        <v>0</v>
      </c>
      <c r="J43" s="425">
        <f>'CONTROL ALGAS III REGIÓN'!G47</f>
        <v>873</v>
      </c>
      <c r="K43" s="425">
        <f>'CONTROL ALGAS III REGIÓN'!J47</f>
        <v>997.16399999999999</v>
      </c>
      <c r="L43" s="425">
        <f>'CONTROL ALGAS III REGIÓN'!K47</f>
        <v>-124.16399999999999</v>
      </c>
      <c r="M43" s="154">
        <f>'CONTROL ALGAS III REGIÓN'!L47</f>
        <v>1.1422268041237114</v>
      </c>
      <c r="N43" s="424">
        <f>'CONTROL ALGAS III REGIÓN'!M47</f>
        <v>46060</v>
      </c>
      <c r="O43" s="424">
        <f>'RESUMEN ANUAL'!$B$4</f>
        <v>46274</v>
      </c>
      <c r="P43" s="426">
        <v>2026</v>
      </c>
      <c r="Q43" s="423"/>
    </row>
    <row r="44" spans="1:17">
      <c r="A44" s="423" t="s">
        <v>136</v>
      </c>
      <c r="B44" s="423" t="s">
        <v>69</v>
      </c>
      <c r="C44" s="423" t="s">
        <v>128</v>
      </c>
      <c r="D44" s="423" t="s">
        <v>129</v>
      </c>
      <c r="E44" s="423" t="s">
        <v>138</v>
      </c>
      <c r="F44" s="424">
        <v>46113</v>
      </c>
      <c r="G44" s="424">
        <v>46203</v>
      </c>
      <c r="H44" s="425">
        <f>'CONTROL ALGAS III REGIÓN'!F49</f>
        <v>704</v>
      </c>
      <c r="I44" s="426">
        <v>0</v>
      </c>
      <c r="J44" s="425">
        <f>'CONTROL ALGAS III REGIÓN'!G49</f>
        <v>579.83600000000001</v>
      </c>
      <c r="K44" s="425">
        <f>'CONTROL ALGAS III REGIÓN'!J49</f>
        <v>680.77300000000002</v>
      </c>
      <c r="L44" s="425">
        <f>'CONTROL ALGAS III REGIÓN'!K49</f>
        <v>-100.93700000000001</v>
      </c>
      <c r="M44" s="154">
        <f>'CONTROL ALGAS III REGIÓN'!L49</f>
        <v>1.1740785325505834</v>
      </c>
      <c r="N44" s="424">
        <f>'CONTROL ALGAS III REGIÓN'!M49</f>
        <v>46134</v>
      </c>
      <c r="O44" s="424">
        <f>'RESUMEN ANUAL'!$B$4</f>
        <v>46274</v>
      </c>
      <c r="P44" s="426">
        <v>2026</v>
      </c>
      <c r="Q44" s="423"/>
    </row>
    <row r="45" spans="1:17">
      <c r="A45" s="423" t="s">
        <v>136</v>
      </c>
      <c r="B45" s="423" t="s">
        <v>69</v>
      </c>
      <c r="C45" s="423" t="s">
        <v>128</v>
      </c>
      <c r="D45" s="423" t="s">
        <v>129</v>
      </c>
      <c r="E45" s="423" t="s">
        <v>138</v>
      </c>
      <c r="F45" s="424">
        <v>46204</v>
      </c>
      <c r="G45" s="424">
        <v>46295</v>
      </c>
      <c r="H45" s="425">
        <f>'CONTROL ALGAS III REGIÓN'!F51</f>
        <v>562</v>
      </c>
      <c r="I45" s="426">
        <v>0</v>
      </c>
      <c r="J45" s="425">
        <f>'CONTROL ALGAS III REGIÓN'!G51</f>
        <v>461.06299999999999</v>
      </c>
      <c r="K45" s="425">
        <f>'CONTROL ALGAS III REGIÓN'!J51</f>
        <v>516.95899999999995</v>
      </c>
      <c r="L45" s="425">
        <f>'CONTROL ALGAS III REGIÓN'!K51</f>
        <v>-55.895999999999958</v>
      </c>
      <c r="M45" s="154">
        <f>'CONTROL ALGAS III REGIÓN'!L51</f>
        <v>1.1212328900822663</v>
      </c>
      <c r="N45" s="424">
        <f>'CONTROL ALGAS III REGIÓN'!M51</f>
        <v>46217</v>
      </c>
      <c r="O45" s="424">
        <f>'RESUMEN ANUAL'!$B$4</f>
        <v>46274</v>
      </c>
      <c r="P45" s="426">
        <v>2026</v>
      </c>
      <c r="Q45" s="423"/>
    </row>
    <row r="46" spans="1:17">
      <c r="A46" s="423" t="s">
        <v>136</v>
      </c>
      <c r="B46" s="423" t="s">
        <v>69</v>
      </c>
      <c r="C46" s="423" t="s">
        <v>128</v>
      </c>
      <c r="D46" s="423" t="s">
        <v>129</v>
      </c>
      <c r="E46" s="423" t="s">
        <v>134</v>
      </c>
      <c r="F46" s="424">
        <v>46023</v>
      </c>
      <c r="G46" s="424">
        <v>46112</v>
      </c>
      <c r="H46" s="425">
        <f>'CONTROL ALGAS III REGIÓN'!F55</f>
        <v>840</v>
      </c>
      <c r="I46" s="426">
        <v>0</v>
      </c>
      <c r="J46" s="425">
        <f>'CONTROL ALGAS III REGIÓN'!G55</f>
        <v>840</v>
      </c>
      <c r="K46" s="425">
        <f>'CONTROL ALGAS III REGIÓN'!J55</f>
        <v>974.81200000000013</v>
      </c>
      <c r="L46" s="425">
        <f>'CONTROL ALGAS III REGIÓN'!K55</f>
        <v>-134.81200000000013</v>
      </c>
      <c r="M46" s="154">
        <f>'CONTROL ALGAS III REGIÓN'!L55</f>
        <v>1.1604904761904764</v>
      </c>
      <c r="N46" s="424">
        <f>'CONTROL ALGAS III REGIÓN'!M55</f>
        <v>46099</v>
      </c>
      <c r="O46" s="424">
        <f>'RESUMEN ANUAL'!$B$4</f>
        <v>46274</v>
      </c>
      <c r="P46" s="426">
        <v>2026</v>
      </c>
      <c r="Q46" s="423"/>
    </row>
    <row r="47" spans="1:17">
      <c r="A47" s="423" t="s">
        <v>136</v>
      </c>
      <c r="B47" s="423" t="s">
        <v>69</v>
      </c>
      <c r="C47" s="423" t="s">
        <v>128</v>
      </c>
      <c r="D47" s="423" t="s">
        <v>129</v>
      </c>
      <c r="E47" s="423" t="s">
        <v>134</v>
      </c>
      <c r="F47" s="424">
        <v>46113</v>
      </c>
      <c r="G47" s="424">
        <v>46203</v>
      </c>
      <c r="H47" s="425">
        <f>'CONTROL ALGAS III REGIÓN'!F57</f>
        <v>1841</v>
      </c>
      <c r="I47" s="426">
        <v>0</v>
      </c>
      <c r="J47" s="425">
        <f>'CONTROL ALGAS III REGIÓN'!G57</f>
        <v>1706.1879999999999</v>
      </c>
      <c r="K47" s="425">
        <f>'CONTROL ALGAS III REGIÓN'!J57</f>
        <v>1916.9169999999999</v>
      </c>
      <c r="L47" s="425">
        <f>'CONTROL ALGAS III REGIÓN'!K57</f>
        <v>-210.72900000000004</v>
      </c>
      <c r="M47" s="154">
        <f>'CONTROL ALGAS III REGIÓN'!L57</f>
        <v>1.1235086637580385</v>
      </c>
      <c r="N47" s="424">
        <f>'CONTROL ALGAS III REGIÓN'!M57</f>
        <v>46171</v>
      </c>
      <c r="O47" s="424">
        <f>'RESUMEN ANUAL'!$B$4</f>
        <v>46274</v>
      </c>
      <c r="P47" s="426">
        <v>2026</v>
      </c>
      <c r="Q47" s="423"/>
    </row>
    <row r="48" spans="1:17">
      <c r="A48" s="423" t="s">
        <v>136</v>
      </c>
      <c r="B48" s="423" t="s">
        <v>69</v>
      </c>
      <c r="C48" s="423" t="s">
        <v>128</v>
      </c>
      <c r="D48" s="423" t="s">
        <v>129</v>
      </c>
      <c r="E48" s="423" t="s">
        <v>134</v>
      </c>
      <c r="F48" s="424">
        <v>46204</v>
      </c>
      <c r="G48" s="424">
        <v>46295</v>
      </c>
      <c r="H48" s="425">
        <f>'CONTROL ALGAS III REGIÓN'!F59</f>
        <v>977</v>
      </c>
      <c r="I48" s="426">
        <v>0</v>
      </c>
      <c r="J48" s="425">
        <f>'CONTROL ALGAS III REGIÓN'!G59</f>
        <v>766.27099999999996</v>
      </c>
      <c r="K48" s="425">
        <f>'CONTROL ALGAS III REGIÓN'!J59</f>
        <v>976.72699999999998</v>
      </c>
      <c r="L48" s="425">
        <f>'CONTROL ALGAS III REGIÓN'!K59</f>
        <v>-210.45600000000002</v>
      </c>
      <c r="M48" s="154">
        <f>'CONTROL ALGAS III REGIÓN'!L59</f>
        <v>1.2746495691472077</v>
      </c>
      <c r="N48" s="424">
        <f>'CONTROL ALGAS III REGIÓN'!M59</f>
        <v>46253</v>
      </c>
      <c r="O48" s="424">
        <f>'RESUMEN ANUAL'!$B$4</f>
        <v>46274</v>
      </c>
      <c r="P48" s="426">
        <v>2026</v>
      </c>
      <c r="Q48" s="423"/>
    </row>
    <row r="49" spans="1:17">
      <c r="A49" s="423" t="s">
        <v>136</v>
      </c>
      <c r="B49" s="423" t="s">
        <v>69</v>
      </c>
      <c r="C49" s="423" t="s">
        <v>128</v>
      </c>
      <c r="D49" s="423" t="s">
        <v>129</v>
      </c>
      <c r="E49" s="423" t="s">
        <v>134</v>
      </c>
      <c r="F49" s="424">
        <v>46296</v>
      </c>
      <c r="G49" s="424">
        <v>46387</v>
      </c>
      <c r="H49" s="425">
        <f>'CONTROL ALGAS III REGIÓN'!F60</f>
        <v>115</v>
      </c>
      <c r="I49" s="426">
        <v>0</v>
      </c>
      <c r="J49" s="425">
        <f>'CONTROL ALGAS III REGIÓN'!G60</f>
        <v>-95.456000000000017</v>
      </c>
      <c r="K49" s="425">
        <f>'CONTROL ALGAS III REGIÓN'!J60</f>
        <v>0</v>
      </c>
      <c r="L49" s="425">
        <f>'CONTROL ALGAS III REGIÓN'!K60</f>
        <v>-95.456000000000017</v>
      </c>
      <c r="M49" s="154">
        <f>'CONTROL ALGAS III REGIÓN'!L60</f>
        <v>0</v>
      </c>
      <c r="N49" s="424" t="s">
        <v>66</v>
      </c>
      <c r="O49" s="424">
        <f>'RESUMEN ANUAL'!$B$4</f>
        <v>46274</v>
      </c>
      <c r="P49" s="426">
        <v>2026</v>
      </c>
      <c r="Q49" s="423"/>
    </row>
    <row r="50" spans="1:17">
      <c r="A50" s="423" t="s">
        <v>136</v>
      </c>
      <c r="B50" s="423" t="s">
        <v>69</v>
      </c>
      <c r="C50" s="423" t="s">
        <v>128</v>
      </c>
      <c r="D50" s="423" t="s">
        <v>129</v>
      </c>
      <c r="E50" s="423" t="s">
        <v>139</v>
      </c>
      <c r="F50" s="424">
        <v>46023</v>
      </c>
      <c r="G50" s="424">
        <v>46112</v>
      </c>
      <c r="H50" s="425">
        <f>'CONTROL ALGAS III REGIÓN'!F54</f>
        <v>2295</v>
      </c>
      <c r="I50" s="426">
        <v>0</v>
      </c>
      <c r="J50" s="425">
        <f>'CONTROL ALGAS III REGIÓN'!G54</f>
        <v>2295</v>
      </c>
      <c r="K50" s="425">
        <f>'CONTROL ALGAS III REGIÓN'!J54</f>
        <v>2265.1689999999999</v>
      </c>
      <c r="L50" s="425">
        <f>'CONTROL ALGAS III REGIÓN'!K54</f>
        <v>29.831000000000131</v>
      </c>
      <c r="M50" s="154">
        <f>'CONTROL ALGAS III REGIÓN'!L54</f>
        <v>0.98700174291938991</v>
      </c>
      <c r="N50" s="424">
        <f>'CONTROL ALGAS III REGIÓN'!M54</f>
        <v>46070</v>
      </c>
      <c r="O50" s="424">
        <f>'RESUMEN ANUAL'!$B$4</f>
        <v>46274</v>
      </c>
      <c r="P50" s="426">
        <v>2026</v>
      </c>
      <c r="Q50" s="423"/>
    </row>
    <row r="51" spans="1:17">
      <c r="A51" s="423" t="s">
        <v>136</v>
      </c>
      <c r="B51" s="423" t="s">
        <v>69</v>
      </c>
      <c r="C51" s="423" t="s">
        <v>128</v>
      </c>
      <c r="D51" s="423" t="s">
        <v>129</v>
      </c>
      <c r="E51" s="423" t="s">
        <v>139</v>
      </c>
      <c r="F51" s="424">
        <v>46113</v>
      </c>
      <c r="G51" s="424">
        <v>46203</v>
      </c>
      <c r="H51" s="425">
        <f>'CONTROL ALGAS III REGIÓN'!F56</f>
        <v>1457</v>
      </c>
      <c r="I51" s="426">
        <v>0</v>
      </c>
      <c r="J51" s="425">
        <f>'CONTROL ALGAS III REGIÓN'!G56</f>
        <v>1486.8310000000001</v>
      </c>
      <c r="K51" s="425">
        <f>'CONTROL ALGAS III REGIÓN'!J56</f>
        <v>1650.6869999999999</v>
      </c>
      <c r="L51" s="425">
        <f>'CONTROL ALGAS III REGIÓN'!K56</f>
        <v>-163.85599999999977</v>
      </c>
      <c r="M51" s="154">
        <f>'CONTROL ALGAS III REGIÓN'!L56</f>
        <v>1.1102048585212441</v>
      </c>
      <c r="N51" s="424">
        <f>'CONTROL ALGAS III REGIÓN'!M56</f>
        <v>46147</v>
      </c>
      <c r="O51" s="424">
        <f>'RESUMEN ANUAL'!$B$4</f>
        <v>46274</v>
      </c>
      <c r="P51" s="426">
        <v>2026</v>
      </c>
      <c r="Q51" s="423"/>
    </row>
    <row r="52" spans="1:17">
      <c r="A52" s="423" t="s">
        <v>136</v>
      </c>
      <c r="B52" s="423" t="s">
        <v>69</v>
      </c>
      <c r="C52" s="423" t="s">
        <v>128</v>
      </c>
      <c r="D52" s="423" t="s">
        <v>129</v>
      </c>
      <c r="E52" s="423" t="s">
        <v>139</v>
      </c>
      <c r="F52" s="424">
        <v>46204</v>
      </c>
      <c r="G52" s="424">
        <v>46295</v>
      </c>
      <c r="H52" s="425">
        <f>'CONTROL ALGAS III REGIÓN'!F58</f>
        <v>1907</v>
      </c>
      <c r="I52" s="426">
        <v>0</v>
      </c>
      <c r="J52" s="425">
        <f>'CONTROL ALGAS III REGIÓN'!G58</f>
        <v>1743.1440000000002</v>
      </c>
      <c r="K52" s="425">
        <f>'CONTROL ALGAS III REGIÓN'!J58</f>
        <v>2175.5920000000001</v>
      </c>
      <c r="L52" s="425">
        <f>'CONTROL ALGAS III REGIÓN'!K58</f>
        <v>-432.44799999999987</v>
      </c>
      <c r="M52" s="154">
        <f>'CONTROL ALGAS III REGIÓN'!L58</f>
        <v>1.2480850692771221</v>
      </c>
      <c r="N52" s="424">
        <f>'CONTROL ALGAS III REGIÓN'!M58</f>
        <v>46259</v>
      </c>
      <c r="O52" s="424">
        <f>'RESUMEN ANUAL'!$B$4</f>
        <v>46274</v>
      </c>
      <c r="P52" s="426">
        <v>2026</v>
      </c>
      <c r="Q52" s="423"/>
    </row>
    <row r="53" spans="1:17">
      <c r="A53" s="423" t="s">
        <v>140</v>
      </c>
      <c r="B53" s="423" t="s">
        <v>141</v>
      </c>
      <c r="C53" s="423" t="s">
        <v>128</v>
      </c>
      <c r="D53" s="423" t="s">
        <v>129</v>
      </c>
      <c r="E53" s="423" t="s">
        <v>132</v>
      </c>
      <c r="F53" s="424">
        <v>46023</v>
      </c>
      <c r="G53" s="424">
        <v>46081</v>
      </c>
      <c r="H53" s="425">
        <f>'CONTROL ALGAS III REGIÓN'!F64</f>
        <v>210</v>
      </c>
      <c r="I53" s="426">
        <v>0</v>
      </c>
      <c r="J53" s="425">
        <f>'CONTROL ALGAS III REGIÓN'!G64</f>
        <v>210</v>
      </c>
      <c r="K53" s="425">
        <f>'CONTROL ALGAS III REGIÓN'!J64</f>
        <v>70.81</v>
      </c>
      <c r="L53" s="425">
        <f>'CONTROL ALGAS III REGIÓN'!K64</f>
        <v>139.19</v>
      </c>
      <c r="M53" s="154">
        <f>'CONTROL ALGAS III REGIÓN'!L64</f>
        <v>0.33719047619047621</v>
      </c>
      <c r="N53" s="424" t="s">
        <v>66</v>
      </c>
      <c r="O53" s="424">
        <f>'RESUMEN ANUAL'!$B$4</f>
        <v>46274</v>
      </c>
      <c r="P53" s="426">
        <v>2026</v>
      </c>
      <c r="Q53" s="423"/>
    </row>
    <row r="54" spans="1:17">
      <c r="A54" s="423" t="s">
        <v>140</v>
      </c>
      <c r="B54" s="423" t="s">
        <v>141</v>
      </c>
      <c r="C54" s="423" t="s">
        <v>128</v>
      </c>
      <c r="D54" s="423" t="s">
        <v>129</v>
      </c>
      <c r="E54" s="423" t="s">
        <v>132</v>
      </c>
      <c r="F54" s="424">
        <v>46082</v>
      </c>
      <c r="G54" s="424">
        <v>46112</v>
      </c>
      <c r="H54" s="425">
        <f>'CONTROL ALGAS III REGIÓN'!F66</f>
        <v>12</v>
      </c>
      <c r="I54" s="426">
        <v>0</v>
      </c>
      <c r="J54" s="425">
        <f>'CONTROL ALGAS III REGIÓN'!G66</f>
        <v>151.19</v>
      </c>
      <c r="K54" s="425">
        <f>'CONTROL ALGAS III REGIÓN'!J66</f>
        <v>0</v>
      </c>
      <c r="L54" s="425">
        <f>'CONTROL ALGAS III REGIÓN'!K66</f>
        <v>151.19</v>
      </c>
      <c r="M54" s="154">
        <f>'CONTROL ALGAS III REGIÓN'!L66</f>
        <v>0</v>
      </c>
      <c r="N54" s="424" t="s">
        <v>66</v>
      </c>
      <c r="O54" s="424">
        <f>'RESUMEN ANUAL'!$B$4</f>
        <v>46274</v>
      </c>
      <c r="P54" s="426">
        <v>2026</v>
      </c>
      <c r="Q54" s="423"/>
    </row>
    <row r="55" spans="1:17">
      <c r="A55" s="423" t="s">
        <v>140</v>
      </c>
      <c r="B55" s="423" t="s">
        <v>141</v>
      </c>
      <c r="C55" s="423" t="s">
        <v>128</v>
      </c>
      <c r="D55" s="423" t="s">
        <v>129</v>
      </c>
      <c r="E55" s="423" t="s">
        <v>132</v>
      </c>
      <c r="F55" s="424">
        <v>46113</v>
      </c>
      <c r="G55" s="424">
        <v>46203</v>
      </c>
      <c r="H55" s="425">
        <f>'CONTROL ALGAS III REGIÓN'!F67</f>
        <v>271</v>
      </c>
      <c r="I55" s="426">
        <v>0</v>
      </c>
      <c r="J55" s="425">
        <f>'CONTROL ALGAS III REGIÓN'!G67</f>
        <v>422.19</v>
      </c>
      <c r="K55" s="425">
        <f>'CONTROL ALGAS III REGIÓN'!J67</f>
        <v>9.6150000000000002</v>
      </c>
      <c r="L55" s="425">
        <f>'CONTROL ALGAS III REGIÓN'!K67</f>
        <v>412.57499999999999</v>
      </c>
      <c r="M55" s="154">
        <f>'CONTROL ALGAS III REGIÓN'!L67</f>
        <v>2.2774106444965539E-2</v>
      </c>
      <c r="N55" s="424" t="s">
        <v>66</v>
      </c>
      <c r="O55" s="424">
        <f>'RESUMEN ANUAL'!$B$4</f>
        <v>46274</v>
      </c>
      <c r="P55" s="426">
        <v>2026</v>
      </c>
      <c r="Q55" s="423"/>
    </row>
    <row r="56" spans="1:17">
      <c r="A56" s="423" t="s">
        <v>140</v>
      </c>
      <c r="B56" s="423" t="s">
        <v>141</v>
      </c>
      <c r="C56" s="423" t="s">
        <v>128</v>
      </c>
      <c r="D56" s="423" t="s">
        <v>129</v>
      </c>
      <c r="E56" s="423" t="s">
        <v>132</v>
      </c>
      <c r="F56" s="424">
        <v>46204</v>
      </c>
      <c r="G56" s="424">
        <v>46265</v>
      </c>
      <c r="H56" s="425">
        <f>'CONTROL ALGAS III REGIÓN'!F68</f>
        <v>202</v>
      </c>
      <c r="I56" s="426">
        <v>0</v>
      </c>
      <c r="J56" s="425">
        <f>'CONTROL ALGAS III REGIÓN'!G68</f>
        <v>614.57500000000005</v>
      </c>
      <c r="K56" s="425">
        <f>'CONTROL ALGAS III REGIÓN'!J68</f>
        <v>3.75</v>
      </c>
      <c r="L56" s="425">
        <f>'CONTROL ALGAS III REGIÓN'!K68</f>
        <v>610.82500000000005</v>
      </c>
      <c r="M56" s="154">
        <f>'CONTROL ALGAS III REGIÓN'!L68</f>
        <v>6.1017776512223886E-3</v>
      </c>
      <c r="N56" s="424" t="s">
        <v>66</v>
      </c>
      <c r="O56" s="424">
        <f>'RESUMEN ANUAL'!$B$4</f>
        <v>46274</v>
      </c>
      <c r="P56" s="426">
        <v>2026</v>
      </c>
      <c r="Q56" s="423"/>
    </row>
    <row r="57" spans="1:17">
      <c r="A57" s="423" t="s">
        <v>140</v>
      </c>
      <c r="B57" s="423" t="s">
        <v>141</v>
      </c>
      <c r="C57" s="423" t="s">
        <v>128</v>
      </c>
      <c r="D57" s="423" t="s">
        <v>129</v>
      </c>
      <c r="E57" s="423" t="s">
        <v>132</v>
      </c>
      <c r="F57" s="424">
        <v>46266</v>
      </c>
      <c r="G57" s="424">
        <v>46295</v>
      </c>
      <c r="H57" s="425">
        <f>'CONTROL ALGAS III REGIÓN'!F70</f>
        <v>14</v>
      </c>
      <c r="I57" s="426">
        <v>0</v>
      </c>
      <c r="J57" s="425">
        <f>'CONTROL ALGAS III REGIÓN'!G70</f>
        <v>624.82500000000005</v>
      </c>
      <c r="K57" s="425">
        <f>'CONTROL ALGAS III REGIÓN'!J70</f>
        <v>0</v>
      </c>
      <c r="L57" s="425">
        <f>'CONTROL ALGAS III REGIÓN'!K70</f>
        <v>624.82500000000005</v>
      </c>
      <c r="M57" s="154">
        <f>'CONTROL ALGAS III REGIÓN'!L70</f>
        <v>0</v>
      </c>
      <c r="N57" s="424" t="s">
        <v>66</v>
      </c>
      <c r="O57" s="424">
        <f>'RESUMEN ANUAL'!$B$4</f>
        <v>46274</v>
      </c>
      <c r="P57" s="426">
        <v>2026</v>
      </c>
      <c r="Q57" s="423"/>
    </row>
    <row r="58" spans="1:17">
      <c r="A58" s="423" t="s">
        <v>140</v>
      </c>
      <c r="B58" s="423" t="s">
        <v>141</v>
      </c>
      <c r="C58" s="423" t="s">
        <v>128</v>
      </c>
      <c r="D58" s="423" t="s">
        <v>129</v>
      </c>
      <c r="E58" s="423" t="s">
        <v>132</v>
      </c>
      <c r="F58" s="424">
        <v>46296</v>
      </c>
      <c r="G58" s="424">
        <v>46356</v>
      </c>
      <c r="H58" s="425">
        <f>'CONTROL ALGAS III REGIÓN'!F71</f>
        <v>181</v>
      </c>
      <c r="I58" s="426">
        <v>0</v>
      </c>
      <c r="J58" s="425">
        <f>'CONTROL ALGAS III REGIÓN'!G71</f>
        <v>805.82500000000005</v>
      </c>
      <c r="K58" s="425">
        <f>'CONTROL ALGAS III REGIÓN'!J71</f>
        <v>0</v>
      </c>
      <c r="L58" s="425">
        <f>'CONTROL ALGAS III REGIÓN'!K71</f>
        <v>805.82500000000005</v>
      </c>
      <c r="M58" s="154">
        <f>'CONTROL ALGAS III REGIÓN'!L71</f>
        <v>0</v>
      </c>
      <c r="N58" s="424" t="s">
        <v>66</v>
      </c>
      <c r="O58" s="424">
        <f>'RESUMEN ANUAL'!$B$4</f>
        <v>46274</v>
      </c>
      <c r="P58" s="426">
        <v>2026</v>
      </c>
      <c r="Q58" s="423"/>
    </row>
    <row r="59" spans="1:17">
      <c r="A59" s="423" t="s">
        <v>140</v>
      </c>
      <c r="B59" s="423" t="s">
        <v>141</v>
      </c>
      <c r="C59" s="423" t="s">
        <v>128</v>
      </c>
      <c r="D59" s="423" t="s">
        <v>129</v>
      </c>
      <c r="E59" s="423" t="s">
        <v>132</v>
      </c>
      <c r="F59" s="424">
        <v>46357</v>
      </c>
      <c r="G59" s="424">
        <v>46387</v>
      </c>
      <c r="H59" s="425">
        <f>'CONTROL ALGAS III REGIÓN'!F73</f>
        <v>8</v>
      </c>
      <c r="I59" s="426">
        <v>0</v>
      </c>
      <c r="J59" s="425">
        <f>'CONTROL ALGAS III REGIÓN'!G73</f>
        <v>813.82500000000005</v>
      </c>
      <c r="K59" s="425">
        <f>'CONTROL ALGAS III REGIÓN'!J73</f>
        <v>0</v>
      </c>
      <c r="L59" s="425">
        <f>'CONTROL ALGAS III REGIÓN'!K73</f>
        <v>813.82500000000005</v>
      </c>
      <c r="M59" s="154">
        <f>'CONTROL ALGAS III REGIÓN'!L73</f>
        <v>0</v>
      </c>
      <c r="N59" s="424" t="s">
        <v>66</v>
      </c>
      <c r="O59" s="424">
        <f>'RESUMEN ANUAL'!$B$4</f>
        <v>46274</v>
      </c>
      <c r="P59" s="426">
        <v>2026</v>
      </c>
      <c r="Q59" s="423"/>
    </row>
    <row r="60" spans="1:17">
      <c r="A60" s="423" t="s">
        <v>140</v>
      </c>
      <c r="B60" s="423" t="s">
        <v>141</v>
      </c>
      <c r="C60" s="423" t="s">
        <v>128</v>
      </c>
      <c r="D60" s="423" t="s">
        <v>129</v>
      </c>
      <c r="E60" s="423" t="s">
        <v>142</v>
      </c>
      <c r="F60" s="424">
        <v>46082</v>
      </c>
      <c r="G60" s="424">
        <v>46112</v>
      </c>
      <c r="H60" s="425">
        <f>'CONTROL ALGAS III REGIÓN'!F65</f>
        <v>43</v>
      </c>
      <c r="I60" s="426">
        <v>0</v>
      </c>
      <c r="J60" s="425">
        <f>'CONTROL ALGAS III REGIÓN'!G65</f>
        <v>43</v>
      </c>
      <c r="K60" s="425">
        <f>'CONTROL ALGAS III REGIÓN'!J65</f>
        <v>0</v>
      </c>
      <c r="L60" s="425">
        <f>'CONTROL ALGAS III REGIÓN'!K65</f>
        <v>43</v>
      </c>
      <c r="M60" s="154">
        <f>'CONTROL ALGAS III REGIÓN'!L65</f>
        <v>0</v>
      </c>
      <c r="N60" s="424" t="s">
        <v>66</v>
      </c>
      <c r="O60" s="424">
        <f>'RESUMEN ANUAL'!$B$4</f>
        <v>46274</v>
      </c>
      <c r="P60" s="426">
        <v>2026</v>
      </c>
      <c r="Q60" s="423"/>
    </row>
    <row r="61" spans="1:17">
      <c r="A61" s="423" t="s">
        <v>140</v>
      </c>
      <c r="B61" s="423" t="s">
        <v>141</v>
      </c>
      <c r="C61" s="423" t="s">
        <v>128</v>
      </c>
      <c r="D61" s="423" t="s">
        <v>129</v>
      </c>
      <c r="E61" s="423" t="s">
        <v>142</v>
      </c>
      <c r="F61" s="424">
        <v>46266</v>
      </c>
      <c r="G61" s="424">
        <v>46295</v>
      </c>
      <c r="H61" s="425">
        <f>'CONTROL ALGAS III REGIÓN'!F69</f>
        <v>54</v>
      </c>
      <c r="I61" s="426">
        <v>0</v>
      </c>
      <c r="J61" s="425">
        <f>'CONTROL ALGAS III REGIÓN'!G69</f>
        <v>97</v>
      </c>
      <c r="K61" s="425">
        <f>'CONTROL ALGAS III REGIÓN'!J69</f>
        <v>0</v>
      </c>
      <c r="L61" s="425">
        <f>'CONTROL ALGAS III REGIÓN'!K69</f>
        <v>97</v>
      </c>
      <c r="M61" s="154">
        <f>'CONTROL ALGAS III REGIÓN'!L69</f>
        <v>0</v>
      </c>
      <c r="N61" s="424" t="s">
        <v>66</v>
      </c>
      <c r="O61" s="424">
        <f>'RESUMEN ANUAL'!$B$4</f>
        <v>46274</v>
      </c>
      <c r="P61" s="426">
        <v>2026</v>
      </c>
      <c r="Q61" s="423"/>
    </row>
    <row r="62" spans="1:17">
      <c r="A62" s="423" t="s">
        <v>140</v>
      </c>
      <c r="B62" s="423" t="s">
        <v>141</v>
      </c>
      <c r="C62" s="423" t="s">
        <v>128</v>
      </c>
      <c r="D62" s="423" t="s">
        <v>129</v>
      </c>
      <c r="E62" s="423" t="s">
        <v>142</v>
      </c>
      <c r="F62" s="424">
        <v>46357</v>
      </c>
      <c r="G62" s="424">
        <v>46387</v>
      </c>
      <c r="H62" s="425">
        <f>'CONTROL ALGAS III REGIÓN'!F72</f>
        <v>33</v>
      </c>
      <c r="I62" s="426">
        <v>0</v>
      </c>
      <c r="J62" s="425">
        <f>'CONTROL ALGAS III REGIÓN'!G72</f>
        <v>130</v>
      </c>
      <c r="K62" s="425">
        <f>'CONTROL ALGAS III REGIÓN'!J72</f>
        <v>0</v>
      </c>
      <c r="L62" s="425">
        <f>'CONTROL ALGAS III REGIÓN'!K72</f>
        <v>130</v>
      </c>
      <c r="M62" s="154">
        <f>'CONTROL ALGAS III REGIÓN'!L72</f>
        <v>0</v>
      </c>
      <c r="N62" s="424" t="s">
        <v>66</v>
      </c>
      <c r="O62" s="424">
        <f>'RESUMEN ANUAL'!$B$4</f>
        <v>46274</v>
      </c>
      <c r="P62" s="426">
        <v>2026</v>
      </c>
      <c r="Q62" s="423"/>
    </row>
    <row r="63" spans="1:17">
      <c r="A63" s="423" t="s">
        <v>140</v>
      </c>
      <c r="B63" s="423" t="s">
        <v>141</v>
      </c>
      <c r="C63" s="423" t="s">
        <v>128</v>
      </c>
      <c r="D63" s="423" t="s">
        <v>129</v>
      </c>
      <c r="E63" s="423" t="s">
        <v>134</v>
      </c>
      <c r="F63" s="424">
        <v>46023</v>
      </c>
      <c r="G63" s="424">
        <v>46081</v>
      </c>
      <c r="H63" s="425">
        <f>'CONTROL ALGAS III REGIÓN'!F74</f>
        <v>414</v>
      </c>
      <c r="I63" s="426">
        <v>0</v>
      </c>
      <c r="J63" s="425">
        <f>'CONTROL ALGAS III REGIÓN'!G74</f>
        <v>414</v>
      </c>
      <c r="K63" s="425">
        <f>'CONTROL ALGAS III REGIÓN'!J74</f>
        <v>266.51</v>
      </c>
      <c r="L63" s="425">
        <f>'CONTROL ALGAS III REGIÓN'!K74</f>
        <v>147.49</v>
      </c>
      <c r="M63" s="154">
        <f>'CONTROL ALGAS III REGIÓN'!L74</f>
        <v>0.64374396135265699</v>
      </c>
      <c r="N63" s="424" t="s">
        <v>66</v>
      </c>
      <c r="O63" s="424">
        <f>'RESUMEN ANUAL'!$B$4</f>
        <v>46274</v>
      </c>
      <c r="P63" s="426">
        <v>2026</v>
      </c>
      <c r="Q63" s="423"/>
    </row>
    <row r="64" spans="1:17">
      <c r="A64" s="423" t="s">
        <v>140</v>
      </c>
      <c r="B64" s="423" t="s">
        <v>141</v>
      </c>
      <c r="C64" s="423" t="s">
        <v>128</v>
      </c>
      <c r="D64" s="423" t="s">
        <v>129</v>
      </c>
      <c r="E64" s="423" t="s">
        <v>134</v>
      </c>
      <c r="F64" s="424">
        <v>46082</v>
      </c>
      <c r="G64" s="424">
        <v>46112</v>
      </c>
      <c r="H64" s="425">
        <f>'CONTROL ALGAS III REGIÓN'!F76</f>
        <v>22</v>
      </c>
      <c r="I64" s="426">
        <v>0</v>
      </c>
      <c r="J64" s="425">
        <f>'CONTROL ALGAS III REGIÓN'!G76</f>
        <v>169.49</v>
      </c>
      <c r="K64" s="425">
        <f>'CONTROL ALGAS III REGIÓN'!J76</f>
        <v>114.68</v>
      </c>
      <c r="L64" s="425">
        <f>'CONTROL ALGAS III REGIÓN'!K76</f>
        <v>54.81</v>
      </c>
      <c r="M64" s="154">
        <f>'CONTROL ALGAS III REGIÓN'!L76</f>
        <v>0.67661808956280611</v>
      </c>
      <c r="N64" s="424" t="s">
        <v>66</v>
      </c>
      <c r="O64" s="424">
        <f>'RESUMEN ANUAL'!$B$4</f>
        <v>46274</v>
      </c>
      <c r="P64" s="426">
        <v>2026</v>
      </c>
      <c r="Q64" s="423"/>
    </row>
    <row r="65" spans="1:17">
      <c r="A65" s="423" t="s">
        <v>140</v>
      </c>
      <c r="B65" s="423" t="s">
        <v>141</v>
      </c>
      <c r="C65" s="423" t="s">
        <v>128</v>
      </c>
      <c r="D65" s="423" t="s">
        <v>129</v>
      </c>
      <c r="E65" s="423" t="s">
        <v>134</v>
      </c>
      <c r="F65" s="424">
        <v>46113</v>
      </c>
      <c r="G65" s="424">
        <v>46203</v>
      </c>
      <c r="H65" s="425">
        <f>'CONTROL ALGAS III REGIÓN'!F77</f>
        <v>213</v>
      </c>
      <c r="I65" s="426">
        <v>0</v>
      </c>
      <c r="J65" s="425">
        <f>'CONTROL ALGAS III REGIÓN'!G77</f>
        <v>267.81</v>
      </c>
      <c r="K65" s="425">
        <f>'CONTROL ALGAS III REGIÓN'!J77</f>
        <v>186.57599999999999</v>
      </c>
      <c r="L65" s="425">
        <f>'CONTROL ALGAS III REGIÓN'!K77</f>
        <v>81.234000000000009</v>
      </c>
      <c r="M65" s="154">
        <f>'CONTROL ALGAS III REGIÓN'!L77</f>
        <v>0.6966730144505433</v>
      </c>
      <c r="N65" s="424" t="s">
        <v>66</v>
      </c>
      <c r="O65" s="424">
        <f>'RESUMEN ANUAL'!$B$4</f>
        <v>46274</v>
      </c>
      <c r="P65" s="426">
        <v>2026</v>
      </c>
      <c r="Q65" s="423"/>
    </row>
    <row r="66" spans="1:17">
      <c r="A66" s="423" t="s">
        <v>140</v>
      </c>
      <c r="B66" s="423" t="s">
        <v>141</v>
      </c>
      <c r="C66" s="423" t="s">
        <v>128</v>
      </c>
      <c r="D66" s="423" t="s">
        <v>129</v>
      </c>
      <c r="E66" s="423" t="s">
        <v>134</v>
      </c>
      <c r="F66" s="424">
        <v>46204</v>
      </c>
      <c r="G66" s="424">
        <v>46265</v>
      </c>
      <c r="H66" s="425">
        <f>'CONTROL ALGAS III REGIÓN'!F78</f>
        <v>163</v>
      </c>
      <c r="I66" s="426">
        <v>0</v>
      </c>
      <c r="J66" s="425">
        <f>'CONTROL ALGAS III REGIÓN'!G78</f>
        <v>244.23400000000001</v>
      </c>
      <c r="K66" s="425">
        <f>'CONTROL ALGAS III REGIÓN'!J78</f>
        <v>186.00200000000001</v>
      </c>
      <c r="L66" s="425">
        <f>'CONTROL ALGAS III REGIÓN'!K78</f>
        <v>58.231999999999999</v>
      </c>
      <c r="M66" s="154">
        <f>'CONTROL ALGAS III REGIÓN'!L78</f>
        <v>0.7615729177755759</v>
      </c>
      <c r="N66" s="424" t="s">
        <v>66</v>
      </c>
      <c r="O66" s="424">
        <f>'RESUMEN ANUAL'!$B$4</f>
        <v>46274</v>
      </c>
      <c r="P66" s="426">
        <v>2026</v>
      </c>
      <c r="Q66" s="423"/>
    </row>
    <row r="67" spans="1:17">
      <c r="A67" s="423" t="s">
        <v>140</v>
      </c>
      <c r="B67" s="423" t="s">
        <v>141</v>
      </c>
      <c r="C67" s="423" t="s">
        <v>128</v>
      </c>
      <c r="D67" s="423" t="s">
        <v>129</v>
      </c>
      <c r="E67" s="423" t="s">
        <v>134</v>
      </c>
      <c r="F67" s="424">
        <v>46266</v>
      </c>
      <c r="G67" s="424">
        <v>46295</v>
      </c>
      <c r="H67" s="425">
        <f>'CONTROL ALGAS III REGIÓN'!F80</f>
        <v>17</v>
      </c>
      <c r="I67" s="426">
        <v>0</v>
      </c>
      <c r="J67" s="425">
        <f>'CONTROL ALGAS III REGIÓN'!G80</f>
        <v>75.231999999999999</v>
      </c>
      <c r="K67" s="425">
        <f>'CONTROL ALGAS III REGIÓN'!J80</f>
        <v>0.20100000000000001</v>
      </c>
      <c r="L67" s="425">
        <f>'CONTROL ALGAS III REGIÓN'!K80</f>
        <v>75.031000000000006</v>
      </c>
      <c r="M67" s="154">
        <f>'CONTROL ALGAS III REGIÓN'!L80</f>
        <v>2.6717354317311783E-3</v>
      </c>
      <c r="N67" s="424" t="s">
        <v>66</v>
      </c>
      <c r="O67" s="424">
        <f>'RESUMEN ANUAL'!$B$4</f>
        <v>46274</v>
      </c>
      <c r="P67" s="426">
        <v>2026</v>
      </c>
      <c r="Q67" s="423"/>
    </row>
    <row r="68" spans="1:17">
      <c r="A68" s="423" t="s">
        <v>140</v>
      </c>
      <c r="B68" s="423" t="s">
        <v>141</v>
      </c>
      <c r="C68" s="423" t="s">
        <v>128</v>
      </c>
      <c r="D68" s="423" t="s">
        <v>129</v>
      </c>
      <c r="E68" s="423" t="s">
        <v>134</v>
      </c>
      <c r="F68" s="424">
        <v>46296</v>
      </c>
      <c r="G68" s="424">
        <v>46356</v>
      </c>
      <c r="H68" s="425">
        <f>'CONTROL ALGAS III REGIÓN'!F81</f>
        <v>56</v>
      </c>
      <c r="I68" s="426">
        <v>0</v>
      </c>
      <c r="J68" s="425">
        <f>'CONTROL ALGAS III REGIÓN'!G81</f>
        <v>131.03100000000001</v>
      </c>
      <c r="K68" s="425">
        <f>'CONTROL ALGAS III REGIÓN'!J81</f>
        <v>0</v>
      </c>
      <c r="L68" s="425">
        <f>'CONTROL ALGAS III REGIÓN'!K81</f>
        <v>131.03100000000001</v>
      </c>
      <c r="M68" s="154">
        <f>'CONTROL ALGAS III REGIÓN'!L81</f>
        <v>0</v>
      </c>
      <c r="N68" s="424" t="s">
        <v>66</v>
      </c>
      <c r="O68" s="424">
        <f>'RESUMEN ANUAL'!$B$4</f>
        <v>46274</v>
      </c>
      <c r="P68" s="426">
        <v>2026</v>
      </c>
      <c r="Q68" s="423"/>
    </row>
    <row r="69" spans="1:17">
      <c r="A69" s="423" t="s">
        <v>140</v>
      </c>
      <c r="B69" s="423" t="s">
        <v>141</v>
      </c>
      <c r="C69" s="423" t="s">
        <v>128</v>
      </c>
      <c r="D69" s="423" t="s">
        <v>129</v>
      </c>
      <c r="E69" s="423" t="s">
        <v>134</v>
      </c>
      <c r="F69" s="424">
        <v>46357</v>
      </c>
      <c r="G69" s="424">
        <v>46387</v>
      </c>
      <c r="H69" s="425">
        <f>'CONTROL ALGAS III REGIÓN'!F83</f>
        <v>42</v>
      </c>
      <c r="I69" s="426">
        <v>0</v>
      </c>
      <c r="J69" s="425">
        <f>'CONTROL ALGAS III REGIÓN'!G83</f>
        <v>173.03100000000001</v>
      </c>
      <c r="K69" s="425">
        <f>'CONTROL ALGAS III REGIÓN'!J83</f>
        <v>0</v>
      </c>
      <c r="L69" s="425">
        <f>'CONTROL ALGAS III REGIÓN'!K83</f>
        <v>173.03100000000001</v>
      </c>
      <c r="M69" s="154">
        <f>'CONTROL ALGAS III REGIÓN'!L83</f>
        <v>0</v>
      </c>
      <c r="N69" s="424" t="s">
        <v>66</v>
      </c>
      <c r="O69" s="424">
        <f>'RESUMEN ANUAL'!$B$4</f>
        <v>46274</v>
      </c>
      <c r="P69" s="426">
        <v>2026</v>
      </c>
      <c r="Q69" s="423"/>
    </row>
    <row r="70" spans="1:17">
      <c r="A70" s="423" t="s">
        <v>140</v>
      </c>
      <c r="B70" s="423" t="s">
        <v>141</v>
      </c>
      <c r="C70" s="423" t="s">
        <v>128</v>
      </c>
      <c r="D70" s="423" t="s">
        <v>129</v>
      </c>
      <c r="E70" s="423" t="s">
        <v>143</v>
      </c>
      <c r="F70" s="424">
        <v>46082</v>
      </c>
      <c r="G70" s="424">
        <v>46112</v>
      </c>
      <c r="H70" s="425">
        <f>'CONTROL ALGAS III REGIÓN'!F75</f>
        <v>87</v>
      </c>
      <c r="I70" s="426">
        <v>0</v>
      </c>
      <c r="J70" s="425">
        <f>'CONTROL ALGAS III REGIÓN'!G75</f>
        <v>87</v>
      </c>
      <c r="K70" s="425">
        <f>'CONTROL ALGAS III REGIÓN'!J75</f>
        <v>0</v>
      </c>
      <c r="L70" s="425">
        <f>'CONTROL ALGAS III REGIÓN'!K75</f>
        <v>87</v>
      </c>
      <c r="M70" s="154">
        <f>'CONTROL ALGAS III REGIÓN'!L75</f>
        <v>0</v>
      </c>
      <c r="N70" s="424" t="s">
        <v>66</v>
      </c>
      <c r="O70" s="424">
        <f>'RESUMEN ANUAL'!$B$4</f>
        <v>46274</v>
      </c>
      <c r="P70" s="426">
        <v>2026</v>
      </c>
      <c r="Q70" s="423"/>
    </row>
    <row r="71" spans="1:17">
      <c r="A71" s="423" t="s">
        <v>140</v>
      </c>
      <c r="B71" s="423" t="s">
        <v>141</v>
      </c>
      <c r="C71" s="423" t="s">
        <v>128</v>
      </c>
      <c r="D71" s="423" t="s">
        <v>129</v>
      </c>
      <c r="E71" s="423" t="s">
        <v>143</v>
      </c>
      <c r="F71" s="424">
        <v>46266</v>
      </c>
      <c r="G71" s="424">
        <v>46295</v>
      </c>
      <c r="H71" s="425">
        <f>'CONTROL ALGAS III REGIÓN'!F79</f>
        <v>69</v>
      </c>
      <c r="I71" s="426">
        <v>0</v>
      </c>
      <c r="J71" s="425">
        <f>'CONTROL ALGAS III REGIÓN'!G79</f>
        <v>156</v>
      </c>
      <c r="K71" s="425">
        <f>'CONTROL ALGAS III REGIÓN'!J79</f>
        <v>0</v>
      </c>
      <c r="L71" s="425">
        <f>'CONTROL ALGAS III REGIÓN'!K79</f>
        <v>156</v>
      </c>
      <c r="M71" s="154">
        <f>'CONTROL ALGAS III REGIÓN'!L79</f>
        <v>0</v>
      </c>
      <c r="N71" s="424" t="s">
        <v>66</v>
      </c>
      <c r="O71" s="424">
        <f>'RESUMEN ANUAL'!$B$4</f>
        <v>46274</v>
      </c>
      <c r="P71" s="426">
        <v>2026</v>
      </c>
      <c r="Q71" s="423"/>
    </row>
    <row r="72" spans="1:17">
      <c r="A72" s="423" t="s">
        <v>140</v>
      </c>
      <c r="B72" s="423" t="s">
        <v>141</v>
      </c>
      <c r="C72" s="423" t="s">
        <v>128</v>
      </c>
      <c r="D72" s="423" t="s">
        <v>129</v>
      </c>
      <c r="E72" s="423" t="s">
        <v>143</v>
      </c>
      <c r="F72" s="424">
        <v>46357</v>
      </c>
      <c r="G72" s="424">
        <v>46387</v>
      </c>
      <c r="H72" s="425">
        <f>'CONTROL ALGAS III REGIÓN'!F82</f>
        <v>167</v>
      </c>
      <c r="I72" s="426">
        <v>0</v>
      </c>
      <c r="J72" s="425">
        <f>'CONTROL ALGAS III REGIÓN'!G82</f>
        <v>323</v>
      </c>
      <c r="K72" s="425">
        <f>'CONTROL ALGAS III REGIÓN'!J82</f>
        <v>0</v>
      </c>
      <c r="L72" s="425">
        <f>'CONTROL ALGAS III REGIÓN'!K82</f>
        <v>323</v>
      </c>
      <c r="M72" s="154">
        <f>'CONTROL ALGAS III REGIÓN'!L82</f>
        <v>0</v>
      </c>
      <c r="N72" s="424" t="s">
        <v>66</v>
      </c>
      <c r="O72" s="424">
        <f>'RESUMEN ANUAL'!$B$4</f>
        <v>46274</v>
      </c>
      <c r="P72" s="426">
        <v>2026</v>
      </c>
      <c r="Q72" s="423"/>
    </row>
    <row r="73" spans="1:17">
      <c r="A73" s="423" t="s">
        <v>140</v>
      </c>
      <c r="B73" s="423" t="s">
        <v>141</v>
      </c>
      <c r="C73" s="423" t="s">
        <v>128</v>
      </c>
      <c r="D73" s="423" t="s">
        <v>129</v>
      </c>
      <c r="E73" s="423" t="s">
        <v>144</v>
      </c>
      <c r="F73" s="424">
        <v>46023</v>
      </c>
      <c r="G73" s="424">
        <v>46112</v>
      </c>
      <c r="H73" s="425">
        <f>'CONTROL ALGAS III REGIÓN'!F85</f>
        <v>809</v>
      </c>
      <c r="I73" s="426">
        <v>0</v>
      </c>
      <c r="J73" s="425">
        <f>'CONTROL ALGAS III REGIÓN'!G85</f>
        <v>809</v>
      </c>
      <c r="K73" s="425">
        <f>'CONTROL ALGAS III REGIÓN'!J85</f>
        <v>142.24100000000001</v>
      </c>
      <c r="L73" s="425">
        <f>'CONTROL ALGAS III REGIÓN'!K85</f>
        <v>666.75900000000001</v>
      </c>
      <c r="M73" s="126">
        <f>'CONTROL ALGAS III REGIÓN'!L85</f>
        <v>0.17582323856613105</v>
      </c>
      <c r="N73" s="424" t="s">
        <v>66</v>
      </c>
      <c r="O73" s="424">
        <f>'RESUMEN ANUAL'!$B$4</f>
        <v>46274</v>
      </c>
      <c r="P73" s="426">
        <v>2026</v>
      </c>
      <c r="Q73" s="423"/>
    </row>
    <row r="74" spans="1:17">
      <c r="A74" s="423" t="s">
        <v>140</v>
      </c>
      <c r="B74" s="423" t="s">
        <v>141</v>
      </c>
      <c r="C74" s="423" t="s">
        <v>128</v>
      </c>
      <c r="D74" s="423" t="s">
        <v>129</v>
      </c>
      <c r="E74" s="423" t="s">
        <v>144</v>
      </c>
      <c r="F74" s="424">
        <v>46113</v>
      </c>
      <c r="G74" s="424">
        <v>46203</v>
      </c>
      <c r="H74" s="425">
        <f>'CONTROL ALGAS III REGIÓN'!F87</f>
        <v>252</v>
      </c>
      <c r="I74" s="426">
        <v>0</v>
      </c>
      <c r="J74" s="425">
        <f>'CONTROL ALGAS III REGIÓN'!G87</f>
        <v>918.75900000000001</v>
      </c>
      <c r="K74" s="425">
        <f>'CONTROL ALGAS III REGIÓN'!J87</f>
        <v>101.22499999999999</v>
      </c>
      <c r="L74" s="425">
        <f>'CONTROL ALGAS III REGIÓN'!K87</f>
        <v>817.53399999999999</v>
      </c>
      <c r="M74" s="154">
        <f>'CONTROL ALGAS III REGIÓN'!L90</f>
        <v>0</v>
      </c>
      <c r="N74" s="424" t="s">
        <v>66</v>
      </c>
      <c r="O74" s="424">
        <f>'RESUMEN ANUAL'!$B$4</f>
        <v>46274</v>
      </c>
      <c r="P74" s="426">
        <v>2026</v>
      </c>
      <c r="Q74" s="423"/>
    </row>
    <row r="75" spans="1:17">
      <c r="A75" s="423" t="s">
        <v>140</v>
      </c>
      <c r="B75" s="423" t="s">
        <v>141</v>
      </c>
      <c r="C75" s="423" t="s">
        <v>128</v>
      </c>
      <c r="D75" s="423" t="s">
        <v>129</v>
      </c>
      <c r="E75" s="423" t="s">
        <v>144</v>
      </c>
      <c r="F75" s="424">
        <v>46204</v>
      </c>
      <c r="G75" s="424">
        <v>46234</v>
      </c>
      <c r="H75" s="425">
        <f>'CONTROL ALGAS III REGIÓN'!F89</f>
        <v>162</v>
      </c>
      <c r="I75" s="426">
        <v>0</v>
      </c>
      <c r="J75" s="425">
        <f>'CONTROL ALGAS III REGIÓN'!G92</f>
        <v>1426</v>
      </c>
      <c r="K75" s="425">
        <f>'CONTROL ALGAS III REGIÓN'!J92</f>
        <v>0</v>
      </c>
      <c r="L75" s="425">
        <f>'CONTROL ALGAS III REGIÓN'!K89</f>
        <v>1084.5049999999999</v>
      </c>
      <c r="M75" s="154">
        <f>'CONTROL ALGAS III REGIÓN'!L87</f>
        <v>0.11017579147523997</v>
      </c>
      <c r="N75" s="424" t="s">
        <v>66</v>
      </c>
      <c r="O75" s="424">
        <f>'RESUMEN ANUAL'!$B$4</f>
        <v>46274</v>
      </c>
      <c r="P75" s="426">
        <v>2026</v>
      </c>
      <c r="Q75" s="423"/>
    </row>
    <row r="76" spans="1:17">
      <c r="A76" s="423" t="s">
        <v>140</v>
      </c>
      <c r="B76" s="423" t="s">
        <v>141</v>
      </c>
      <c r="C76" s="423" t="s">
        <v>128</v>
      </c>
      <c r="D76" s="423" t="s">
        <v>129</v>
      </c>
      <c r="E76" s="423" t="s">
        <v>144</v>
      </c>
      <c r="F76" s="424">
        <v>46235</v>
      </c>
      <c r="G76" s="424">
        <v>46295</v>
      </c>
      <c r="H76" s="425">
        <f>'CONTROL ALGAS III REGIÓN'!F91</f>
        <v>488</v>
      </c>
      <c r="I76" s="426">
        <v>0</v>
      </c>
      <c r="J76" s="425">
        <f>'CONTROL ALGAS III REGIÓN'!G91</f>
        <v>1572.5049999999999</v>
      </c>
      <c r="K76" s="425">
        <f>'CONTROL ALGAS III REGIÓN'!J91</f>
        <v>66.718000000000004</v>
      </c>
      <c r="L76" s="425">
        <f>'CONTROL ALGAS III REGIÓN'!K91</f>
        <v>1505.7869999999998</v>
      </c>
      <c r="M76" s="154">
        <f>'CONTROL ALGAS III REGIÓN'!L91</f>
        <v>4.2427846016387868E-2</v>
      </c>
      <c r="N76" s="424" t="s">
        <v>66</v>
      </c>
      <c r="O76" s="424">
        <f>'RESUMEN ANUAL'!$B$4</f>
        <v>46274</v>
      </c>
      <c r="P76" s="426">
        <v>2026</v>
      </c>
      <c r="Q76" s="423"/>
    </row>
    <row r="77" spans="1:17">
      <c r="A77" s="423" t="s">
        <v>140</v>
      </c>
      <c r="B77" s="423" t="s">
        <v>141</v>
      </c>
      <c r="C77" s="423" t="s">
        <v>128</v>
      </c>
      <c r="D77" s="423" t="s">
        <v>129</v>
      </c>
      <c r="E77" s="423" t="s">
        <v>144</v>
      </c>
      <c r="F77" s="424">
        <v>46296</v>
      </c>
      <c r="G77" s="424">
        <v>46387</v>
      </c>
      <c r="H77" s="425">
        <f>'CONTROL ALGAS III REGIÓN'!F93</f>
        <v>773</v>
      </c>
      <c r="I77" s="426">
        <v>0</v>
      </c>
      <c r="J77" s="425">
        <f>'CONTROL ALGAS III REGIÓN'!G93</f>
        <v>2278.7869999999998</v>
      </c>
      <c r="K77" s="425">
        <f>'CONTROL ALGAS III REGIÓN'!J93</f>
        <v>0</v>
      </c>
      <c r="L77" s="425">
        <f>'CONTROL ALGAS III REGIÓN'!K93</f>
        <v>2278.7869999999998</v>
      </c>
      <c r="M77" s="154">
        <f>'CONTROL ALGAS III REGIÓN'!L93</f>
        <v>0</v>
      </c>
      <c r="N77" s="424" t="s">
        <v>66</v>
      </c>
      <c r="O77" s="424">
        <f>'RESUMEN ANUAL'!$B$4</f>
        <v>46274</v>
      </c>
      <c r="P77" s="426">
        <v>2026</v>
      </c>
      <c r="Q77" s="423"/>
    </row>
    <row r="78" spans="1:17">
      <c r="A78" s="423" t="s">
        <v>140</v>
      </c>
      <c r="B78" s="423" t="s">
        <v>141</v>
      </c>
      <c r="C78" s="423" t="s">
        <v>128</v>
      </c>
      <c r="D78" s="423" t="s">
        <v>129</v>
      </c>
      <c r="E78" s="423" t="s">
        <v>163</v>
      </c>
      <c r="F78" s="424">
        <v>46023</v>
      </c>
      <c r="G78" s="424">
        <v>46112</v>
      </c>
      <c r="H78" s="425">
        <f>'CONTROL ALGAS III REGIÓN'!F84</f>
        <v>517</v>
      </c>
      <c r="I78" s="426">
        <v>0</v>
      </c>
      <c r="J78" s="425">
        <f>'CONTROL ALGAS III REGIÓN'!G84</f>
        <v>517</v>
      </c>
      <c r="K78" s="425">
        <f>'CONTROL ALGAS III REGIÓN'!J84</f>
        <v>0</v>
      </c>
      <c r="L78" s="425">
        <f>'CONTROL ALGAS III REGIÓN'!K84</f>
        <v>517</v>
      </c>
      <c r="M78" s="154">
        <f>'CONTROL ALGAS III REGIÓN'!L84</f>
        <v>0</v>
      </c>
      <c r="N78" s="424" t="s">
        <v>66</v>
      </c>
      <c r="O78" s="424">
        <f>'RESUMEN ANUAL'!$B$4</f>
        <v>46274</v>
      </c>
      <c r="P78" s="426">
        <v>2026</v>
      </c>
      <c r="Q78" s="423"/>
    </row>
    <row r="79" spans="1:17">
      <c r="A79" s="423" t="s">
        <v>140</v>
      </c>
      <c r="B79" s="423" t="s">
        <v>141</v>
      </c>
      <c r="C79" s="423" t="s">
        <v>128</v>
      </c>
      <c r="D79" s="423" t="s">
        <v>129</v>
      </c>
      <c r="E79" s="423" t="s">
        <v>163</v>
      </c>
      <c r="F79" s="424">
        <v>46113</v>
      </c>
      <c r="G79" s="424">
        <v>46203</v>
      </c>
      <c r="H79" s="425">
        <f>'CONTROL ALGAS III REGIÓN'!F86</f>
        <v>260</v>
      </c>
      <c r="I79" s="426">
        <v>0</v>
      </c>
      <c r="J79" s="425">
        <f>'CONTROL ALGAS III REGIÓN'!G86</f>
        <v>777</v>
      </c>
      <c r="K79" s="425">
        <f>'CONTROL ALGAS III REGIÓN'!J86</f>
        <v>0</v>
      </c>
      <c r="L79" s="425">
        <f>'CONTROL ALGAS III REGIÓN'!K86</f>
        <v>777</v>
      </c>
      <c r="M79" s="154">
        <f>'CONTROL ALGAS III REGIÓN'!L86</f>
        <v>0</v>
      </c>
      <c r="N79" s="424" t="s">
        <v>66</v>
      </c>
      <c r="O79" s="424">
        <f>'RESUMEN ANUAL'!$B$4</f>
        <v>46274</v>
      </c>
      <c r="P79" s="426">
        <v>2026</v>
      </c>
      <c r="Q79" s="423"/>
    </row>
    <row r="80" spans="1:17">
      <c r="A80" s="423" t="s">
        <v>140</v>
      </c>
      <c r="B80" s="423" t="s">
        <v>141</v>
      </c>
      <c r="C80" s="423" t="s">
        <v>128</v>
      </c>
      <c r="D80" s="423" t="s">
        <v>129</v>
      </c>
      <c r="E80" s="423" t="s">
        <v>163</v>
      </c>
      <c r="F80" s="424">
        <v>46235</v>
      </c>
      <c r="G80" s="424">
        <v>46295</v>
      </c>
      <c r="H80" s="425">
        <f>'CONTROL ALGAS III REGIÓN'!F90</f>
        <v>247</v>
      </c>
      <c r="I80" s="426">
        <v>0</v>
      </c>
      <c r="J80" s="425">
        <f>'CONTROL ALGAS III REGIÓN'!G90</f>
        <v>1024</v>
      </c>
      <c r="K80" s="425">
        <f>'CONTROL ALGAS III REGIÓN'!J90</f>
        <v>0</v>
      </c>
      <c r="L80" s="425">
        <f>'CONTROL ALGAS III REGIÓN'!K90</f>
        <v>1024</v>
      </c>
      <c r="M80" s="154">
        <f>'CONTROL ALGAS III REGIÓN'!L90</f>
        <v>0</v>
      </c>
      <c r="N80" s="424" t="s">
        <v>66</v>
      </c>
      <c r="O80" s="424">
        <f>'RESUMEN ANUAL'!$B$4</f>
        <v>46274</v>
      </c>
      <c r="P80" s="426">
        <v>2026</v>
      </c>
      <c r="Q80" s="423"/>
    </row>
    <row r="81" spans="1:17">
      <c r="A81" s="423" t="s">
        <v>140</v>
      </c>
      <c r="B81" s="423" t="s">
        <v>141</v>
      </c>
      <c r="C81" s="423" t="s">
        <v>128</v>
      </c>
      <c r="D81" s="423" t="s">
        <v>129</v>
      </c>
      <c r="E81" s="423" t="s">
        <v>163</v>
      </c>
      <c r="F81" s="424">
        <v>46296</v>
      </c>
      <c r="G81" s="424">
        <v>46387</v>
      </c>
      <c r="H81" s="425">
        <f>'CONTROL ALGAS III REGIÓN'!F92</f>
        <v>402</v>
      </c>
      <c r="I81" s="426">
        <v>0</v>
      </c>
      <c r="J81" s="425">
        <f>'CONTROL ALGAS III REGIÓN'!G92</f>
        <v>1426</v>
      </c>
      <c r="K81" s="425">
        <f>'CONTROL ALGAS III REGIÓN'!J92</f>
        <v>0</v>
      </c>
      <c r="L81" s="425">
        <f>'CONTROL ALGAS III REGIÓN'!K92</f>
        <v>1426</v>
      </c>
      <c r="M81" s="154">
        <f>'CONTROL ALGAS III REGIÓN'!L92</f>
        <v>0</v>
      </c>
      <c r="N81" s="424" t="s">
        <v>66</v>
      </c>
      <c r="O81" s="424">
        <f>'RESUMEN ANUAL'!$B$4</f>
        <v>46274</v>
      </c>
      <c r="P81" s="426">
        <v>2026</v>
      </c>
      <c r="Q81" s="423"/>
    </row>
    <row r="82" spans="1:17">
      <c r="A82" s="423" t="s">
        <v>145</v>
      </c>
      <c r="B82" s="423" t="s">
        <v>127</v>
      </c>
      <c r="C82" s="423" t="s">
        <v>146</v>
      </c>
      <c r="D82" s="423" t="s">
        <v>147</v>
      </c>
      <c r="E82" s="423" t="s">
        <v>148</v>
      </c>
      <c r="F82" s="427">
        <v>46023</v>
      </c>
      <c r="G82" s="427">
        <v>46053</v>
      </c>
      <c r="H82" s="425">
        <f>'CONTROL ALGAS IV Región'!F7</f>
        <v>290</v>
      </c>
      <c r="I82" s="426">
        <v>0</v>
      </c>
      <c r="J82" s="425">
        <f>'CONTROL ALGAS IV Región'!G7</f>
        <v>290</v>
      </c>
      <c r="K82" s="425">
        <f>'CONTROL ALGAS IV Región'!J7</f>
        <v>357.05106000000001</v>
      </c>
      <c r="L82" s="425">
        <f>'CONTROL ALGAS IV Región'!K7</f>
        <v>-67.051060000000007</v>
      </c>
      <c r="M82" s="154">
        <f>'CONTROL ALGAS IV Región'!L7</f>
        <v>1.2312105517241378</v>
      </c>
      <c r="N82" s="424">
        <f>'CONTROL ALGAS IV Región'!M7</f>
        <v>46041</v>
      </c>
      <c r="O82" s="424">
        <f>'RESUMEN ANUAL'!$B$4</f>
        <v>46274</v>
      </c>
      <c r="P82" s="426">
        <v>2026</v>
      </c>
      <c r="Q82" s="423"/>
    </row>
    <row r="83" spans="1:17">
      <c r="A83" s="423" t="s">
        <v>145</v>
      </c>
      <c r="B83" s="423" t="s">
        <v>127</v>
      </c>
      <c r="C83" s="423" t="s">
        <v>146</v>
      </c>
      <c r="D83" s="423" t="s">
        <v>147</v>
      </c>
      <c r="E83" s="423" t="s">
        <v>148</v>
      </c>
      <c r="F83" s="427">
        <v>46054</v>
      </c>
      <c r="G83" s="424">
        <v>46081</v>
      </c>
      <c r="H83" s="425">
        <f>'CONTROL ALGAS IV Región'!F8</f>
        <v>291</v>
      </c>
      <c r="I83" s="426">
        <v>0</v>
      </c>
      <c r="J83" s="425">
        <f>'CONTROL ALGAS IV Región'!G8</f>
        <v>223.94893999999999</v>
      </c>
      <c r="K83" s="425">
        <f>'CONTROL ALGAS IV Región'!J8</f>
        <v>382.43491999999998</v>
      </c>
      <c r="L83" s="425">
        <f>'CONTROL ALGAS IV Región'!K8</f>
        <v>-158.48597999999998</v>
      </c>
      <c r="M83" s="154">
        <f>'CONTROL ALGAS IV Región'!L8</f>
        <v>1.7076880113833091</v>
      </c>
      <c r="N83" s="424">
        <f>'CONTROL ALGAS IV Región'!M8</f>
        <v>46062</v>
      </c>
      <c r="O83" s="424">
        <f>'RESUMEN ANUAL'!$B$4</f>
        <v>46274</v>
      </c>
      <c r="P83" s="426">
        <v>2026</v>
      </c>
      <c r="Q83" s="423"/>
    </row>
    <row r="84" spans="1:17">
      <c r="A84" s="423" t="s">
        <v>145</v>
      </c>
      <c r="B84" s="423" t="s">
        <v>127</v>
      </c>
      <c r="C84" s="423" t="s">
        <v>146</v>
      </c>
      <c r="D84" s="423" t="s">
        <v>147</v>
      </c>
      <c r="E84" s="423" t="s">
        <v>148</v>
      </c>
      <c r="F84" s="427">
        <v>46082</v>
      </c>
      <c r="G84" s="427">
        <v>46112</v>
      </c>
      <c r="H84" s="425">
        <f>'CONTROL ALGAS IV Región'!F9</f>
        <v>648</v>
      </c>
      <c r="I84" s="426">
        <v>0</v>
      </c>
      <c r="J84" s="425">
        <f>'CONTROL ALGAS IV Región'!G9</f>
        <v>489.51402000000002</v>
      </c>
      <c r="K84" s="425">
        <f>'CONTROL ALGAS IV Región'!J9</f>
        <v>545.63036</v>
      </c>
      <c r="L84" s="425">
        <f>'CONTROL ALGAS IV Región'!K9</f>
        <v>-56.11633999999998</v>
      </c>
      <c r="M84" s="154">
        <f>'CONTROL ALGAS IV Región'!L9</f>
        <v>1.1146368392063621</v>
      </c>
      <c r="N84" s="424">
        <f>'CONTROL ALGAS IV Región'!M9</f>
        <v>46085</v>
      </c>
      <c r="O84" s="424">
        <f>'RESUMEN ANUAL'!$B$4</f>
        <v>46274</v>
      </c>
      <c r="P84" s="426">
        <v>2026</v>
      </c>
      <c r="Q84" s="423"/>
    </row>
    <row r="85" spans="1:17">
      <c r="A85" s="423" t="s">
        <v>145</v>
      </c>
      <c r="B85" s="423" t="s">
        <v>127</v>
      </c>
      <c r="C85" s="423" t="s">
        <v>146</v>
      </c>
      <c r="D85" s="423" t="s">
        <v>147</v>
      </c>
      <c r="E85" s="423" t="s">
        <v>148</v>
      </c>
      <c r="F85" s="427">
        <v>46113</v>
      </c>
      <c r="G85" s="427">
        <v>46142</v>
      </c>
      <c r="H85" s="425">
        <f>'CONTROL ALGAS IV Región'!F11</f>
        <v>290</v>
      </c>
      <c r="I85" s="426">
        <v>0</v>
      </c>
      <c r="J85" s="425">
        <f>'CONTROL ALGAS IV Región'!G11</f>
        <v>233.88366000000002</v>
      </c>
      <c r="K85" s="425">
        <f>'CONTROL ALGAS IV Región'!J11</f>
        <v>448.68079999999998</v>
      </c>
      <c r="L85" s="425">
        <f>'CONTROL ALGAS IV Región'!K11</f>
        <v>-214.79713999999996</v>
      </c>
      <c r="M85" s="154">
        <f>'CONTROL ALGAS IV Región'!L11</f>
        <v>1.9183931019379461</v>
      </c>
      <c r="N85" s="424">
        <f>'CONTROL ALGAS IV Región'!M11</f>
        <v>46126</v>
      </c>
      <c r="O85" s="424">
        <f>'RESUMEN ANUAL'!$B$4</f>
        <v>46274</v>
      </c>
      <c r="P85" s="426">
        <v>2026</v>
      </c>
      <c r="Q85" s="423"/>
    </row>
    <row r="86" spans="1:17">
      <c r="A86" s="423" t="s">
        <v>145</v>
      </c>
      <c r="B86" s="423" t="s">
        <v>127</v>
      </c>
      <c r="C86" s="423" t="s">
        <v>146</v>
      </c>
      <c r="D86" s="423" t="s">
        <v>147</v>
      </c>
      <c r="E86" s="423" t="s">
        <v>148</v>
      </c>
      <c r="F86" s="427">
        <v>46143</v>
      </c>
      <c r="G86" s="427">
        <v>46173</v>
      </c>
      <c r="H86" s="425">
        <f>'CONTROL ALGAS IV Región'!F12</f>
        <v>290</v>
      </c>
      <c r="I86" s="426">
        <v>0</v>
      </c>
      <c r="J86" s="425">
        <f>'CONTROL ALGAS IV Región'!G12</f>
        <v>75.202860000000044</v>
      </c>
      <c r="K86" s="425">
        <f>'CONTROL ALGAS IV Región'!J12</f>
        <v>231.55761999999999</v>
      </c>
      <c r="L86" s="425">
        <f>'CONTROL ALGAS IV Región'!K12</f>
        <v>-156.35475999999994</v>
      </c>
      <c r="M86" s="154">
        <f>'CONTROL ALGAS IV Región'!L12</f>
        <v>3.0791065658939014</v>
      </c>
      <c r="N86" s="424">
        <f>'CONTROL ALGAS IV Región'!M12</f>
        <v>46150</v>
      </c>
      <c r="O86" s="424">
        <f>'RESUMEN ANUAL'!$B$4</f>
        <v>46274</v>
      </c>
      <c r="P86" s="426">
        <v>2026</v>
      </c>
      <c r="Q86" s="423"/>
    </row>
    <row r="87" spans="1:17">
      <c r="A87" s="423" t="s">
        <v>145</v>
      </c>
      <c r="B87" s="423" t="s">
        <v>127</v>
      </c>
      <c r="C87" s="423" t="s">
        <v>146</v>
      </c>
      <c r="D87" s="423" t="s">
        <v>147</v>
      </c>
      <c r="E87" s="423" t="s">
        <v>148</v>
      </c>
      <c r="F87" s="427">
        <v>46174</v>
      </c>
      <c r="G87" s="427">
        <v>46203</v>
      </c>
      <c r="H87" s="425">
        <f>'CONTROL ALGAS IV Región'!F13</f>
        <v>240</v>
      </c>
      <c r="I87" s="426">
        <v>0</v>
      </c>
      <c r="J87" s="425">
        <f>'CONTROL ALGAS IV Región'!G13</f>
        <v>83.645240000000058</v>
      </c>
      <c r="K87" s="425">
        <f>'CONTROL ALGAS IV Región'!J13</f>
        <v>223.74314000000001</v>
      </c>
      <c r="L87" s="425">
        <f>'CONTROL ALGAS IV Región'!K13</f>
        <v>-140.09789999999995</v>
      </c>
      <c r="M87" s="154">
        <f>'CONTROL ALGAS IV Región'!L13</f>
        <v>2.6749058284727241</v>
      </c>
      <c r="N87" s="424">
        <f>'CONTROL ALGAS IV Región'!M13</f>
        <v>46178</v>
      </c>
      <c r="O87" s="424">
        <f>'RESUMEN ANUAL'!$B$4</f>
        <v>46274</v>
      </c>
      <c r="P87" s="426">
        <v>2026</v>
      </c>
      <c r="Q87" s="423"/>
    </row>
    <row r="88" spans="1:17">
      <c r="A88" s="423" t="s">
        <v>145</v>
      </c>
      <c r="B88" s="423" t="s">
        <v>127</v>
      </c>
      <c r="C88" s="423" t="s">
        <v>146</v>
      </c>
      <c r="D88" s="423" t="s">
        <v>147</v>
      </c>
      <c r="E88" s="423" t="s">
        <v>148</v>
      </c>
      <c r="F88" s="427">
        <v>46204</v>
      </c>
      <c r="G88" s="427">
        <v>46234</v>
      </c>
      <c r="H88" s="425">
        <f>'CONTROL ALGAS IV Región'!F14</f>
        <v>240</v>
      </c>
      <c r="I88" s="426">
        <v>0</v>
      </c>
      <c r="J88" s="425">
        <f>'CONTROL ALGAS IV Región'!G14</f>
        <v>99.902100000000047</v>
      </c>
      <c r="K88" s="425">
        <f>'CONTROL ALGAS IV Región'!J14</f>
        <v>100.86660000000001</v>
      </c>
      <c r="L88" s="425">
        <f>'CONTROL ALGAS IV Región'!K14</f>
        <v>-0.96449999999995839</v>
      </c>
      <c r="M88" s="154">
        <f>'CONTROL ALGAS IV Región'!L14</f>
        <v>1.009654451708222</v>
      </c>
      <c r="N88" s="424">
        <f>'CONTROL ALGAS IV Región'!M14</f>
        <v>46219</v>
      </c>
      <c r="O88" s="424">
        <f>'RESUMEN ANUAL'!$B$4</f>
        <v>46274</v>
      </c>
      <c r="P88" s="426">
        <v>2026</v>
      </c>
      <c r="Q88" s="423"/>
    </row>
    <row r="89" spans="1:17">
      <c r="A89" s="423" t="s">
        <v>145</v>
      </c>
      <c r="B89" s="423" t="s">
        <v>127</v>
      </c>
      <c r="C89" s="423" t="s">
        <v>146</v>
      </c>
      <c r="D89" s="423" t="s">
        <v>147</v>
      </c>
      <c r="E89" s="423" t="s">
        <v>148</v>
      </c>
      <c r="F89" s="427">
        <v>46235</v>
      </c>
      <c r="G89" s="427">
        <v>46265</v>
      </c>
      <c r="H89" s="425">
        <f>'CONTROL ALGAS IV Región'!F15</f>
        <v>250</v>
      </c>
      <c r="I89" s="426">
        <v>0</v>
      </c>
      <c r="J89" s="425">
        <f>'CONTROL ALGAS IV Región'!G15</f>
        <v>249.03550000000004</v>
      </c>
      <c r="K89" s="425">
        <f>'CONTROL ALGAS IV Región'!J15</f>
        <v>128.38499999999999</v>
      </c>
      <c r="L89" s="425">
        <f>'CONTROL ALGAS IV Región'!K15</f>
        <v>120.65050000000005</v>
      </c>
      <c r="M89" s="154">
        <f>'CONTROL ALGAS IV Región'!L15</f>
        <v>0.51552891053685101</v>
      </c>
      <c r="N89" s="424" t="s">
        <v>66</v>
      </c>
      <c r="O89" s="424">
        <f>'RESUMEN ANUAL'!$B$4</f>
        <v>46274</v>
      </c>
      <c r="P89" s="426">
        <v>2026</v>
      </c>
      <c r="Q89" s="423"/>
    </row>
    <row r="90" spans="1:17">
      <c r="A90" s="423" t="s">
        <v>145</v>
      </c>
      <c r="B90" s="423" t="s">
        <v>127</v>
      </c>
      <c r="C90" s="423" t="s">
        <v>146</v>
      </c>
      <c r="D90" s="423" t="s">
        <v>147</v>
      </c>
      <c r="E90" s="423" t="s">
        <v>148</v>
      </c>
      <c r="F90" s="427">
        <v>46266</v>
      </c>
      <c r="G90" s="427">
        <v>46295</v>
      </c>
      <c r="H90" s="425">
        <f>'CONTROL ALGAS IV Región'!F16</f>
        <v>258</v>
      </c>
      <c r="I90" s="426">
        <v>0</v>
      </c>
      <c r="J90" s="425">
        <f>'CONTROL ALGAS IV Región'!G16</f>
        <v>378.65050000000008</v>
      </c>
      <c r="K90" s="425">
        <f>'CONTROL ALGAS IV Región'!J16</f>
        <v>0</v>
      </c>
      <c r="L90" s="425">
        <f>'CONTROL ALGAS IV Región'!K16</f>
        <v>378.65050000000008</v>
      </c>
      <c r="M90" s="154">
        <f>'CONTROL ALGAS IV Región'!L16</f>
        <v>0</v>
      </c>
      <c r="N90" s="424" t="s">
        <v>66</v>
      </c>
      <c r="O90" s="424">
        <f>'RESUMEN ANUAL'!$B$4</f>
        <v>46274</v>
      </c>
      <c r="P90" s="426">
        <v>2026</v>
      </c>
      <c r="Q90" s="423"/>
    </row>
    <row r="91" spans="1:17">
      <c r="A91" s="423" t="s">
        <v>145</v>
      </c>
      <c r="B91" s="423" t="s">
        <v>127</v>
      </c>
      <c r="C91" s="423" t="s">
        <v>146</v>
      </c>
      <c r="D91" s="423" t="s">
        <v>147</v>
      </c>
      <c r="E91" s="423" t="s">
        <v>148</v>
      </c>
      <c r="F91" s="427">
        <v>46296</v>
      </c>
      <c r="G91" s="427">
        <v>46326</v>
      </c>
      <c r="H91" s="425">
        <f>'CONTROL ALGAS IV Región'!F18</f>
        <v>250</v>
      </c>
      <c r="I91" s="426">
        <v>0</v>
      </c>
      <c r="J91" s="425">
        <f>'CONTROL ALGAS IV Región'!G18</f>
        <v>628.65050000000008</v>
      </c>
      <c r="K91" s="425">
        <f>'CONTROL ALGAS IV Región'!J18</f>
        <v>0</v>
      </c>
      <c r="L91" s="425">
        <f>'CONTROL ALGAS IV Región'!K18</f>
        <v>628.65050000000008</v>
      </c>
      <c r="M91" s="154">
        <f>'CONTROL ALGAS IV Región'!L18</f>
        <v>0</v>
      </c>
      <c r="N91" s="424" t="s">
        <v>66</v>
      </c>
      <c r="O91" s="424">
        <f>'RESUMEN ANUAL'!$B$4</f>
        <v>46274</v>
      </c>
      <c r="P91" s="426">
        <v>2026</v>
      </c>
      <c r="Q91" s="423"/>
    </row>
    <row r="92" spans="1:17">
      <c r="A92" s="423" t="s">
        <v>145</v>
      </c>
      <c r="B92" s="423" t="s">
        <v>127</v>
      </c>
      <c r="C92" s="423" t="s">
        <v>146</v>
      </c>
      <c r="D92" s="423" t="s">
        <v>147</v>
      </c>
      <c r="E92" s="423" t="s">
        <v>148</v>
      </c>
      <c r="F92" s="427">
        <v>46327</v>
      </c>
      <c r="G92" s="427">
        <v>46356</v>
      </c>
      <c r="H92" s="425">
        <f>'CONTROL ALGAS IV Región'!F19</f>
        <v>250</v>
      </c>
      <c r="I92" s="426">
        <v>0</v>
      </c>
      <c r="J92" s="425">
        <f>'CONTROL ALGAS IV Región'!G19</f>
        <v>878.65050000000008</v>
      </c>
      <c r="K92" s="425">
        <f>'CONTROL ALGAS IV Región'!J19</f>
        <v>0</v>
      </c>
      <c r="L92" s="425">
        <f>'CONTROL ALGAS IV Región'!K19</f>
        <v>878.65050000000008</v>
      </c>
      <c r="M92" s="154">
        <f>'CONTROL ALGAS IV Región'!L19</f>
        <v>0</v>
      </c>
      <c r="N92" s="424" t="s">
        <v>66</v>
      </c>
      <c r="O92" s="424">
        <f>'RESUMEN ANUAL'!$B$4</f>
        <v>46274</v>
      </c>
      <c r="P92" s="426">
        <v>2026</v>
      </c>
      <c r="Q92" s="423"/>
    </row>
    <row r="93" spans="1:17">
      <c r="A93" s="423" t="s">
        <v>145</v>
      </c>
      <c r="B93" s="423" t="s">
        <v>127</v>
      </c>
      <c r="C93" s="423" t="s">
        <v>146</v>
      </c>
      <c r="D93" s="423" t="s">
        <v>147</v>
      </c>
      <c r="E93" s="423" t="s">
        <v>148</v>
      </c>
      <c r="F93" s="427">
        <v>46357</v>
      </c>
      <c r="G93" s="427">
        <v>46387</v>
      </c>
      <c r="H93" s="425">
        <f>'CONTROL ALGAS IV Región'!F20</f>
        <v>258</v>
      </c>
      <c r="I93" s="426">
        <v>0</v>
      </c>
      <c r="J93" s="425">
        <f>'CONTROL ALGAS IV Región'!G20</f>
        <v>1136.6505000000002</v>
      </c>
      <c r="K93" s="425">
        <f>'CONTROL ALGAS IV Región'!J20</f>
        <v>0</v>
      </c>
      <c r="L93" s="425">
        <f>'CONTROL ALGAS IV Región'!K20</f>
        <v>1136.6505000000002</v>
      </c>
      <c r="M93" s="154">
        <f>'CONTROL ALGAS IV Región'!L20</f>
        <v>0</v>
      </c>
      <c r="N93" s="424" t="s">
        <v>66</v>
      </c>
      <c r="O93" s="424">
        <f>'RESUMEN ANUAL'!$B$4</f>
        <v>46274</v>
      </c>
      <c r="P93" s="426">
        <v>2026</v>
      </c>
      <c r="Q93" s="423"/>
    </row>
    <row r="94" spans="1:17">
      <c r="A94" s="423" t="s">
        <v>145</v>
      </c>
      <c r="B94" s="423" t="s">
        <v>127</v>
      </c>
      <c r="C94" s="423" t="s">
        <v>146</v>
      </c>
      <c r="D94" s="423" t="s">
        <v>147</v>
      </c>
      <c r="E94" s="423" t="s">
        <v>149</v>
      </c>
      <c r="F94" s="427">
        <v>46082</v>
      </c>
      <c r="G94" s="427">
        <v>46112</v>
      </c>
      <c r="H94" s="425">
        <f>'CONTROL ALGAS IV Región'!F10</f>
        <v>75</v>
      </c>
      <c r="I94" s="426">
        <v>0</v>
      </c>
      <c r="J94" s="425">
        <f>'CONTROL ALGAS IV Región'!G10</f>
        <v>75</v>
      </c>
      <c r="K94" s="425">
        <f>'CONTROL ALGAS IV Región'!J10</f>
        <v>130.46454</v>
      </c>
      <c r="L94" s="425">
        <f>'CONTROL ALGAS IV Región'!K10</f>
        <v>-55.46454</v>
      </c>
      <c r="M94" s="154">
        <f>'CONTROL ALGAS IV Región'!L10</f>
        <v>1.7395271999999999</v>
      </c>
      <c r="N94" s="424">
        <f>'CONTROL ALGAS IV Región'!M10</f>
        <v>46098</v>
      </c>
      <c r="O94" s="424">
        <f>'RESUMEN ANUAL'!$B$4</f>
        <v>46274</v>
      </c>
      <c r="P94" s="426">
        <v>2026</v>
      </c>
      <c r="Q94" s="423"/>
    </row>
    <row r="95" spans="1:17">
      <c r="A95" s="423" t="s">
        <v>145</v>
      </c>
      <c r="B95" s="423" t="s">
        <v>127</v>
      </c>
      <c r="C95" s="423" t="s">
        <v>146</v>
      </c>
      <c r="D95" s="423" t="s">
        <v>147</v>
      </c>
      <c r="E95" s="423" t="s">
        <v>150</v>
      </c>
      <c r="F95" s="427">
        <v>46266</v>
      </c>
      <c r="G95" s="427">
        <v>46295</v>
      </c>
      <c r="H95" s="425">
        <f>'CONTROL ALGAS IV Región'!F17</f>
        <v>50</v>
      </c>
      <c r="I95" s="426">
        <v>0</v>
      </c>
      <c r="J95" s="425">
        <f>'CONTROL ALGAS IV Región'!G17</f>
        <v>-5.4645399999999995</v>
      </c>
      <c r="K95" s="425">
        <f>'CONTROL ALGAS IV Región'!J17</f>
        <v>0</v>
      </c>
      <c r="L95" s="425">
        <f>'CONTROL ALGAS IV Región'!K17</f>
        <v>-5.4645399999999995</v>
      </c>
      <c r="M95" s="154">
        <f>'CONTROL ALGAS IV Región'!L17</f>
        <v>0</v>
      </c>
      <c r="N95" s="424" t="s">
        <v>66</v>
      </c>
      <c r="O95" s="424">
        <f>'RESUMEN ANUAL'!$B$4</f>
        <v>46274</v>
      </c>
      <c r="P95" s="426">
        <v>2026</v>
      </c>
      <c r="Q95" s="423"/>
    </row>
    <row r="96" spans="1:17">
      <c r="A96" s="423" t="s">
        <v>145</v>
      </c>
      <c r="B96" s="423" t="s">
        <v>127</v>
      </c>
      <c r="C96" s="423" t="s">
        <v>146</v>
      </c>
      <c r="D96" s="423" t="s">
        <v>147</v>
      </c>
      <c r="E96" s="423" t="s">
        <v>150</v>
      </c>
      <c r="F96" s="427">
        <v>46357</v>
      </c>
      <c r="G96" s="427">
        <v>46387</v>
      </c>
      <c r="H96" s="425">
        <f>'CONTROL ALGAS IV Región'!F21</f>
        <v>50</v>
      </c>
      <c r="I96" s="426">
        <v>0</v>
      </c>
      <c r="J96" s="425">
        <f>'CONTROL ALGAS IV Región'!G21</f>
        <v>44.53546</v>
      </c>
      <c r="K96" s="425">
        <f>'CONTROL ALGAS IV Región'!J21</f>
        <v>0</v>
      </c>
      <c r="L96" s="425">
        <f>'CONTROL ALGAS IV Región'!K21</f>
        <v>44.53546</v>
      </c>
      <c r="M96" s="154">
        <f>'CONTROL ALGAS IV Región'!L21</f>
        <v>0</v>
      </c>
      <c r="N96" s="424" t="s">
        <v>66</v>
      </c>
      <c r="O96" s="424">
        <f>'RESUMEN ANUAL'!$B$4</f>
        <v>46274</v>
      </c>
      <c r="P96" s="426">
        <v>2026</v>
      </c>
      <c r="Q96" s="423"/>
    </row>
    <row r="97" spans="1:17">
      <c r="A97" s="423" t="s">
        <v>145</v>
      </c>
      <c r="B97" s="423" t="s">
        <v>127</v>
      </c>
      <c r="C97" s="423" t="s">
        <v>146</v>
      </c>
      <c r="D97" s="423" t="s">
        <v>147</v>
      </c>
      <c r="E97" s="423" t="s">
        <v>151</v>
      </c>
      <c r="F97" s="427">
        <v>46023</v>
      </c>
      <c r="G97" s="427">
        <v>46053</v>
      </c>
      <c r="H97" s="425">
        <f>'CONTROL ALGAS IV Región'!F22</f>
        <v>126</v>
      </c>
      <c r="I97" s="426">
        <v>0</v>
      </c>
      <c r="J97" s="425">
        <f>'CONTROL ALGAS IV Región'!G22</f>
        <v>126</v>
      </c>
      <c r="K97" s="425">
        <f>'CONTROL ALGAS IV Región'!J22</f>
        <v>220.62674000000001</v>
      </c>
      <c r="L97" s="425">
        <f>'CONTROL ALGAS IV Región'!K22</f>
        <v>-94.626740000000012</v>
      </c>
      <c r="M97" s="154">
        <f>'CONTROL ALGAS IV Región'!L22</f>
        <v>1.7510058730158731</v>
      </c>
      <c r="N97" s="424">
        <f>'CONTROL ALGAS IV Región'!M22</f>
        <v>46048</v>
      </c>
      <c r="O97" s="424">
        <f>'RESUMEN ANUAL'!$B$4</f>
        <v>46274</v>
      </c>
      <c r="P97" s="426">
        <v>2026</v>
      </c>
      <c r="Q97" s="423"/>
    </row>
    <row r="98" spans="1:17">
      <c r="A98" s="423" t="s">
        <v>145</v>
      </c>
      <c r="B98" s="423" t="s">
        <v>127</v>
      </c>
      <c r="C98" s="423" t="s">
        <v>146</v>
      </c>
      <c r="D98" s="423" t="s">
        <v>147</v>
      </c>
      <c r="E98" s="423" t="s">
        <v>151</v>
      </c>
      <c r="F98" s="427">
        <v>46054</v>
      </c>
      <c r="G98" s="424">
        <v>46081</v>
      </c>
      <c r="H98" s="425">
        <f>'CONTROL ALGAS IV Región'!F23</f>
        <v>127</v>
      </c>
      <c r="I98" s="426">
        <v>0</v>
      </c>
      <c r="J98" s="425">
        <f>'CONTROL ALGAS IV Región'!G23</f>
        <v>32.373259999999988</v>
      </c>
      <c r="K98" s="425">
        <f>'CONTROL ALGAS IV Región'!J23</f>
        <v>73.047200000000004</v>
      </c>
      <c r="L98" s="425">
        <f>'CONTROL ALGAS IV Región'!K23</f>
        <v>-40.673940000000016</v>
      </c>
      <c r="M98" s="154">
        <f>'CONTROL ALGAS IV Región'!L23</f>
        <v>2.2564054407866254</v>
      </c>
      <c r="N98" s="424">
        <f>'CONTROL ALGAS IV Región'!M23</f>
        <v>46056</v>
      </c>
      <c r="O98" s="424">
        <f>'RESUMEN ANUAL'!$B$4</f>
        <v>46274</v>
      </c>
      <c r="P98" s="426">
        <v>2026</v>
      </c>
      <c r="Q98" s="423"/>
    </row>
    <row r="99" spans="1:17">
      <c r="A99" s="423" t="s">
        <v>145</v>
      </c>
      <c r="B99" s="423" t="s">
        <v>127</v>
      </c>
      <c r="C99" s="423" t="s">
        <v>146</v>
      </c>
      <c r="D99" s="423" t="s">
        <v>147</v>
      </c>
      <c r="E99" s="423" t="s">
        <v>151</v>
      </c>
      <c r="F99" s="427">
        <v>46082</v>
      </c>
      <c r="G99" s="427">
        <v>46112</v>
      </c>
      <c r="H99" s="425">
        <f>'CONTROL ALGAS IV Región'!F24</f>
        <v>356</v>
      </c>
      <c r="I99" s="426">
        <v>0</v>
      </c>
      <c r="J99" s="425">
        <f>'CONTROL ALGAS IV Región'!G24</f>
        <v>315.32605999999998</v>
      </c>
      <c r="K99" s="425">
        <f>'CONTROL ALGAS IV Región'!J24</f>
        <v>316.54719999999998</v>
      </c>
      <c r="L99" s="425">
        <f>'CONTROL ALGAS IV Región'!K24</f>
        <v>-1.2211399999999912</v>
      </c>
      <c r="M99" s="154">
        <f>'CONTROL ALGAS IV Región'!L24</f>
        <v>1.0038726263220996</v>
      </c>
      <c r="N99" s="424">
        <f>'CONTROL ALGAS IV Región'!M24</f>
        <v>46102</v>
      </c>
      <c r="O99" s="424">
        <f>'RESUMEN ANUAL'!$B$4</f>
        <v>46274</v>
      </c>
      <c r="P99" s="426">
        <v>2026</v>
      </c>
      <c r="Q99" s="423"/>
    </row>
    <row r="100" spans="1:17">
      <c r="A100" s="423" t="s">
        <v>145</v>
      </c>
      <c r="B100" s="423" t="s">
        <v>127</v>
      </c>
      <c r="C100" s="423" t="s">
        <v>146</v>
      </c>
      <c r="D100" s="423" t="s">
        <v>147</v>
      </c>
      <c r="E100" s="423" t="s">
        <v>151</v>
      </c>
      <c r="F100" s="427">
        <v>46113</v>
      </c>
      <c r="G100" s="427">
        <v>46142</v>
      </c>
      <c r="H100" s="425">
        <f>'CONTROL ALGAS IV Región'!F26</f>
        <v>127</v>
      </c>
      <c r="I100" s="426">
        <v>0</v>
      </c>
      <c r="J100" s="425">
        <f>'CONTROL ALGAS IV Región'!G26</f>
        <v>125.77886000000001</v>
      </c>
      <c r="K100" s="425">
        <f>'CONTROL ALGAS IV Región'!J26</f>
        <v>238.85589999999999</v>
      </c>
      <c r="L100" s="425">
        <f>'CONTROL ALGAS IV Región'!K26</f>
        <v>-113.07703999999998</v>
      </c>
      <c r="M100" s="154">
        <f>'CONTROL ALGAS IV Región'!L26</f>
        <v>1.8990146674886381</v>
      </c>
      <c r="N100" s="424">
        <f>'CONTROL ALGAS IV Región'!M26</f>
        <v>46119</v>
      </c>
      <c r="O100" s="424">
        <f>'RESUMEN ANUAL'!$B$4</f>
        <v>46274</v>
      </c>
      <c r="P100" s="426">
        <v>2026</v>
      </c>
      <c r="Q100" s="423"/>
    </row>
    <row r="101" spans="1:17">
      <c r="A101" s="423" t="s">
        <v>145</v>
      </c>
      <c r="B101" s="423" t="s">
        <v>127</v>
      </c>
      <c r="C101" s="423" t="s">
        <v>146</v>
      </c>
      <c r="D101" s="423" t="s">
        <v>147</v>
      </c>
      <c r="E101" s="423" t="s">
        <v>151</v>
      </c>
      <c r="F101" s="427">
        <v>46143</v>
      </c>
      <c r="G101" s="427">
        <v>46173</v>
      </c>
      <c r="H101" s="425">
        <f>'CONTROL ALGAS IV Región'!F27</f>
        <v>126</v>
      </c>
      <c r="I101" s="426">
        <v>0</v>
      </c>
      <c r="J101" s="425">
        <f>'CONTROL ALGAS IV Región'!G27</f>
        <v>12.922960000000018</v>
      </c>
      <c r="K101" s="425">
        <f>'CONTROL ALGAS IV Región'!J27</f>
        <v>100.05506</v>
      </c>
      <c r="L101" s="425">
        <f>'CONTROL ALGAS IV Región'!K27</f>
        <v>-87.13209999999998</v>
      </c>
      <c r="M101" s="154">
        <f>'CONTROL ALGAS IV Región'!L27</f>
        <v>7.7424258838532243</v>
      </c>
      <c r="N101" s="424">
        <f>'CONTROL ALGAS IV Región'!M27</f>
        <v>46148</v>
      </c>
      <c r="O101" s="424">
        <f>'RESUMEN ANUAL'!$B$4</f>
        <v>46274</v>
      </c>
      <c r="P101" s="426">
        <v>2026</v>
      </c>
      <c r="Q101" s="423"/>
    </row>
    <row r="102" spans="1:17">
      <c r="A102" s="423" t="s">
        <v>145</v>
      </c>
      <c r="B102" s="423" t="s">
        <v>127</v>
      </c>
      <c r="C102" s="423" t="s">
        <v>146</v>
      </c>
      <c r="D102" s="423" t="s">
        <v>147</v>
      </c>
      <c r="E102" s="423" t="s">
        <v>151</v>
      </c>
      <c r="F102" s="427">
        <v>46174</v>
      </c>
      <c r="G102" s="427">
        <v>46203</v>
      </c>
      <c r="H102" s="425">
        <f>'CONTROL ALGAS IV Región'!F28</f>
        <v>126</v>
      </c>
      <c r="I102" s="426">
        <v>0</v>
      </c>
      <c r="J102" s="425">
        <f>'CONTROL ALGAS IV Región'!G28</f>
        <v>38.86790000000002</v>
      </c>
      <c r="K102" s="425">
        <f>'CONTROL ALGAS IV Región'!J28</f>
        <v>45.183999999999997</v>
      </c>
      <c r="L102" s="425">
        <f>'CONTROL ALGAS IV Región'!K28</f>
        <v>-6.3160999999999774</v>
      </c>
      <c r="M102" s="154">
        <f>'CONTROL ALGAS IV Región'!L28</f>
        <v>1.1625017044913661</v>
      </c>
      <c r="N102" s="424">
        <f>'CONTROL ALGAS IV Región'!M28</f>
        <v>46186</v>
      </c>
      <c r="O102" s="424">
        <f>'RESUMEN ANUAL'!$B$4</f>
        <v>46274</v>
      </c>
      <c r="P102" s="426">
        <v>2026</v>
      </c>
      <c r="Q102" s="423"/>
    </row>
    <row r="103" spans="1:17">
      <c r="A103" s="423" t="s">
        <v>145</v>
      </c>
      <c r="B103" s="423" t="s">
        <v>127</v>
      </c>
      <c r="C103" s="423" t="s">
        <v>146</v>
      </c>
      <c r="D103" s="423" t="s">
        <v>147</v>
      </c>
      <c r="E103" s="423" t="s">
        <v>151</v>
      </c>
      <c r="F103" s="427">
        <v>46204</v>
      </c>
      <c r="G103" s="427">
        <v>46234</v>
      </c>
      <c r="H103" s="425">
        <f>'CONTROL ALGAS IV Región'!F29</f>
        <v>126</v>
      </c>
      <c r="I103" s="426">
        <v>0</v>
      </c>
      <c r="J103" s="425">
        <f>'CONTROL ALGAS IV Región'!G29</f>
        <v>119.68390000000002</v>
      </c>
      <c r="K103" s="425">
        <f>'CONTROL ALGAS IV Región'!J29</f>
        <v>49.258800000000001</v>
      </c>
      <c r="L103" s="425">
        <f>'CONTROL ALGAS IV Región'!K29</f>
        <v>70.425100000000015</v>
      </c>
      <c r="M103" s="154">
        <f>'CONTROL ALGAS IV Región'!L29</f>
        <v>0.41157415491975102</v>
      </c>
      <c r="N103" s="424" t="s">
        <v>66</v>
      </c>
      <c r="O103" s="424">
        <f>'RESUMEN ANUAL'!$B$4</f>
        <v>46274</v>
      </c>
      <c r="P103" s="426">
        <v>2026</v>
      </c>
      <c r="Q103" s="423"/>
    </row>
    <row r="104" spans="1:17">
      <c r="A104" s="423" t="s">
        <v>145</v>
      </c>
      <c r="B104" s="423" t="s">
        <v>127</v>
      </c>
      <c r="C104" s="423" t="s">
        <v>146</v>
      </c>
      <c r="D104" s="423" t="s">
        <v>147</v>
      </c>
      <c r="E104" s="423" t="s">
        <v>151</v>
      </c>
      <c r="F104" s="427">
        <v>46235</v>
      </c>
      <c r="G104" s="427">
        <v>46265</v>
      </c>
      <c r="H104" s="425">
        <f>'CONTROL ALGAS IV Región'!F30</f>
        <v>126</v>
      </c>
      <c r="I104" s="426">
        <v>0</v>
      </c>
      <c r="J104" s="425">
        <f>'CONTROL ALGAS IV Región'!G30</f>
        <v>196.42510000000001</v>
      </c>
      <c r="K104" s="425">
        <f>'CONTROL ALGAS IV Región'!J30</f>
        <v>70.921099999999996</v>
      </c>
      <c r="L104" s="425">
        <f>'CONTROL ALGAS IV Región'!K30</f>
        <v>125.50400000000002</v>
      </c>
      <c r="M104" s="154">
        <f>'CONTROL ALGAS IV Región'!L30</f>
        <v>0.36105925362899138</v>
      </c>
      <c r="N104" s="424" t="s">
        <v>66</v>
      </c>
      <c r="O104" s="424">
        <f>'RESUMEN ANUAL'!$B$4</f>
        <v>46274</v>
      </c>
      <c r="P104" s="426">
        <v>2026</v>
      </c>
      <c r="Q104" s="423"/>
    </row>
    <row r="105" spans="1:17">
      <c r="A105" s="423" t="s">
        <v>145</v>
      </c>
      <c r="B105" s="423" t="s">
        <v>127</v>
      </c>
      <c r="C105" s="423" t="s">
        <v>146</v>
      </c>
      <c r="D105" s="423" t="s">
        <v>147</v>
      </c>
      <c r="E105" s="423" t="s">
        <v>151</v>
      </c>
      <c r="F105" s="427">
        <v>46266</v>
      </c>
      <c r="G105" s="427">
        <v>46295</v>
      </c>
      <c r="H105" s="425">
        <f>'CONTROL ALGAS IV Región'!F31</f>
        <v>356</v>
      </c>
      <c r="I105" s="426">
        <v>0</v>
      </c>
      <c r="J105" s="425">
        <f>'CONTROL ALGAS IV Región'!G31</f>
        <v>481.50400000000002</v>
      </c>
      <c r="K105" s="425">
        <f>'CONTROL ALGAS IV Región'!J31</f>
        <v>0</v>
      </c>
      <c r="L105" s="425">
        <f>'CONTROL ALGAS IV Región'!K31</f>
        <v>481.50400000000002</v>
      </c>
      <c r="M105" s="154">
        <f>'CONTROL ALGAS IV Región'!L31</f>
        <v>0</v>
      </c>
      <c r="N105" s="424" t="s">
        <v>66</v>
      </c>
      <c r="O105" s="424">
        <f>'RESUMEN ANUAL'!$B$4</f>
        <v>46274</v>
      </c>
      <c r="P105" s="426">
        <v>2026</v>
      </c>
      <c r="Q105" s="423"/>
    </row>
    <row r="106" spans="1:17">
      <c r="A106" s="423" t="s">
        <v>145</v>
      </c>
      <c r="B106" s="423" t="s">
        <v>127</v>
      </c>
      <c r="C106" s="423" t="s">
        <v>146</v>
      </c>
      <c r="D106" s="423" t="s">
        <v>147</v>
      </c>
      <c r="E106" s="423" t="s">
        <v>151</v>
      </c>
      <c r="F106" s="427">
        <v>46296</v>
      </c>
      <c r="G106" s="427">
        <v>46326</v>
      </c>
      <c r="H106" s="425">
        <f>'CONTROL ALGAS IV Región'!F33</f>
        <v>126</v>
      </c>
      <c r="I106" s="426">
        <v>0</v>
      </c>
      <c r="J106" s="425">
        <f>'CONTROL ALGAS IV Región'!G33</f>
        <v>607.50400000000002</v>
      </c>
      <c r="K106" s="425">
        <f>'CONTROL ALGAS IV Región'!J33</f>
        <v>0</v>
      </c>
      <c r="L106" s="425">
        <f>'CONTROL ALGAS IV Región'!K33</f>
        <v>607.50400000000002</v>
      </c>
      <c r="M106" s="154">
        <f>'CONTROL ALGAS IV Región'!L33</f>
        <v>0</v>
      </c>
      <c r="N106" s="424" t="s">
        <v>66</v>
      </c>
      <c r="O106" s="424">
        <f>'RESUMEN ANUAL'!$B$4</f>
        <v>46274</v>
      </c>
      <c r="P106" s="426">
        <v>2026</v>
      </c>
      <c r="Q106" s="423"/>
    </row>
    <row r="107" spans="1:17">
      <c r="A107" s="423" t="s">
        <v>145</v>
      </c>
      <c r="B107" s="423" t="s">
        <v>127</v>
      </c>
      <c r="C107" s="423" t="s">
        <v>146</v>
      </c>
      <c r="D107" s="423" t="s">
        <v>147</v>
      </c>
      <c r="E107" s="423" t="s">
        <v>151</v>
      </c>
      <c r="F107" s="427">
        <v>46327</v>
      </c>
      <c r="G107" s="427">
        <v>46356</v>
      </c>
      <c r="H107" s="425">
        <f>'CONTROL ALGAS IV Región'!F34</f>
        <v>126</v>
      </c>
      <c r="I107" s="426">
        <v>0</v>
      </c>
      <c r="J107" s="425">
        <f>'CONTROL ALGAS IV Región'!G34</f>
        <v>733.50400000000002</v>
      </c>
      <c r="K107" s="425">
        <f>'CONTROL ALGAS IV Región'!J34</f>
        <v>0</v>
      </c>
      <c r="L107" s="425">
        <f>'CONTROL ALGAS IV Región'!K34</f>
        <v>733.50400000000002</v>
      </c>
      <c r="M107" s="154">
        <f>'CONTROL ALGAS IV Región'!L34</f>
        <v>0</v>
      </c>
      <c r="N107" s="424" t="s">
        <v>66</v>
      </c>
      <c r="O107" s="424">
        <f>'RESUMEN ANUAL'!$B$4</f>
        <v>46274</v>
      </c>
      <c r="P107" s="426">
        <v>2026</v>
      </c>
      <c r="Q107" s="423"/>
    </row>
    <row r="108" spans="1:17">
      <c r="A108" s="423" t="s">
        <v>145</v>
      </c>
      <c r="B108" s="423" t="s">
        <v>127</v>
      </c>
      <c r="C108" s="423" t="s">
        <v>146</v>
      </c>
      <c r="D108" s="423" t="s">
        <v>147</v>
      </c>
      <c r="E108" s="423" t="s">
        <v>151</v>
      </c>
      <c r="F108" s="427">
        <v>46357</v>
      </c>
      <c r="G108" s="427">
        <v>46387</v>
      </c>
      <c r="H108" s="425">
        <f>'CONTROL ALGAS IV Región'!F35</f>
        <v>356</v>
      </c>
      <c r="I108" s="426">
        <v>0</v>
      </c>
      <c r="J108" s="425">
        <f>'CONTROL ALGAS IV Región'!G35</f>
        <v>1089.5039999999999</v>
      </c>
      <c r="K108" s="425">
        <f>'CONTROL ALGAS IV Región'!J35</f>
        <v>0</v>
      </c>
      <c r="L108" s="425">
        <f>'CONTROL ALGAS IV Región'!K35</f>
        <v>1089.5039999999999</v>
      </c>
      <c r="M108" s="154">
        <f>'CONTROL ALGAS IV Región'!L35</f>
        <v>0</v>
      </c>
      <c r="N108" s="424" t="s">
        <v>66</v>
      </c>
      <c r="O108" s="424">
        <f>'RESUMEN ANUAL'!$B$4</f>
        <v>46274</v>
      </c>
      <c r="P108" s="426">
        <v>2026</v>
      </c>
      <c r="Q108" s="423"/>
    </row>
    <row r="109" spans="1:17">
      <c r="A109" s="423" t="s">
        <v>145</v>
      </c>
      <c r="B109" s="423" t="s">
        <v>127</v>
      </c>
      <c r="C109" s="423" t="s">
        <v>146</v>
      </c>
      <c r="D109" s="423" t="s">
        <v>147</v>
      </c>
      <c r="E109" s="423" t="s">
        <v>152</v>
      </c>
      <c r="F109" s="427">
        <v>46082</v>
      </c>
      <c r="G109" s="427">
        <v>46112</v>
      </c>
      <c r="H109" s="425">
        <f>'CONTROL ALGAS IV Región'!F25</f>
        <v>89</v>
      </c>
      <c r="I109" s="426">
        <v>0</v>
      </c>
      <c r="J109" s="425">
        <f>'CONTROL ALGAS IV Región'!G25</f>
        <v>89</v>
      </c>
      <c r="K109" s="425">
        <f>'CONTROL ALGAS IV Región'!J25</f>
        <v>120.4787</v>
      </c>
      <c r="L109" s="425">
        <f>'CONTROL ALGAS IV Región'!K25</f>
        <v>-31.478700000000003</v>
      </c>
      <c r="M109" s="154">
        <f>'CONTROL ALGAS IV Región'!L25</f>
        <v>1.3536932584269663</v>
      </c>
      <c r="N109" s="424">
        <f>'CONTROL ALGAS IV Región'!M25</f>
        <v>46099</v>
      </c>
      <c r="O109" s="424">
        <f>'RESUMEN ANUAL'!$B$4</f>
        <v>46274</v>
      </c>
      <c r="P109" s="426">
        <v>2026</v>
      </c>
      <c r="Q109" s="423"/>
    </row>
    <row r="110" spans="1:17">
      <c r="A110" s="423" t="s">
        <v>145</v>
      </c>
      <c r="B110" s="423" t="s">
        <v>127</v>
      </c>
      <c r="C110" s="423" t="s">
        <v>146</v>
      </c>
      <c r="D110" s="423" t="s">
        <v>147</v>
      </c>
      <c r="E110" s="423" t="s">
        <v>152</v>
      </c>
      <c r="F110" s="427">
        <v>46266</v>
      </c>
      <c r="G110" s="427">
        <v>46295</v>
      </c>
      <c r="H110" s="425">
        <f>'CONTROL ALGAS IV Región'!F32</f>
        <v>89</v>
      </c>
      <c r="I110" s="426">
        <v>0</v>
      </c>
      <c r="J110" s="425">
        <f>'CONTROL ALGAS IV Región'!G32</f>
        <v>57.521299999999997</v>
      </c>
      <c r="K110" s="425">
        <f>'CONTROL ALGAS IV Región'!J32</f>
        <v>0</v>
      </c>
      <c r="L110" s="425">
        <f>'CONTROL ALGAS IV Región'!K32</f>
        <v>57.521299999999997</v>
      </c>
      <c r="M110" s="154">
        <f>'CONTROL ALGAS IV Región'!L32</f>
        <v>0</v>
      </c>
      <c r="N110" s="424" t="s">
        <v>66</v>
      </c>
      <c r="O110" s="424">
        <f>'RESUMEN ANUAL'!$B$4</f>
        <v>46274</v>
      </c>
      <c r="P110" s="426">
        <v>2026</v>
      </c>
      <c r="Q110" s="423"/>
    </row>
    <row r="111" spans="1:17">
      <c r="A111" s="423" t="s">
        <v>145</v>
      </c>
      <c r="B111" s="423" t="s">
        <v>127</v>
      </c>
      <c r="C111" s="423" t="s">
        <v>146</v>
      </c>
      <c r="D111" s="423" t="s">
        <v>147</v>
      </c>
      <c r="E111" s="423" t="s">
        <v>152</v>
      </c>
      <c r="F111" s="427">
        <v>46357</v>
      </c>
      <c r="G111" s="427">
        <v>46387</v>
      </c>
      <c r="H111" s="425">
        <f>'CONTROL ALGAS IV Región'!F36</f>
        <v>89</v>
      </c>
      <c r="I111" s="426">
        <v>0</v>
      </c>
      <c r="J111" s="425">
        <f>'CONTROL ALGAS IV Región'!G36</f>
        <v>146.5213</v>
      </c>
      <c r="K111" s="425">
        <f>'CONTROL ALGAS IV Región'!J36</f>
        <v>0</v>
      </c>
      <c r="L111" s="425">
        <f>'CONTROL ALGAS IV Región'!K36</f>
        <v>146.5213</v>
      </c>
      <c r="M111" s="154">
        <f>'CONTROL ALGAS IV Región'!L36</f>
        <v>0</v>
      </c>
      <c r="N111" s="424" t="s">
        <v>66</v>
      </c>
      <c r="O111" s="424">
        <f>'RESUMEN ANUAL'!$B$4</f>
        <v>46274</v>
      </c>
      <c r="P111" s="426">
        <v>2026</v>
      </c>
      <c r="Q111" s="423"/>
    </row>
    <row r="112" spans="1:17">
      <c r="A112" s="423" t="s">
        <v>145</v>
      </c>
      <c r="B112" s="423" t="s">
        <v>127</v>
      </c>
      <c r="C112" s="423" t="s">
        <v>146</v>
      </c>
      <c r="D112" s="423" t="s">
        <v>147</v>
      </c>
      <c r="E112" s="423" t="s">
        <v>153</v>
      </c>
      <c r="F112" s="427">
        <v>46023</v>
      </c>
      <c r="G112" s="427">
        <v>46053</v>
      </c>
      <c r="H112" s="425">
        <f>'CONTROL ALGAS IV Región'!F37</f>
        <v>825</v>
      </c>
      <c r="I112" s="426">
        <v>0</v>
      </c>
      <c r="J112" s="425">
        <f>'CONTROL ALGAS IV Región'!G37</f>
        <v>825</v>
      </c>
      <c r="K112" s="425">
        <f>'CONTROL ALGAS IV Región'!J37</f>
        <v>831.46765000000005</v>
      </c>
      <c r="L112" s="425">
        <f>'CONTROL ALGAS IV Región'!K37</f>
        <v>-6.4676500000000487</v>
      </c>
      <c r="M112" s="154">
        <f>'CONTROL ALGAS IV Región'!L37</f>
        <v>1.0078395757575758</v>
      </c>
      <c r="N112" s="424" t="s">
        <v>66</v>
      </c>
      <c r="O112" s="424">
        <f>'RESUMEN ANUAL'!$B$4</f>
        <v>46274</v>
      </c>
      <c r="P112" s="426">
        <v>2026</v>
      </c>
      <c r="Q112" s="423"/>
    </row>
    <row r="113" spans="1:17">
      <c r="A113" s="423" t="s">
        <v>145</v>
      </c>
      <c r="B113" s="423" t="s">
        <v>127</v>
      </c>
      <c r="C113" s="423" t="s">
        <v>146</v>
      </c>
      <c r="D113" s="423" t="s">
        <v>147</v>
      </c>
      <c r="E113" s="423" t="s">
        <v>153</v>
      </c>
      <c r="F113" s="427">
        <v>46054</v>
      </c>
      <c r="G113" s="424">
        <v>46081</v>
      </c>
      <c r="H113" s="425">
        <f>'CONTROL ALGAS IV Región'!F38</f>
        <v>827</v>
      </c>
      <c r="I113" s="426">
        <v>0</v>
      </c>
      <c r="J113" s="425">
        <f>'CONTROL ALGAS IV Región'!G38</f>
        <v>820.53234999999995</v>
      </c>
      <c r="K113" s="425">
        <f>'CONTROL ALGAS IV Región'!J38</f>
        <v>897.40170999999998</v>
      </c>
      <c r="L113" s="425">
        <f>'CONTROL ALGAS IV Región'!K38</f>
        <v>-76.869360000000029</v>
      </c>
      <c r="M113" s="154">
        <f>'CONTROL ALGAS IV Región'!L38</f>
        <v>1.0936823027148168</v>
      </c>
      <c r="N113" s="424">
        <f>'CONTROL ALGAS IV Región'!M38</f>
        <v>46078</v>
      </c>
      <c r="O113" s="424">
        <f>'RESUMEN ANUAL'!$B$4</f>
        <v>46274</v>
      </c>
      <c r="P113" s="426">
        <v>2026</v>
      </c>
      <c r="Q113" s="423"/>
    </row>
    <row r="114" spans="1:17">
      <c r="A114" s="423" t="s">
        <v>145</v>
      </c>
      <c r="B114" s="423" t="s">
        <v>127</v>
      </c>
      <c r="C114" s="423" t="s">
        <v>146</v>
      </c>
      <c r="D114" s="423" t="s">
        <v>147</v>
      </c>
      <c r="E114" s="423" t="s">
        <v>153</v>
      </c>
      <c r="F114" s="427">
        <v>46082</v>
      </c>
      <c r="G114" s="427">
        <v>46112</v>
      </c>
      <c r="H114" s="425">
        <f>'CONTROL ALGAS IV Región'!F39</f>
        <v>849</v>
      </c>
      <c r="I114" s="426">
        <v>0</v>
      </c>
      <c r="J114" s="425">
        <f>'CONTROL ALGAS IV Región'!G39</f>
        <v>772.13063999999997</v>
      </c>
      <c r="K114" s="425">
        <f>'CONTROL ALGAS IV Región'!J39</f>
        <v>1385.2646199999999</v>
      </c>
      <c r="L114" s="425">
        <f>'CONTROL ALGAS IV Región'!K39</f>
        <v>-613.13397999999995</v>
      </c>
      <c r="M114" s="154">
        <f>'CONTROL ALGAS IV Región'!L39</f>
        <v>1.794080623455119</v>
      </c>
      <c r="N114" s="424">
        <f>'CONTROL ALGAS IV Región'!M39</f>
        <v>46099</v>
      </c>
      <c r="O114" s="424">
        <f>'RESUMEN ANUAL'!$B$4</f>
        <v>46274</v>
      </c>
      <c r="P114" s="426">
        <v>2026</v>
      </c>
      <c r="Q114" s="423"/>
    </row>
    <row r="115" spans="1:17">
      <c r="A115" s="423" t="s">
        <v>145</v>
      </c>
      <c r="B115" s="423" t="s">
        <v>127</v>
      </c>
      <c r="C115" s="423" t="s">
        <v>146</v>
      </c>
      <c r="D115" s="423" t="s">
        <v>147</v>
      </c>
      <c r="E115" s="423" t="s">
        <v>153</v>
      </c>
      <c r="F115" s="427">
        <v>46113</v>
      </c>
      <c r="G115" s="427">
        <v>46142</v>
      </c>
      <c r="H115" s="425">
        <f>'CONTROL ALGAS IV Región'!F41</f>
        <v>1825</v>
      </c>
      <c r="I115" s="426">
        <v>0</v>
      </c>
      <c r="J115" s="425">
        <f>'CONTROL ALGAS IV Región'!G41</f>
        <v>1211.8660199999999</v>
      </c>
      <c r="K115" s="425">
        <f>'CONTROL ALGAS IV Región'!J41</f>
        <v>1254.4715000000001</v>
      </c>
      <c r="L115" s="425">
        <f>'CONTROL ALGAS IV Región'!K41</f>
        <v>-42.605480000000171</v>
      </c>
      <c r="M115" s="154">
        <f>'CONTROL ALGAS IV Región'!L41</f>
        <v>1.0351569227099875</v>
      </c>
      <c r="N115" s="424">
        <f>'CONTROL ALGAS IV Región'!M41</f>
        <v>46137</v>
      </c>
      <c r="O115" s="424">
        <f>'RESUMEN ANUAL'!$B$4</f>
        <v>46274</v>
      </c>
      <c r="P115" s="426">
        <v>2026</v>
      </c>
      <c r="Q115" s="423"/>
    </row>
    <row r="116" spans="1:17">
      <c r="A116" s="423" t="s">
        <v>145</v>
      </c>
      <c r="B116" s="423" t="s">
        <v>127</v>
      </c>
      <c r="C116" s="423" t="s">
        <v>146</v>
      </c>
      <c r="D116" s="423" t="s">
        <v>147</v>
      </c>
      <c r="E116" s="423" t="s">
        <v>153</v>
      </c>
      <c r="F116" s="427">
        <v>46143</v>
      </c>
      <c r="G116" s="427">
        <v>46173</v>
      </c>
      <c r="H116" s="425">
        <f>'CONTROL ALGAS IV Región'!F42</f>
        <v>725</v>
      </c>
      <c r="I116" s="426">
        <v>0</v>
      </c>
      <c r="J116" s="425">
        <f>'CONTROL ALGAS IV Región'!G42</f>
        <v>682.39451999999983</v>
      </c>
      <c r="K116" s="425">
        <f>'CONTROL ALGAS IV Región'!J42</f>
        <v>810.38304000000005</v>
      </c>
      <c r="L116" s="425">
        <f>'CONTROL ALGAS IV Región'!K42</f>
        <v>-127.98852000000022</v>
      </c>
      <c r="M116" s="154">
        <f>'CONTROL ALGAS IV Región'!L42</f>
        <v>1.1875579540117061</v>
      </c>
      <c r="N116" s="424">
        <f>'CONTROL ALGAS IV Región'!M42</f>
        <v>46168</v>
      </c>
      <c r="O116" s="424">
        <f>'RESUMEN ANUAL'!$B$4</f>
        <v>46274</v>
      </c>
      <c r="P116" s="426">
        <v>2026</v>
      </c>
      <c r="Q116" s="423"/>
    </row>
    <row r="117" spans="1:17">
      <c r="A117" s="423" t="s">
        <v>145</v>
      </c>
      <c r="B117" s="423" t="s">
        <v>127</v>
      </c>
      <c r="C117" s="423" t="s">
        <v>146</v>
      </c>
      <c r="D117" s="423" t="s">
        <v>147</v>
      </c>
      <c r="E117" s="423" t="s">
        <v>153</v>
      </c>
      <c r="F117" s="427">
        <v>46174</v>
      </c>
      <c r="G117" s="427">
        <v>46203</v>
      </c>
      <c r="H117" s="425">
        <f>'CONTROL ALGAS IV Región'!F43</f>
        <v>675</v>
      </c>
      <c r="I117" s="426">
        <v>0</v>
      </c>
      <c r="J117" s="425">
        <f>'CONTROL ALGAS IV Región'!G43</f>
        <v>547.01147999999978</v>
      </c>
      <c r="K117" s="425">
        <f>'CONTROL ALGAS IV Región'!J43</f>
        <v>336.71217999999999</v>
      </c>
      <c r="L117" s="425">
        <f>'CONTROL ALGAS IV Región'!K43</f>
        <v>210.29929999999979</v>
      </c>
      <c r="M117" s="154">
        <f>'CONTROL ALGAS IV Región'!L43</f>
        <v>0.61554865356756339</v>
      </c>
      <c r="N117" s="424" t="s">
        <v>66</v>
      </c>
      <c r="O117" s="424">
        <f>'RESUMEN ANUAL'!$B$4</f>
        <v>46274</v>
      </c>
      <c r="P117" s="426">
        <v>2026</v>
      </c>
      <c r="Q117" s="423"/>
    </row>
    <row r="118" spans="1:17">
      <c r="A118" s="423" t="s">
        <v>145</v>
      </c>
      <c r="B118" s="423" t="s">
        <v>127</v>
      </c>
      <c r="C118" s="423" t="s">
        <v>146</v>
      </c>
      <c r="D118" s="423" t="s">
        <v>147</v>
      </c>
      <c r="E118" s="423" t="s">
        <v>153</v>
      </c>
      <c r="F118" s="427">
        <v>46204</v>
      </c>
      <c r="G118" s="427">
        <v>46234</v>
      </c>
      <c r="H118" s="425">
        <f>'CONTROL ALGAS IV Región'!F44</f>
        <v>675</v>
      </c>
      <c r="I118" s="426">
        <v>0</v>
      </c>
      <c r="J118" s="425">
        <f>'CONTROL ALGAS IV Región'!G44</f>
        <v>885.29929999999979</v>
      </c>
      <c r="K118" s="425">
        <f>'CONTROL ALGAS IV Región'!J44</f>
        <v>322.87972000000002</v>
      </c>
      <c r="L118" s="425">
        <f>'CONTROL ALGAS IV Región'!K44</f>
        <v>562.41957999999977</v>
      </c>
      <c r="M118" s="154">
        <f>'CONTROL ALGAS IV Región'!L44</f>
        <v>0.36471249892550472</v>
      </c>
      <c r="N118" s="424" t="s">
        <v>66</v>
      </c>
      <c r="O118" s="424">
        <f>'RESUMEN ANUAL'!$B$4</f>
        <v>46274</v>
      </c>
      <c r="P118" s="426">
        <v>2026</v>
      </c>
      <c r="Q118" s="423"/>
    </row>
    <row r="119" spans="1:17">
      <c r="A119" s="423" t="s">
        <v>145</v>
      </c>
      <c r="B119" s="423" t="s">
        <v>127</v>
      </c>
      <c r="C119" s="423" t="s">
        <v>146</v>
      </c>
      <c r="D119" s="423" t="s">
        <v>147</v>
      </c>
      <c r="E119" s="423" t="s">
        <v>153</v>
      </c>
      <c r="F119" s="427">
        <v>46235</v>
      </c>
      <c r="G119" s="427">
        <v>46265</v>
      </c>
      <c r="H119" s="425">
        <f>'CONTROL ALGAS IV Región'!F45</f>
        <v>725</v>
      </c>
      <c r="I119" s="426">
        <v>0</v>
      </c>
      <c r="J119" s="425">
        <f>'CONTROL ALGAS IV Región'!G45</f>
        <v>1287.4195799999998</v>
      </c>
      <c r="K119" s="425">
        <f>'CONTROL ALGAS IV Región'!J45</f>
        <v>94.638980000000004</v>
      </c>
      <c r="L119" s="425">
        <f>'CONTROL ALGAS IV Región'!K45</f>
        <v>1192.7805999999998</v>
      </c>
      <c r="M119" s="154">
        <f>'CONTROL ALGAS IV Región'!L45</f>
        <v>7.3510595512303781E-2</v>
      </c>
      <c r="N119" s="424" t="s">
        <v>66</v>
      </c>
      <c r="O119" s="424">
        <f>'RESUMEN ANUAL'!$B$4</f>
        <v>46274</v>
      </c>
      <c r="P119" s="426">
        <v>2026</v>
      </c>
      <c r="Q119" s="423"/>
    </row>
    <row r="120" spans="1:17">
      <c r="A120" s="423" t="s">
        <v>145</v>
      </c>
      <c r="B120" s="423" t="s">
        <v>127</v>
      </c>
      <c r="C120" s="423" t="s">
        <v>146</v>
      </c>
      <c r="D120" s="423" t="s">
        <v>147</v>
      </c>
      <c r="E120" s="423" t="s">
        <v>153</v>
      </c>
      <c r="F120" s="427">
        <v>46266</v>
      </c>
      <c r="G120" s="427">
        <v>46295</v>
      </c>
      <c r="H120" s="425">
        <f>'CONTROL ALGAS IV Región'!F46</f>
        <v>699</v>
      </c>
      <c r="I120" s="426">
        <v>0</v>
      </c>
      <c r="J120" s="425">
        <f>'CONTROL ALGAS IV Región'!G46</f>
        <v>1891.7805999999998</v>
      </c>
      <c r="K120" s="425">
        <f>'CONTROL ALGAS IV Región'!J46</f>
        <v>0</v>
      </c>
      <c r="L120" s="425">
        <f>'CONTROL ALGAS IV Región'!K46</f>
        <v>1891.7805999999998</v>
      </c>
      <c r="M120" s="154">
        <f>'CONTROL ALGAS IV Región'!L46</f>
        <v>0</v>
      </c>
      <c r="N120" s="424" t="s">
        <v>66</v>
      </c>
      <c r="O120" s="424">
        <f>'RESUMEN ANUAL'!$B$4</f>
        <v>46274</v>
      </c>
      <c r="P120" s="426">
        <v>2026</v>
      </c>
      <c r="Q120" s="423"/>
    </row>
    <row r="121" spans="1:17">
      <c r="A121" s="423" t="s">
        <v>145</v>
      </c>
      <c r="B121" s="423" t="s">
        <v>127</v>
      </c>
      <c r="C121" s="423" t="s">
        <v>146</v>
      </c>
      <c r="D121" s="423" t="s">
        <v>147</v>
      </c>
      <c r="E121" s="423" t="s">
        <v>153</v>
      </c>
      <c r="F121" s="427">
        <v>46296</v>
      </c>
      <c r="G121" s="427">
        <v>46326</v>
      </c>
      <c r="H121" s="425">
        <f>'CONTROL ALGAS IV Región'!F48</f>
        <v>725</v>
      </c>
      <c r="I121" s="426">
        <v>0</v>
      </c>
      <c r="J121" s="425">
        <f>'CONTROL ALGAS IV Región'!G48</f>
        <v>2616.7806</v>
      </c>
      <c r="K121" s="425">
        <f>'CONTROL ALGAS IV Región'!J48</f>
        <v>0</v>
      </c>
      <c r="L121" s="425">
        <f>'CONTROL ALGAS IV Región'!K48</f>
        <v>2616.7806</v>
      </c>
      <c r="M121" s="154">
        <f>'CONTROL ALGAS IV Región'!L48</f>
        <v>0</v>
      </c>
      <c r="N121" s="424" t="s">
        <v>66</v>
      </c>
      <c r="O121" s="424">
        <f>'RESUMEN ANUAL'!$B$4</f>
        <v>46274</v>
      </c>
      <c r="P121" s="426">
        <v>2026</v>
      </c>
      <c r="Q121" s="423"/>
    </row>
    <row r="122" spans="1:17">
      <c r="A122" s="423" t="s">
        <v>145</v>
      </c>
      <c r="B122" s="423" t="s">
        <v>127</v>
      </c>
      <c r="C122" s="423" t="s">
        <v>146</v>
      </c>
      <c r="D122" s="423" t="s">
        <v>147</v>
      </c>
      <c r="E122" s="423" t="s">
        <v>153</v>
      </c>
      <c r="F122" s="427">
        <v>46327</v>
      </c>
      <c r="G122" s="427">
        <v>46356</v>
      </c>
      <c r="H122" s="425">
        <f>'CONTROL ALGAS IV Región'!F49</f>
        <v>726</v>
      </c>
      <c r="I122" s="426">
        <v>0</v>
      </c>
      <c r="J122" s="425">
        <f>'CONTROL ALGAS IV Región'!G49</f>
        <v>3342.7806</v>
      </c>
      <c r="K122" s="425">
        <f>'CONTROL ALGAS IV Región'!J49</f>
        <v>0</v>
      </c>
      <c r="L122" s="425">
        <f>'CONTROL ALGAS IV Región'!K49</f>
        <v>3342.7806</v>
      </c>
      <c r="M122" s="154">
        <f>'CONTROL ALGAS IV Región'!L49</f>
        <v>0</v>
      </c>
      <c r="N122" s="424" t="s">
        <v>66</v>
      </c>
      <c r="O122" s="424">
        <f>'RESUMEN ANUAL'!$B$4</f>
        <v>46274</v>
      </c>
      <c r="P122" s="426">
        <v>2026</v>
      </c>
      <c r="Q122" s="423"/>
    </row>
    <row r="123" spans="1:17">
      <c r="A123" s="423" t="s">
        <v>145</v>
      </c>
      <c r="B123" s="423" t="s">
        <v>127</v>
      </c>
      <c r="C123" s="423" t="s">
        <v>146</v>
      </c>
      <c r="D123" s="423" t="s">
        <v>147</v>
      </c>
      <c r="E123" s="423" t="s">
        <v>153</v>
      </c>
      <c r="F123" s="427">
        <v>46357</v>
      </c>
      <c r="G123" s="427">
        <v>46387</v>
      </c>
      <c r="H123" s="425">
        <f>'CONTROL ALGAS IV Región'!F50</f>
        <v>699</v>
      </c>
      <c r="I123" s="426">
        <v>0</v>
      </c>
      <c r="J123" s="425">
        <f>'CONTROL ALGAS IV Región'!G50</f>
        <v>4041.7806</v>
      </c>
      <c r="K123" s="425">
        <f>'CONTROL ALGAS IV Región'!J50</f>
        <v>0</v>
      </c>
      <c r="L123" s="425">
        <f>'CONTROL ALGAS IV Región'!K50</f>
        <v>4041.7806</v>
      </c>
      <c r="M123" s="154">
        <f>'CONTROL ALGAS IV Región'!L50</f>
        <v>0</v>
      </c>
      <c r="N123" s="424" t="s">
        <v>66</v>
      </c>
      <c r="O123" s="424">
        <f>'RESUMEN ANUAL'!$B$4</f>
        <v>46274</v>
      </c>
      <c r="P123" s="426">
        <v>2026</v>
      </c>
      <c r="Q123" s="423"/>
    </row>
    <row r="124" spans="1:17">
      <c r="A124" s="423" t="s">
        <v>145</v>
      </c>
      <c r="B124" s="423" t="s">
        <v>127</v>
      </c>
      <c r="C124" s="423" t="s">
        <v>146</v>
      </c>
      <c r="D124" s="423" t="s">
        <v>147</v>
      </c>
      <c r="E124" s="423" t="s">
        <v>154</v>
      </c>
      <c r="F124" s="427">
        <v>46082</v>
      </c>
      <c r="G124" s="427">
        <v>46112</v>
      </c>
      <c r="H124" s="425">
        <f>'CONTROL ALGAS IV Región'!F40</f>
        <v>212</v>
      </c>
      <c r="I124" s="426">
        <v>0</v>
      </c>
      <c r="J124" s="425">
        <f>'CONTROL ALGAS IV Región'!G40</f>
        <v>212</v>
      </c>
      <c r="K124" s="425">
        <f>'CONTROL ALGAS IV Región'!J40</f>
        <v>302.74073999999996</v>
      </c>
      <c r="L124" s="425">
        <f>'CONTROL ALGAS IV Región'!K40</f>
        <v>-90.74073999999996</v>
      </c>
      <c r="M124" s="154">
        <f>'CONTROL ALGAS IV Región'!L40</f>
        <v>1.4280223584905658</v>
      </c>
      <c r="N124" s="424">
        <f>'CONTROL ALGAS IV Región'!M40</f>
        <v>46098</v>
      </c>
      <c r="O124" s="424">
        <f>'RESUMEN ANUAL'!$B$4</f>
        <v>46274</v>
      </c>
      <c r="P124" s="426">
        <v>2026</v>
      </c>
      <c r="Q124" s="423"/>
    </row>
    <row r="125" spans="1:17">
      <c r="A125" s="423" t="s">
        <v>145</v>
      </c>
      <c r="B125" s="423" t="s">
        <v>127</v>
      </c>
      <c r="C125" s="423" t="s">
        <v>146</v>
      </c>
      <c r="D125" s="423" t="s">
        <v>147</v>
      </c>
      <c r="E125" s="423" t="s">
        <v>154</v>
      </c>
      <c r="F125" s="427">
        <v>46266</v>
      </c>
      <c r="G125" s="427">
        <v>46295</v>
      </c>
      <c r="H125" s="425">
        <f>'CONTROL ALGAS IV Región'!F47</f>
        <v>212</v>
      </c>
      <c r="I125" s="426">
        <v>0</v>
      </c>
      <c r="J125" s="425">
        <f>'CONTROL ALGAS IV Región'!G47</f>
        <v>121.25926000000004</v>
      </c>
      <c r="K125" s="425">
        <f>'CONTROL ALGAS IV Región'!J47</f>
        <v>0</v>
      </c>
      <c r="L125" s="425">
        <f>'CONTROL ALGAS IV Región'!K47</f>
        <v>121.25926000000004</v>
      </c>
      <c r="M125" s="154">
        <f>'CONTROL ALGAS IV Región'!L47</f>
        <v>0</v>
      </c>
      <c r="N125" s="424" t="s">
        <v>66</v>
      </c>
      <c r="O125" s="424">
        <f>'RESUMEN ANUAL'!$B$4</f>
        <v>46274</v>
      </c>
      <c r="P125" s="426">
        <v>2026</v>
      </c>
      <c r="Q125" s="423"/>
    </row>
    <row r="126" spans="1:17">
      <c r="A126" s="423" t="s">
        <v>145</v>
      </c>
      <c r="B126" s="423" t="s">
        <v>127</v>
      </c>
      <c r="C126" s="423" t="s">
        <v>146</v>
      </c>
      <c r="D126" s="423" t="s">
        <v>147</v>
      </c>
      <c r="E126" s="423" t="s">
        <v>154</v>
      </c>
      <c r="F126" s="427">
        <v>46357</v>
      </c>
      <c r="G126" s="427">
        <v>46387</v>
      </c>
      <c r="H126" s="425">
        <f>'CONTROL ALGAS IV Región'!F51</f>
        <v>212</v>
      </c>
      <c r="I126" s="426">
        <v>0</v>
      </c>
      <c r="J126" s="425">
        <f>'CONTROL ALGAS IV Región'!G51</f>
        <v>333.25926000000004</v>
      </c>
      <c r="K126" s="425">
        <f>'CONTROL ALGAS IV Región'!J51</f>
        <v>0</v>
      </c>
      <c r="L126" s="425">
        <f>'CONTROL ALGAS IV Región'!K51</f>
        <v>333.25926000000004</v>
      </c>
      <c r="M126" s="154">
        <f>'CONTROL ALGAS IV Región'!L51</f>
        <v>0</v>
      </c>
      <c r="N126" s="424" t="s">
        <v>66</v>
      </c>
      <c r="O126" s="424">
        <f>'RESUMEN ANUAL'!$B$4</f>
        <v>46274</v>
      </c>
      <c r="P126" s="426">
        <v>2026</v>
      </c>
      <c r="Q126" s="423"/>
    </row>
    <row r="127" spans="1:17">
      <c r="A127" s="423" t="s">
        <v>145</v>
      </c>
      <c r="B127" s="423" t="s">
        <v>127</v>
      </c>
      <c r="C127" s="423" t="s">
        <v>146</v>
      </c>
      <c r="D127" s="423" t="s">
        <v>147</v>
      </c>
      <c r="E127" s="423" t="s">
        <v>155</v>
      </c>
      <c r="F127" s="427">
        <v>46023</v>
      </c>
      <c r="G127" s="427">
        <v>46053</v>
      </c>
      <c r="H127" s="425">
        <f>'CONTROL ALGAS IV Región'!F52</f>
        <v>209</v>
      </c>
      <c r="I127" s="426">
        <v>0</v>
      </c>
      <c r="J127" s="425">
        <f>'CONTROL ALGAS IV Región'!G52</f>
        <v>209</v>
      </c>
      <c r="K127" s="425">
        <f>'CONTROL ALGAS IV Región'!J52</f>
        <v>306.85478000000001</v>
      </c>
      <c r="L127" s="425">
        <f>'CONTROL ALGAS IV Región'!K52</f>
        <v>-97.854780000000005</v>
      </c>
      <c r="M127" s="154">
        <f>'CONTROL ALGAS IV Región'!L52</f>
        <v>1.4682046889952154</v>
      </c>
      <c r="N127" s="424">
        <f>'CONTROL ALGAS IV Región'!M52</f>
        <v>46048</v>
      </c>
      <c r="O127" s="424">
        <f>'RESUMEN ANUAL'!$B$4</f>
        <v>46274</v>
      </c>
      <c r="P127" s="426">
        <v>2026</v>
      </c>
      <c r="Q127" s="423"/>
    </row>
    <row r="128" spans="1:17">
      <c r="A128" s="423" t="s">
        <v>145</v>
      </c>
      <c r="B128" s="423" t="s">
        <v>127</v>
      </c>
      <c r="C128" s="423" t="s">
        <v>146</v>
      </c>
      <c r="D128" s="423" t="s">
        <v>147</v>
      </c>
      <c r="E128" s="423" t="s">
        <v>155</v>
      </c>
      <c r="F128" s="427">
        <v>46054</v>
      </c>
      <c r="G128" s="424">
        <v>46081</v>
      </c>
      <c r="H128" s="425">
        <f>'CONTROL ALGAS IV Región'!F53</f>
        <v>208</v>
      </c>
      <c r="I128" s="426">
        <v>0</v>
      </c>
      <c r="J128" s="425">
        <f>'CONTROL ALGAS IV Región'!G53</f>
        <v>110.14521999999999</v>
      </c>
      <c r="K128" s="425">
        <f>'CONTROL ALGAS IV Región'!J53</f>
        <v>162.96394000000001</v>
      </c>
      <c r="L128" s="425">
        <f>'CONTROL ALGAS IV Región'!K53</f>
        <v>-52.818720000000013</v>
      </c>
      <c r="M128" s="154">
        <f>'CONTROL ALGAS IV Región'!L53</f>
        <v>1.4795371056501592</v>
      </c>
      <c r="N128" s="424">
        <f>'CONTROL ALGAS IV Región'!M53</f>
        <v>46062</v>
      </c>
      <c r="O128" s="424">
        <f>'RESUMEN ANUAL'!$B$4</f>
        <v>46274</v>
      </c>
      <c r="P128" s="426">
        <v>2026</v>
      </c>
      <c r="Q128" s="423"/>
    </row>
    <row r="129" spans="1:17">
      <c r="A129" s="423" t="s">
        <v>145</v>
      </c>
      <c r="B129" s="423" t="s">
        <v>127</v>
      </c>
      <c r="C129" s="423" t="s">
        <v>146</v>
      </c>
      <c r="D129" s="423" t="s">
        <v>147</v>
      </c>
      <c r="E129" s="423" t="s">
        <v>155</v>
      </c>
      <c r="F129" s="427">
        <v>46082</v>
      </c>
      <c r="G129" s="427">
        <v>46112</v>
      </c>
      <c r="H129" s="425">
        <f>'CONTROL ALGAS IV Región'!F54</f>
        <v>215</v>
      </c>
      <c r="I129" s="426">
        <v>0</v>
      </c>
      <c r="J129" s="425">
        <f>'CONTROL ALGAS IV Región'!G54</f>
        <v>162.18127999999999</v>
      </c>
      <c r="K129" s="425">
        <f>'CONTROL ALGAS IV Región'!J54</f>
        <v>370.3526</v>
      </c>
      <c r="L129" s="425">
        <f>'CONTROL ALGAS IV Región'!K54</f>
        <v>-208.17132000000001</v>
      </c>
      <c r="M129" s="154">
        <f>'CONTROL ALGAS IV Región'!L54</f>
        <v>2.283571815440105</v>
      </c>
      <c r="N129" s="424">
        <f>'CONTROL ALGAS IV Región'!M54</f>
        <v>46098</v>
      </c>
      <c r="O129" s="424">
        <f>'RESUMEN ANUAL'!$B$4</f>
        <v>46274</v>
      </c>
      <c r="P129" s="426">
        <v>2026</v>
      </c>
      <c r="Q129" s="423"/>
    </row>
    <row r="130" spans="1:17">
      <c r="A130" s="423" t="s">
        <v>145</v>
      </c>
      <c r="B130" s="423" t="s">
        <v>127</v>
      </c>
      <c r="C130" s="423" t="s">
        <v>146</v>
      </c>
      <c r="D130" s="423" t="s">
        <v>147</v>
      </c>
      <c r="E130" s="423" t="s">
        <v>155</v>
      </c>
      <c r="F130" s="427">
        <v>46113</v>
      </c>
      <c r="G130" s="427">
        <v>46142</v>
      </c>
      <c r="H130" s="425">
        <f>'CONTROL ALGAS IV Región'!F56</f>
        <v>208</v>
      </c>
      <c r="I130" s="426">
        <v>0</v>
      </c>
      <c r="J130" s="425">
        <f>'CONTROL ALGAS IV Región'!G56</f>
        <v>-0.17132000000000858</v>
      </c>
      <c r="K130" s="425">
        <f>'CONTROL ALGAS IV Región'!J56</f>
        <v>91.043520000000001</v>
      </c>
      <c r="L130" s="425">
        <f>'CONTROL ALGAS IV Región'!K56</f>
        <v>-91.214840000000009</v>
      </c>
      <c r="M130" s="154">
        <f>'CONTROL ALGAS IV Región'!L56</f>
        <v>-531.42376838661824</v>
      </c>
      <c r="N130" s="424">
        <f>'CONTROL ALGAS IV Región'!M56</f>
        <v>46114</v>
      </c>
      <c r="O130" s="424">
        <f>'RESUMEN ANUAL'!$B$4</f>
        <v>46274</v>
      </c>
      <c r="P130" s="426">
        <v>2026</v>
      </c>
      <c r="Q130" s="423"/>
    </row>
    <row r="131" spans="1:17">
      <c r="A131" s="423" t="s">
        <v>145</v>
      </c>
      <c r="B131" s="423" t="s">
        <v>127</v>
      </c>
      <c r="C131" s="423" t="s">
        <v>146</v>
      </c>
      <c r="D131" s="423" t="s">
        <v>147</v>
      </c>
      <c r="E131" s="423" t="s">
        <v>155</v>
      </c>
      <c r="F131" s="427">
        <v>46143</v>
      </c>
      <c r="G131" s="427">
        <v>46173</v>
      </c>
      <c r="H131" s="425">
        <f>'CONTROL ALGAS IV Región'!F57</f>
        <v>208</v>
      </c>
      <c r="I131" s="426">
        <v>0</v>
      </c>
      <c r="J131" s="425">
        <f>'CONTROL ALGAS IV Región'!G57</f>
        <v>116.78515999999999</v>
      </c>
      <c r="K131" s="425">
        <f>'CONTROL ALGAS IV Región'!J57</f>
        <v>244.45846</v>
      </c>
      <c r="L131" s="425">
        <f>'CONTROL ALGAS IV Región'!K57</f>
        <v>-127.67330000000001</v>
      </c>
      <c r="M131" s="154">
        <f>'CONTROL ALGAS IV Región'!L57</f>
        <v>2.0932322223131776</v>
      </c>
      <c r="N131" s="424">
        <f>'CONTROL ALGAS IV Región'!M57</f>
        <v>46149</v>
      </c>
      <c r="O131" s="424">
        <f>'RESUMEN ANUAL'!$B$4</f>
        <v>46274</v>
      </c>
      <c r="P131" s="426">
        <v>2026</v>
      </c>
      <c r="Q131" s="423"/>
    </row>
    <row r="132" spans="1:17">
      <c r="A132" s="423" t="s">
        <v>145</v>
      </c>
      <c r="B132" s="423" t="s">
        <v>127</v>
      </c>
      <c r="C132" s="423" t="s">
        <v>146</v>
      </c>
      <c r="D132" s="423" t="s">
        <v>147</v>
      </c>
      <c r="E132" s="423" t="s">
        <v>155</v>
      </c>
      <c r="F132" s="427">
        <v>46174</v>
      </c>
      <c r="G132" s="427">
        <v>46203</v>
      </c>
      <c r="H132" s="425">
        <f>'CONTROL ALGAS IV Región'!F58</f>
        <v>208</v>
      </c>
      <c r="I132" s="426">
        <v>0</v>
      </c>
      <c r="J132" s="425">
        <f>'CONTROL ALGAS IV Región'!G58</f>
        <v>80.326699999999988</v>
      </c>
      <c r="K132" s="425">
        <f>'CONTROL ALGAS IV Región'!J58</f>
        <v>196.7355</v>
      </c>
      <c r="L132" s="425">
        <f>'CONTROL ALGAS IV Región'!K58</f>
        <v>-116.40880000000001</v>
      </c>
      <c r="M132" s="154">
        <f>'CONTROL ALGAS IV Región'!L58</f>
        <v>2.4491918627305744</v>
      </c>
      <c r="N132" s="424">
        <f>'CONTROL ALGAS IV Región'!M58</f>
        <v>46175</v>
      </c>
      <c r="O132" s="424">
        <f>'RESUMEN ANUAL'!$B$4</f>
        <v>46274</v>
      </c>
      <c r="P132" s="426">
        <v>2026</v>
      </c>
      <c r="Q132" s="423"/>
    </row>
    <row r="133" spans="1:17">
      <c r="A133" s="423" t="s">
        <v>145</v>
      </c>
      <c r="B133" s="423" t="s">
        <v>127</v>
      </c>
      <c r="C133" s="423" t="s">
        <v>146</v>
      </c>
      <c r="D133" s="423" t="s">
        <v>147</v>
      </c>
      <c r="E133" s="423" t="s">
        <v>155</v>
      </c>
      <c r="F133" s="427">
        <v>46204</v>
      </c>
      <c r="G133" s="427">
        <v>46234</v>
      </c>
      <c r="H133" s="425">
        <f>'CONTROL ALGAS IV Región'!F59</f>
        <v>208</v>
      </c>
      <c r="I133" s="426">
        <v>0</v>
      </c>
      <c r="J133" s="425">
        <f>'CONTROL ALGAS IV Región'!G59</f>
        <v>91.591199999999986</v>
      </c>
      <c r="K133" s="425">
        <f>'CONTROL ALGAS IV Región'!J59</f>
        <v>189.14070000000001</v>
      </c>
      <c r="L133" s="425">
        <f>'CONTROL ALGAS IV Región'!K59</f>
        <v>-97.549500000000023</v>
      </c>
      <c r="M133" s="154">
        <f>'CONTROL ALGAS IV Región'!L59</f>
        <v>2.0650531928831595</v>
      </c>
      <c r="N133" s="424">
        <f>'CONTROL ALGAS IV Región'!M59</f>
        <v>46210</v>
      </c>
      <c r="O133" s="424">
        <f>'RESUMEN ANUAL'!$B$4</f>
        <v>46274</v>
      </c>
      <c r="P133" s="426">
        <v>2026</v>
      </c>
      <c r="Q133" s="423"/>
    </row>
    <row r="134" spans="1:17">
      <c r="A134" s="423" t="s">
        <v>145</v>
      </c>
      <c r="B134" s="423" t="s">
        <v>127</v>
      </c>
      <c r="C134" s="423" t="s">
        <v>146</v>
      </c>
      <c r="D134" s="423" t="s">
        <v>147</v>
      </c>
      <c r="E134" s="423" t="s">
        <v>155</v>
      </c>
      <c r="F134" s="427">
        <v>46235</v>
      </c>
      <c r="G134" s="427">
        <v>46265</v>
      </c>
      <c r="H134" s="425">
        <f>'CONTROL ALGAS IV Región'!F60</f>
        <v>209</v>
      </c>
      <c r="I134" s="426">
        <v>0</v>
      </c>
      <c r="J134" s="425">
        <f>'CONTROL ALGAS IV Región'!G60</f>
        <v>111.45049999999998</v>
      </c>
      <c r="K134" s="425">
        <f>'CONTROL ALGAS IV Región'!J60</f>
        <v>14.860799999999999</v>
      </c>
      <c r="L134" s="425">
        <f>'CONTROL ALGAS IV Región'!K60</f>
        <v>96.589699999999979</v>
      </c>
      <c r="M134" s="154">
        <f>'CONTROL ALGAS IV Región'!L60</f>
        <v>0.13333991323502364</v>
      </c>
      <c r="N134" s="424" t="s">
        <v>66</v>
      </c>
      <c r="O134" s="424">
        <f>'RESUMEN ANUAL'!$B$4</f>
        <v>46274</v>
      </c>
      <c r="P134" s="426">
        <v>2026</v>
      </c>
      <c r="Q134" s="423"/>
    </row>
    <row r="135" spans="1:17">
      <c r="A135" s="423" t="s">
        <v>145</v>
      </c>
      <c r="B135" s="423" t="s">
        <v>127</v>
      </c>
      <c r="C135" s="423" t="s">
        <v>146</v>
      </c>
      <c r="D135" s="423" t="s">
        <v>147</v>
      </c>
      <c r="E135" s="423" t="s">
        <v>155</v>
      </c>
      <c r="F135" s="427">
        <v>46266</v>
      </c>
      <c r="G135" s="427">
        <v>46295</v>
      </c>
      <c r="H135" s="425">
        <f>'CONTROL ALGAS IV Región'!F61</f>
        <v>215</v>
      </c>
      <c r="I135" s="426">
        <v>0</v>
      </c>
      <c r="J135" s="425">
        <f>'CONTROL ALGAS IV Región'!G61</f>
        <v>311.58969999999999</v>
      </c>
      <c r="K135" s="425">
        <f>'CONTROL ALGAS IV Región'!J61</f>
        <v>0</v>
      </c>
      <c r="L135" s="425">
        <f>'CONTROL ALGAS IV Región'!K61</f>
        <v>311.58969999999999</v>
      </c>
      <c r="M135" s="154">
        <f>'CONTROL ALGAS IV Región'!L61</f>
        <v>0</v>
      </c>
      <c r="N135" s="424" t="s">
        <v>66</v>
      </c>
      <c r="O135" s="424">
        <f>'RESUMEN ANUAL'!$B$4</f>
        <v>46274</v>
      </c>
      <c r="P135" s="426">
        <v>2026</v>
      </c>
      <c r="Q135" s="423"/>
    </row>
    <row r="136" spans="1:17">
      <c r="A136" s="423" t="s">
        <v>145</v>
      </c>
      <c r="B136" s="423" t="s">
        <v>127</v>
      </c>
      <c r="C136" s="423" t="s">
        <v>146</v>
      </c>
      <c r="D136" s="423" t="s">
        <v>147</v>
      </c>
      <c r="E136" s="423" t="s">
        <v>155</v>
      </c>
      <c r="F136" s="427">
        <v>46296</v>
      </c>
      <c r="G136" s="427">
        <v>46326</v>
      </c>
      <c r="H136" s="425">
        <f>'CONTROL ALGAS IV Región'!F63</f>
        <v>209</v>
      </c>
      <c r="I136" s="426">
        <v>0</v>
      </c>
      <c r="J136" s="425">
        <f>'CONTROL ALGAS IV Región'!G63</f>
        <v>520.58969999999999</v>
      </c>
      <c r="K136" s="425">
        <f>'CONTROL ALGAS IV Región'!J63</f>
        <v>0</v>
      </c>
      <c r="L136" s="425">
        <f>'CONTROL ALGAS IV Región'!K63</f>
        <v>520.58969999999999</v>
      </c>
      <c r="M136" s="154">
        <f>'CONTROL ALGAS IV Región'!L63</f>
        <v>0</v>
      </c>
      <c r="N136" s="424" t="s">
        <v>66</v>
      </c>
      <c r="O136" s="424">
        <f>'RESUMEN ANUAL'!$B$4</f>
        <v>46274</v>
      </c>
      <c r="P136" s="426">
        <v>2026</v>
      </c>
      <c r="Q136" s="423"/>
    </row>
    <row r="137" spans="1:17">
      <c r="A137" s="423" t="s">
        <v>145</v>
      </c>
      <c r="B137" s="423" t="s">
        <v>127</v>
      </c>
      <c r="C137" s="423" t="s">
        <v>146</v>
      </c>
      <c r="D137" s="423" t="s">
        <v>147</v>
      </c>
      <c r="E137" s="423" t="s">
        <v>155</v>
      </c>
      <c r="F137" s="427">
        <v>46327</v>
      </c>
      <c r="G137" s="427">
        <v>46356</v>
      </c>
      <c r="H137" s="425">
        <f>'CONTROL ALGAS IV Región'!F64</f>
        <v>209</v>
      </c>
      <c r="I137" s="426">
        <v>0</v>
      </c>
      <c r="J137" s="425">
        <f>'CONTROL ALGAS IV Región'!G64</f>
        <v>729.58969999999999</v>
      </c>
      <c r="K137" s="425">
        <f>'CONTROL ALGAS IV Región'!J64</f>
        <v>0</v>
      </c>
      <c r="L137" s="425">
        <f>'CONTROL ALGAS IV Región'!K64</f>
        <v>729.58969999999999</v>
      </c>
      <c r="M137" s="154">
        <f>'CONTROL ALGAS IV Región'!L64</f>
        <v>0</v>
      </c>
      <c r="N137" s="424" t="s">
        <v>66</v>
      </c>
      <c r="O137" s="424">
        <f>'RESUMEN ANUAL'!$B$4</f>
        <v>46274</v>
      </c>
      <c r="P137" s="426">
        <v>2026</v>
      </c>
      <c r="Q137" s="423"/>
    </row>
    <row r="138" spans="1:17">
      <c r="A138" s="423" t="s">
        <v>145</v>
      </c>
      <c r="B138" s="423" t="s">
        <v>127</v>
      </c>
      <c r="C138" s="423" t="s">
        <v>146</v>
      </c>
      <c r="D138" s="423" t="s">
        <v>147</v>
      </c>
      <c r="E138" s="423" t="s">
        <v>155</v>
      </c>
      <c r="F138" s="427">
        <v>46357</v>
      </c>
      <c r="G138" s="427">
        <v>46387</v>
      </c>
      <c r="H138" s="425">
        <f>'CONTROL ALGAS IV Región'!F65</f>
        <v>215</v>
      </c>
      <c r="I138" s="426">
        <v>0</v>
      </c>
      <c r="J138" s="425">
        <f>'CONTROL ALGAS IV Región'!G65</f>
        <v>944.58969999999999</v>
      </c>
      <c r="K138" s="425">
        <f>'CONTROL ALGAS IV Región'!J65</f>
        <v>0</v>
      </c>
      <c r="L138" s="425">
        <f>'CONTROL ALGAS IV Región'!K65</f>
        <v>944.58969999999999</v>
      </c>
      <c r="M138" s="154">
        <f>'CONTROL ALGAS IV Región'!L65</f>
        <v>0</v>
      </c>
      <c r="N138" s="424" t="s">
        <v>66</v>
      </c>
      <c r="O138" s="424">
        <f>'RESUMEN ANUAL'!$B$4</f>
        <v>46274</v>
      </c>
      <c r="P138" s="426">
        <v>2026</v>
      </c>
      <c r="Q138" s="423"/>
    </row>
    <row r="139" spans="1:17">
      <c r="A139" s="423" t="s">
        <v>145</v>
      </c>
      <c r="B139" s="423" t="s">
        <v>127</v>
      </c>
      <c r="C139" s="423" t="s">
        <v>146</v>
      </c>
      <c r="D139" s="423" t="s">
        <v>147</v>
      </c>
      <c r="E139" s="423" t="s">
        <v>156</v>
      </c>
      <c r="F139" s="427">
        <v>46082</v>
      </c>
      <c r="G139" s="427">
        <v>46112</v>
      </c>
      <c r="H139" s="425">
        <f>'CONTROL ALGAS IV Región'!F55</f>
        <v>54</v>
      </c>
      <c r="I139" s="426">
        <v>0</v>
      </c>
      <c r="J139" s="425">
        <f>'CONTROL ALGAS IV Región'!G55</f>
        <v>54</v>
      </c>
      <c r="K139" s="425">
        <f>'CONTROL ALGAS IV Región'!J55</f>
        <v>63.9191</v>
      </c>
      <c r="L139" s="425">
        <f>'CONTROL ALGAS IV Región'!K55</f>
        <v>-9.9191000000000003</v>
      </c>
      <c r="M139" s="154">
        <f>'CONTROL ALGAS IV Región'!L55</f>
        <v>1.1836870370370371</v>
      </c>
      <c r="N139" s="424" t="s">
        <v>66</v>
      </c>
      <c r="O139" s="424">
        <f>'RESUMEN ANUAL'!$B$4</f>
        <v>46274</v>
      </c>
      <c r="P139" s="426">
        <v>2026</v>
      </c>
      <c r="Q139" s="423"/>
    </row>
    <row r="140" spans="1:17">
      <c r="A140" s="423" t="s">
        <v>145</v>
      </c>
      <c r="B140" s="423" t="s">
        <v>127</v>
      </c>
      <c r="C140" s="423" t="s">
        <v>146</v>
      </c>
      <c r="D140" s="423" t="s">
        <v>147</v>
      </c>
      <c r="E140" s="423" t="s">
        <v>156</v>
      </c>
      <c r="F140" s="427">
        <v>46266</v>
      </c>
      <c r="G140" s="427">
        <v>46295</v>
      </c>
      <c r="H140" s="425">
        <f>'CONTROL ALGAS IV Región'!F62</f>
        <v>54</v>
      </c>
      <c r="I140" s="426">
        <v>0</v>
      </c>
      <c r="J140" s="425">
        <f>'CONTROL ALGAS IV Región'!G62</f>
        <v>44.0809</v>
      </c>
      <c r="K140" s="425">
        <f>'CONTROL ALGAS IV Región'!J62</f>
        <v>0</v>
      </c>
      <c r="L140" s="425">
        <f>'CONTROL ALGAS IV Región'!K62</f>
        <v>44.0809</v>
      </c>
      <c r="M140" s="154">
        <f>'CONTROL ALGAS IV Región'!L62</f>
        <v>0</v>
      </c>
      <c r="N140" s="424" t="s">
        <v>66</v>
      </c>
      <c r="O140" s="424">
        <f>'RESUMEN ANUAL'!$B$4</f>
        <v>46274</v>
      </c>
      <c r="P140" s="426">
        <v>2026</v>
      </c>
      <c r="Q140" s="423"/>
    </row>
    <row r="141" spans="1:17">
      <c r="A141" s="423" t="s">
        <v>145</v>
      </c>
      <c r="B141" s="423" t="s">
        <v>127</v>
      </c>
      <c r="C141" s="423" t="s">
        <v>146</v>
      </c>
      <c r="D141" s="423" t="s">
        <v>147</v>
      </c>
      <c r="E141" s="423" t="s">
        <v>156</v>
      </c>
      <c r="F141" s="427">
        <v>46357</v>
      </c>
      <c r="G141" s="427">
        <v>46387</v>
      </c>
      <c r="H141" s="425">
        <f>'CONTROL ALGAS IV Región'!F66</f>
        <v>54</v>
      </c>
      <c r="I141" s="426">
        <v>0</v>
      </c>
      <c r="J141" s="425">
        <f>'CONTROL ALGAS IV Región'!G66</f>
        <v>98.0809</v>
      </c>
      <c r="K141" s="425">
        <f>'CONTROL ALGAS IV Región'!J66</f>
        <v>0</v>
      </c>
      <c r="L141" s="425">
        <f>'CONTROL ALGAS IV Región'!K66</f>
        <v>98.0809</v>
      </c>
      <c r="M141" s="154">
        <f>'CONTROL ALGAS IV Región'!L66</f>
        <v>0</v>
      </c>
      <c r="N141" s="424" t="s">
        <v>66</v>
      </c>
      <c r="O141" s="424">
        <f>'RESUMEN ANUAL'!$B$4</f>
        <v>46274</v>
      </c>
      <c r="P141" s="426">
        <v>2026</v>
      </c>
      <c r="Q141" s="423"/>
    </row>
    <row r="142" spans="1:17">
      <c r="A142" s="423" t="s">
        <v>145</v>
      </c>
      <c r="B142" s="423" t="s">
        <v>127</v>
      </c>
      <c r="C142" s="423" t="s">
        <v>146</v>
      </c>
      <c r="D142" s="423" t="s">
        <v>147</v>
      </c>
      <c r="E142" s="423" t="s">
        <v>157</v>
      </c>
      <c r="F142" s="427">
        <v>46023</v>
      </c>
      <c r="G142" s="427">
        <v>46053</v>
      </c>
      <c r="H142" s="425">
        <f>'CONTROL ALGAS IV Región'!F67</f>
        <v>350</v>
      </c>
      <c r="I142" s="426">
        <v>0</v>
      </c>
      <c r="J142" s="425">
        <f>'CONTROL ALGAS IV Región'!G67</f>
        <v>350</v>
      </c>
      <c r="K142" s="425">
        <f>'CONTROL ALGAS IV Región'!J67</f>
        <v>411.45436999999998</v>
      </c>
      <c r="L142" s="425">
        <f>'CONTROL ALGAS IV Región'!K67</f>
        <v>-61.454369999999983</v>
      </c>
      <c r="M142" s="154">
        <f>'CONTROL ALGAS IV Región'!L67</f>
        <v>1.1755839142857143</v>
      </c>
      <c r="N142" s="424" t="s">
        <v>66</v>
      </c>
      <c r="O142" s="424">
        <f>'RESUMEN ANUAL'!$B$4</f>
        <v>46274</v>
      </c>
      <c r="P142" s="426">
        <v>2026</v>
      </c>
      <c r="Q142" s="423"/>
    </row>
    <row r="143" spans="1:17">
      <c r="A143" s="423" t="s">
        <v>145</v>
      </c>
      <c r="B143" s="423" t="s">
        <v>127</v>
      </c>
      <c r="C143" s="423" t="s">
        <v>146</v>
      </c>
      <c r="D143" s="423" t="s">
        <v>147</v>
      </c>
      <c r="E143" s="423" t="s">
        <v>157</v>
      </c>
      <c r="F143" s="427">
        <v>46054</v>
      </c>
      <c r="G143" s="424">
        <v>46081</v>
      </c>
      <c r="H143" s="425">
        <f>'CONTROL ALGAS IV Región'!F68</f>
        <v>351</v>
      </c>
      <c r="I143" s="426">
        <v>0</v>
      </c>
      <c r="J143" s="425">
        <f>'CONTROL ALGAS IV Región'!G68</f>
        <v>289.54563000000002</v>
      </c>
      <c r="K143" s="425">
        <f>'CONTROL ALGAS IV Región'!J68</f>
        <v>413.35417999999999</v>
      </c>
      <c r="L143" s="425">
        <f>'CONTROL ALGAS IV Región'!K68</f>
        <v>-123.80854999999997</v>
      </c>
      <c r="M143" s="154">
        <f>'CONTROL ALGAS IV Región'!L68</f>
        <v>1.4275959889292751</v>
      </c>
      <c r="N143" s="424">
        <f>'CONTROL ALGAS IV Región'!M68</f>
        <v>46074</v>
      </c>
      <c r="O143" s="424">
        <f>'RESUMEN ANUAL'!$B$4</f>
        <v>46274</v>
      </c>
      <c r="P143" s="426">
        <v>2026</v>
      </c>
      <c r="Q143" s="423"/>
    </row>
    <row r="144" spans="1:17">
      <c r="A144" s="423" t="s">
        <v>145</v>
      </c>
      <c r="B144" s="423" t="s">
        <v>127</v>
      </c>
      <c r="C144" s="423" t="s">
        <v>146</v>
      </c>
      <c r="D144" s="423" t="s">
        <v>147</v>
      </c>
      <c r="E144" s="423" t="s">
        <v>157</v>
      </c>
      <c r="F144" s="427">
        <v>46082</v>
      </c>
      <c r="G144" s="427">
        <v>46112</v>
      </c>
      <c r="H144" s="425">
        <f>'CONTROL ALGAS IV Región'!F69</f>
        <v>360</v>
      </c>
      <c r="I144" s="426">
        <v>0</v>
      </c>
      <c r="J144" s="425">
        <f>'CONTROL ALGAS IV Región'!G69</f>
        <v>236.19145000000003</v>
      </c>
      <c r="K144" s="425">
        <f>'CONTROL ALGAS IV Región'!J69</f>
        <v>448.02346</v>
      </c>
      <c r="L144" s="425">
        <f>'CONTROL ALGAS IV Región'!K69</f>
        <v>-211.83200999999997</v>
      </c>
      <c r="M144" s="154">
        <f>'CONTROL ALGAS IV Región'!L69</f>
        <v>1.896865699414606</v>
      </c>
      <c r="N144" s="424">
        <f>'CONTROL ALGAS IV Región'!M69</f>
        <v>46094</v>
      </c>
      <c r="O144" s="424">
        <f>'RESUMEN ANUAL'!$B$4</f>
        <v>46274</v>
      </c>
      <c r="P144" s="426">
        <v>2026</v>
      </c>
      <c r="Q144" s="423"/>
    </row>
    <row r="145" spans="1:17">
      <c r="A145" s="423" t="s">
        <v>145</v>
      </c>
      <c r="B145" s="423" t="s">
        <v>127</v>
      </c>
      <c r="C145" s="423" t="s">
        <v>146</v>
      </c>
      <c r="D145" s="423" t="s">
        <v>147</v>
      </c>
      <c r="E145" s="423" t="s">
        <v>157</v>
      </c>
      <c r="F145" s="427">
        <v>46113</v>
      </c>
      <c r="G145" s="427">
        <v>46142</v>
      </c>
      <c r="H145" s="425">
        <f>'CONTROL ALGAS IV Región'!F71</f>
        <v>351</v>
      </c>
      <c r="I145" s="426">
        <v>0</v>
      </c>
      <c r="J145" s="425">
        <f>'CONTROL ALGAS IV Región'!G71</f>
        <v>139.16799000000003</v>
      </c>
      <c r="K145" s="425">
        <f>'CONTROL ALGAS IV Región'!J71</f>
        <v>321.15890999999999</v>
      </c>
      <c r="L145" s="425">
        <f>'CONTROL ALGAS IV Región'!K71</f>
        <v>-181.99091999999996</v>
      </c>
      <c r="M145" s="154">
        <f>'CONTROL ALGAS IV Región'!L71</f>
        <v>2.3077067506687414</v>
      </c>
      <c r="N145" s="424">
        <f>'CONTROL ALGAS IV Región'!M71</f>
        <v>46122</v>
      </c>
      <c r="O145" s="424">
        <f>'RESUMEN ANUAL'!$B$4</f>
        <v>46274</v>
      </c>
      <c r="P145" s="426">
        <v>2026</v>
      </c>
      <c r="Q145" s="423"/>
    </row>
    <row r="146" spans="1:17">
      <c r="A146" s="423" t="s">
        <v>145</v>
      </c>
      <c r="B146" s="423" t="s">
        <v>127</v>
      </c>
      <c r="C146" s="423" t="s">
        <v>146</v>
      </c>
      <c r="D146" s="423" t="s">
        <v>147</v>
      </c>
      <c r="E146" s="423" t="s">
        <v>157</v>
      </c>
      <c r="F146" s="427">
        <v>46143</v>
      </c>
      <c r="G146" s="427">
        <v>46173</v>
      </c>
      <c r="H146" s="425">
        <f>'CONTROL ALGAS IV Región'!F72</f>
        <v>351</v>
      </c>
      <c r="I146" s="426">
        <v>0</v>
      </c>
      <c r="J146" s="425">
        <f>'CONTROL ALGAS IV Región'!G72</f>
        <v>169.00908000000004</v>
      </c>
      <c r="K146" s="425">
        <f>'CONTROL ALGAS IV Región'!J72</f>
        <v>339.17484999999999</v>
      </c>
      <c r="L146" s="425">
        <f>'CONTROL ALGAS IV Región'!K72</f>
        <v>-170.16576999999995</v>
      </c>
      <c r="M146" s="154">
        <f>'CONTROL ALGAS IV Región'!L72</f>
        <v>2.0068439518160792</v>
      </c>
      <c r="N146" s="424">
        <f>'CONTROL ALGAS IV Región'!M72</f>
        <v>46150</v>
      </c>
      <c r="O146" s="424">
        <f>'RESUMEN ANUAL'!$B$4</f>
        <v>46274</v>
      </c>
      <c r="P146" s="426">
        <v>2026</v>
      </c>
      <c r="Q146" s="423"/>
    </row>
    <row r="147" spans="1:17">
      <c r="A147" s="423" t="s">
        <v>145</v>
      </c>
      <c r="B147" s="423" t="s">
        <v>127</v>
      </c>
      <c r="C147" s="423" t="s">
        <v>146</v>
      </c>
      <c r="D147" s="423" t="s">
        <v>147</v>
      </c>
      <c r="E147" s="423" t="s">
        <v>157</v>
      </c>
      <c r="F147" s="427">
        <v>46174</v>
      </c>
      <c r="G147" s="427">
        <v>46203</v>
      </c>
      <c r="H147" s="425">
        <f>'CONTROL ALGAS IV Región'!F73</f>
        <v>350</v>
      </c>
      <c r="I147" s="426">
        <v>0</v>
      </c>
      <c r="J147" s="425">
        <f>'CONTROL ALGAS IV Región'!G73</f>
        <v>179.83423000000005</v>
      </c>
      <c r="K147" s="425">
        <f>'CONTROL ALGAS IV Región'!J73</f>
        <v>119.8989</v>
      </c>
      <c r="L147" s="425">
        <f>'CONTROL ALGAS IV Región'!K73</f>
        <v>59.93533000000005</v>
      </c>
      <c r="M147" s="154">
        <f>'CONTROL ALGAS IV Región'!L73</f>
        <v>0.66671901116934174</v>
      </c>
      <c r="N147" s="424" t="s">
        <v>66</v>
      </c>
      <c r="O147" s="424">
        <f>'RESUMEN ANUAL'!$B$4</f>
        <v>46274</v>
      </c>
      <c r="P147" s="426">
        <v>2026</v>
      </c>
      <c r="Q147" s="423"/>
    </row>
    <row r="148" spans="1:17">
      <c r="A148" s="423" t="s">
        <v>145</v>
      </c>
      <c r="B148" s="423" t="s">
        <v>127</v>
      </c>
      <c r="C148" s="423" t="s">
        <v>146</v>
      </c>
      <c r="D148" s="423" t="s">
        <v>147</v>
      </c>
      <c r="E148" s="423" t="s">
        <v>157</v>
      </c>
      <c r="F148" s="427">
        <v>46204</v>
      </c>
      <c r="G148" s="427">
        <v>46234</v>
      </c>
      <c r="H148" s="425">
        <f>'CONTROL ALGAS IV Región'!F74</f>
        <v>350</v>
      </c>
      <c r="I148" s="426">
        <v>0</v>
      </c>
      <c r="J148" s="425">
        <f>'CONTROL ALGAS IV Región'!G74</f>
        <v>409.93533000000002</v>
      </c>
      <c r="K148" s="425">
        <f>'CONTROL ALGAS IV Región'!J74</f>
        <v>112.3978</v>
      </c>
      <c r="L148" s="425">
        <f>'CONTROL ALGAS IV Región'!K74</f>
        <v>297.53753</v>
      </c>
      <c r="M148" s="154">
        <f>'CONTROL ALGAS IV Región'!L74</f>
        <v>0.27418422315539381</v>
      </c>
      <c r="N148" s="424" t="s">
        <v>66</v>
      </c>
      <c r="O148" s="424">
        <f>'RESUMEN ANUAL'!$B$4</f>
        <v>46274</v>
      </c>
      <c r="P148" s="426">
        <v>2026</v>
      </c>
      <c r="Q148" s="423"/>
    </row>
    <row r="149" spans="1:17">
      <c r="A149" s="423" t="s">
        <v>145</v>
      </c>
      <c r="B149" s="423" t="s">
        <v>127</v>
      </c>
      <c r="C149" s="423" t="s">
        <v>146</v>
      </c>
      <c r="D149" s="423" t="s">
        <v>147</v>
      </c>
      <c r="E149" s="423" t="s">
        <v>157</v>
      </c>
      <c r="F149" s="427">
        <v>46235</v>
      </c>
      <c r="G149" s="427">
        <v>46265</v>
      </c>
      <c r="H149" s="425">
        <f>'CONTROL ALGAS IV Región'!F75</f>
        <v>350</v>
      </c>
      <c r="I149" s="426">
        <v>0</v>
      </c>
      <c r="J149" s="425">
        <f>'CONTROL ALGAS IV Región'!G75</f>
        <v>647.53753000000006</v>
      </c>
      <c r="K149" s="425">
        <f>'CONTROL ALGAS IV Región'!J75</f>
        <v>13.1166</v>
      </c>
      <c r="L149" s="425">
        <f>'CONTROL ALGAS IV Región'!K75</f>
        <v>634.42093000000011</v>
      </c>
      <c r="M149" s="154">
        <f>'CONTROL ALGAS IV Región'!L75</f>
        <v>2.0256123224239989E-2</v>
      </c>
      <c r="N149" s="424" t="s">
        <v>66</v>
      </c>
      <c r="O149" s="424">
        <f>'RESUMEN ANUAL'!$B$4</f>
        <v>46274</v>
      </c>
      <c r="P149" s="426">
        <v>2026</v>
      </c>
      <c r="Q149" s="423"/>
    </row>
    <row r="150" spans="1:17">
      <c r="A150" s="423" t="s">
        <v>145</v>
      </c>
      <c r="B150" s="423" t="s">
        <v>127</v>
      </c>
      <c r="C150" s="423" t="s">
        <v>146</v>
      </c>
      <c r="D150" s="423" t="s">
        <v>147</v>
      </c>
      <c r="E150" s="423" t="s">
        <v>157</v>
      </c>
      <c r="F150" s="427">
        <v>46266</v>
      </c>
      <c r="G150" s="427">
        <v>46295</v>
      </c>
      <c r="H150" s="425">
        <f>'CONTROL ALGAS IV Región'!F76</f>
        <v>360</v>
      </c>
      <c r="I150" s="426">
        <v>0</v>
      </c>
      <c r="J150" s="425">
        <f>'CONTROL ALGAS IV Región'!G76</f>
        <v>994.42093000000011</v>
      </c>
      <c r="K150" s="425">
        <f>'CONTROL ALGAS IV Región'!J76</f>
        <v>0</v>
      </c>
      <c r="L150" s="425">
        <f>'CONTROL ALGAS IV Región'!K76</f>
        <v>994.42093000000011</v>
      </c>
      <c r="M150" s="154">
        <f>'CONTROL ALGAS IV Región'!L76</f>
        <v>0</v>
      </c>
      <c r="N150" s="424" t="s">
        <v>66</v>
      </c>
      <c r="O150" s="424">
        <f>'RESUMEN ANUAL'!$B$4</f>
        <v>46274</v>
      </c>
      <c r="P150" s="426">
        <v>2026</v>
      </c>
      <c r="Q150" s="423"/>
    </row>
    <row r="151" spans="1:17">
      <c r="A151" s="423" t="s">
        <v>145</v>
      </c>
      <c r="B151" s="423" t="s">
        <v>127</v>
      </c>
      <c r="C151" s="423" t="s">
        <v>146</v>
      </c>
      <c r="D151" s="423" t="s">
        <v>147</v>
      </c>
      <c r="E151" s="423" t="s">
        <v>157</v>
      </c>
      <c r="F151" s="427">
        <v>46296</v>
      </c>
      <c r="G151" s="427">
        <v>46326</v>
      </c>
      <c r="H151" s="425">
        <f>'CONTROL ALGAS IV Región'!F78</f>
        <v>351</v>
      </c>
      <c r="I151" s="426">
        <v>0</v>
      </c>
      <c r="J151" s="425">
        <f>'CONTROL ALGAS IV Región'!G78</f>
        <v>1345.4209300000002</v>
      </c>
      <c r="K151" s="425">
        <f>'CONTROL ALGAS IV Región'!J78</f>
        <v>0</v>
      </c>
      <c r="L151" s="425">
        <f>'CONTROL ALGAS IV Región'!K78</f>
        <v>1345.4209300000002</v>
      </c>
      <c r="M151" s="154">
        <f>'CONTROL ALGAS IV Región'!L78</f>
        <v>0</v>
      </c>
      <c r="N151" s="424" t="s">
        <v>66</v>
      </c>
      <c r="O151" s="424">
        <f>'RESUMEN ANUAL'!$B$4</f>
        <v>46274</v>
      </c>
      <c r="P151" s="426">
        <v>2026</v>
      </c>
      <c r="Q151" s="423"/>
    </row>
    <row r="152" spans="1:17">
      <c r="A152" s="423" t="s">
        <v>145</v>
      </c>
      <c r="B152" s="423" t="s">
        <v>127</v>
      </c>
      <c r="C152" s="423" t="s">
        <v>146</v>
      </c>
      <c r="D152" s="423" t="s">
        <v>147</v>
      </c>
      <c r="E152" s="423" t="s">
        <v>157</v>
      </c>
      <c r="F152" s="427">
        <v>46327</v>
      </c>
      <c r="G152" s="427">
        <v>46356</v>
      </c>
      <c r="H152" s="425">
        <f>'CONTROL ALGAS IV Región'!F79</f>
        <v>351</v>
      </c>
      <c r="I152" s="426">
        <v>0</v>
      </c>
      <c r="J152" s="425">
        <f>'CONTROL ALGAS IV Región'!G79</f>
        <v>1696.4209300000002</v>
      </c>
      <c r="K152" s="425">
        <f>'CONTROL ALGAS IV Región'!J79</f>
        <v>0</v>
      </c>
      <c r="L152" s="425">
        <f>'CONTROL ALGAS IV Región'!K79</f>
        <v>1696.4209300000002</v>
      </c>
      <c r="M152" s="154">
        <f>'CONTROL ALGAS IV Región'!L79</f>
        <v>0</v>
      </c>
      <c r="N152" s="424" t="s">
        <v>66</v>
      </c>
      <c r="O152" s="424">
        <f>'RESUMEN ANUAL'!$B$4</f>
        <v>46274</v>
      </c>
      <c r="P152" s="426">
        <v>2026</v>
      </c>
      <c r="Q152" s="423"/>
    </row>
    <row r="153" spans="1:17">
      <c r="A153" s="423" t="s">
        <v>145</v>
      </c>
      <c r="B153" s="423" t="s">
        <v>127</v>
      </c>
      <c r="C153" s="423" t="s">
        <v>146</v>
      </c>
      <c r="D153" s="423" t="s">
        <v>147</v>
      </c>
      <c r="E153" s="423" t="s">
        <v>157</v>
      </c>
      <c r="F153" s="427">
        <v>46357</v>
      </c>
      <c r="G153" s="427">
        <v>46387</v>
      </c>
      <c r="H153" s="425">
        <f>'CONTROL ALGAS IV Región'!F80</f>
        <v>360</v>
      </c>
      <c r="I153" s="426">
        <v>0</v>
      </c>
      <c r="J153" s="425">
        <f>'CONTROL ALGAS IV Región'!G80</f>
        <v>2056.4209300000002</v>
      </c>
      <c r="K153" s="425">
        <f>'CONTROL ALGAS IV Región'!J80</f>
        <v>0</v>
      </c>
      <c r="L153" s="425">
        <f>'CONTROL ALGAS IV Región'!K80</f>
        <v>2056.4209300000002</v>
      </c>
      <c r="M153" s="154">
        <f>'CONTROL ALGAS IV Región'!L80</f>
        <v>0</v>
      </c>
      <c r="N153" s="424" t="s">
        <v>66</v>
      </c>
      <c r="O153" s="424">
        <f>'RESUMEN ANUAL'!$B$4</f>
        <v>46274</v>
      </c>
      <c r="P153" s="426">
        <v>2026</v>
      </c>
      <c r="Q153" s="423"/>
    </row>
    <row r="154" spans="1:17">
      <c r="A154" s="423" t="s">
        <v>145</v>
      </c>
      <c r="B154" s="423" t="s">
        <v>127</v>
      </c>
      <c r="C154" s="423" t="s">
        <v>146</v>
      </c>
      <c r="D154" s="423" t="s">
        <v>147</v>
      </c>
      <c r="E154" s="423" t="s">
        <v>158</v>
      </c>
      <c r="F154" s="427">
        <v>46082</v>
      </c>
      <c r="G154" s="427">
        <v>46112</v>
      </c>
      <c r="H154" s="425">
        <f>'CONTROL ALGAS IV Región'!F70</f>
        <v>90</v>
      </c>
      <c r="I154" s="426">
        <v>0</v>
      </c>
      <c r="J154" s="425">
        <f>'CONTROL ALGAS IV Región'!G70</f>
        <v>90</v>
      </c>
      <c r="K154" s="425">
        <f>'CONTROL ALGAS IV Región'!J70</f>
        <v>51.853499999999997</v>
      </c>
      <c r="L154" s="425">
        <f>'CONTROL ALGAS IV Región'!K70</f>
        <v>38.146500000000003</v>
      </c>
      <c r="M154" s="154">
        <f>'CONTROL ALGAS IV Región'!L77</f>
        <v>0</v>
      </c>
      <c r="N154" s="424" t="s">
        <v>66</v>
      </c>
      <c r="O154" s="424">
        <f>'RESUMEN ANUAL'!$B$4</f>
        <v>46274</v>
      </c>
      <c r="P154" s="426">
        <v>2026</v>
      </c>
      <c r="Q154" s="423"/>
    </row>
    <row r="155" spans="1:17">
      <c r="A155" s="423" t="s">
        <v>145</v>
      </c>
      <c r="B155" s="423" t="s">
        <v>127</v>
      </c>
      <c r="C155" s="423" t="s">
        <v>146</v>
      </c>
      <c r="D155" s="423" t="s">
        <v>147</v>
      </c>
      <c r="E155" s="423" t="s">
        <v>158</v>
      </c>
      <c r="F155" s="427">
        <v>46266</v>
      </c>
      <c r="G155" s="427">
        <v>46295</v>
      </c>
      <c r="H155" s="425">
        <f>'CONTROL ALGAS IV Región'!F77</f>
        <v>90</v>
      </c>
      <c r="I155" s="426">
        <v>0</v>
      </c>
      <c r="J155" s="425">
        <f>'CONTROL ALGAS IV Región'!G77</f>
        <v>128.1465</v>
      </c>
      <c r="K155" s="425">
        <f>'CONTROL ALGAS IV Región'!J77</f>
        <v>0</v>
      </c>
      <c r="L155" s="425">
        <f>'CONTROL ALGAS IV Región'!K77</f>
        <v>128.1465</v>
      </c>
      <c r="M155" s="154">
        <f>'CONTROL ALGAS IV Región'!L76</f>
        <v>0</v>
      </c>
      <c r="N155" s="424" t="s">
        <v>66</v>
      </c>
      <c r="O155" s="424">
        <f>'RESUMEN ANUAL'!$B$4</f>
        <v>46274</v>
      </c>
      <c r="P155" s="426">
        <v>2026</v>
      </c>
      <c r="Q155" s="423"/>
    </row>
    <row r="156" spans="1:17">
      <c r="A156" s="423" t="s">
        <v>145</v>
      </c>
      <c r="B156" s="423" t="s">
        <v>127</v>
      </c>
      <c r="C156" s="423" t="s">
        <v>146</v>
      </c>
      <c r="D156" s="423" t="s">
        <v>147</v>
      </c>
      <c r="E156" s="423" t="s">
        <v>158</v>
      </c>
      <c r="F156" s="427">
        <v>46357</v>
      </c>
      <c r="G156" s="427">
        <v>46387</v>
      </c>
      <c r="H156" s="425">
        <f>'CONTROL ALGAS IV Región'!F81</f>
        <v>90</v>
      </c>
      <c r="I156" s="426">
        <v>0</v>
      </c>
      <c r="J156" s="425">
        <f>'CONTROL ALGAS IV Región'!G81</f>
        <v>218.1465</v>
      </c>
      <c r="K156" s="425">
        <f>'CONTROL ALGAS IV Región'!J81</f>
        <v>0</v>
      </c>
      <c r="L156" s="425">
        <f>'CONTROL ALGAS IV Región'!K81</f>
        <v>218.1465</v>
      </c>
      <c r="M156" s="154">
        <f>'CONTROL ALGAS IV Región'!L81</f>
        <v>0</v>
      </c>
      <c r="N156" s="424" t="s">
        <v>66</v>
      </c>
      <c r="O156" s="424">
        <f>'RESUMEN ANUAL'!$B$4</f>
        <v>46274</v>
      </c>
      <c r="P156" s="426">
        <v>2026</v>
      </c>
      <c r="Q156" s="423"/>
    </row>
    <row r="157" spans="1:17">
      <c r="A157" s="423" t="s">
        <v>159</v>
      </c>
      <c r="B157" s="423" t="s">
        <v>69</v>
      </c>
      <c r="C157" s="423" t="s">
        <v>146</v>
      </c>
      <c r="D157" s="423" t="s">
        <v>147</v>
      </c>
      <c r="E157" s="423" t="s">
        <v>148</v>
      </c>
      <c r="F157" s="427">
        <v>46023</v>
      </c>
      <c r="G157" s="427">
        <v>46053</v>
      </c>
      <c r="H157" s="425">
        <f>'CONTROL ALGAS IV Región'!F86</f>
        <v>24</v>
      </c>
      <c r="I157" s="426">
        <v>0</v>
      </c>
      <c r="J157" s="425">
        <f>'CONTROL ALGAS IV Región'!G86</f>
        <v>24</v>
      </c>
      <c r="K157" s="425">
        <f>'CONTROL ALGAS IV Región'!J86</f>
        <v>17.010000000000002</v>
      </c>
      <c r="L157" s="425">
        <f>'CONTROL ALGAS IV Región'!K86</f>
        <v>6.9899999999999984</v>
      </c>
      <c r="M157" s="154">
        <f>'CONTROL ALGAS IV Región'!L86</f>
        <v>0.7087500000000001</v>
      </c>
      <c r="N157" s="424" t="s">
        <v>66</v>
      </c>
      <c r="O157" s="424">
        <f>'RESUMEN ANUAL'!$B$4</f>
        <v>46274</v>
      </c>
      <c r="P157" s="426">
        <v>2026</v>
      </c>
      <c r="Q157" s="423"/>
    </row>
    <row r="158" spans="1:17">
      <c r="A158" s="423" t="s">
        <v>159</v>
      </c>
      <c r="B158" s="423" t="s">
        <v>69</v>
      </c>
      <c r="C158" s="423" t="s">
        <v>146</v>
      </c>
      <c r="D158" s="423" t="s">
        <v>147</v>
      </c>
      <c r="E158" s="423" t="s">
        <v>148</v>
      </c>
      <c r="F158" s="427">
        <v>46054</v>
      </c>
      <c r="G158" s="424">
        <v>46081</v>
      </c>
      <c r="H158" s="425">
        <f>'CONTROL ALGAS IV Región'!F88</f>
        <v>24</v>
      </c>
      <c r="I158" s="426">
        <v>0</v>
      </c>
      <c r="J158" s="425">
        <f>'CONTROL ALGAS IV Región'!G88</f>
        <v>30.99</v>
      </c>
      <c r="K158" s="425">
        <f>'CONTROL ALGAS IV Región'!J88</f>
        <v>0</v>
      </c>
      <c r="L158" s="425">
        <f>'CONTROL ALGAS IV Región'!K88</f>
        <v>30.99</v>
      </c>
      <c r="M158" s="154">
        <f>'CONTROL ALGAS IV Región'!L88</f>
        <v>0</v>
      </c>
      <c r="N158" s="424" t="s">
        <v>66</v>
      </c>
      <c r="O158" s="424">
        <f>'RESUMEN ANUAL'!$B$4</f>
        <v>46274</v>
      </c>
      <c r="P158" s="426">
        <v>2026</v>
      </c>
      <c r="Q158" s="423"/>
    </row>
    <row r="159" spans="1:17">
      <c r="A159" s="423" t="s">
        <v>159</v>
      </c>
      <c r="B159" s="423" t="s">
        <v>69</v>
      </c>
      <c r="C159" s="423" t="s">
        <v>146</v>
      </c>
      <c r="D159" s="423" t="s">
        <v>147</v>
      </c>
      <c r="E159" s="423" t="s">
        <v>148</v>
      </c>
      <c r="F159" s="427">
        <v>46082</v>
      </c>
      <c r="G159" s="427">
        <v>46112</v>
      </c>
      <c r="H159" s="425">
        <f>'CONTROL ALGAS IV Región'!F90</f>
        <v>25</v>
      </c>
      <c r="I159" s="426">
        <v>0</v>
      </c>
      <c r="J159" s="425">
        <f>'CONTROL ALGAS IV Región'!G90</f>
        <v>55.989999999999995</v>
      </c>
      <c r="K159" s="425">
        <f>'CONTROL ALGAS IV Región'!J90</f>
        <v>0</v>
      </c>
      <c r="L159" s="425">
        <f>'CONTROL ALGAS IV Región'!K90</f>
        <v>55.989999999999995</v>
      </c>
      <c r="M159" s="154">
        <f>'CONTROL ALGAS IV Región'!L90</f>
        <v>0</v>
      </c>
      <c r="N159" s="424" t="s">
        <v>66</v>
      </c>
      <c r="O159" s="424">
        <f>'RESUMEN ANUAL'!$B$4</f>
        <v>46274</v>
      </c>
      <c r="P159" s="426">
        <v>2026</v>
      </c>
      <c r="Q159" s="423"/>
    </row>
    <row r="160" spans="1:17">
      <c r="A160" s="423" t="s">
        <v>159</v>
      </c>
      <c r="B160" s="423" t="s">
        <v>69</v>
      </c>
      <c r="C160" s="423" t="s">
        <v>146</v>
      </c>
      <c r="D160" s="423" t="s">
        <v>147</v>
      </c>
      <c r="E160" s="423" t="s">
        <v>148</v>
      </c>
      <c r="F160" s="427">
        <v>46113</v>
      </c>
      <c r="G160" s="427">
        <v>46142</v>
      </c>
      <c r="H160" s="425">
        <f>'CONTROL ALGAS IV Región'!F92</f>
        <v>25</v>
      </c>
      <c r="I160" s="426">
        <v>0</v>
      </c>
      <c r="J160" s="425">
        <f>'CONTROL ALGAS IV Región'!G92</f>
        <v>80.989999999999995</v>
      </c>
      <c r="K160" s="425">
        <f>'CONTROL ALGAS IV Región'!J92</f>
        <v>32.204909999999998</v>
      </c>
      <c r="L160" s="425">
        <f>'CONTROL ALGAS IV Región'!K92</f>
        <v>48.785089999999997</v>
      </c>
      <c r="M160" s="154">
        <f>'CONTROL ALGAS IV Región'!L92</f>
        <v>0.39764057291023586</v>
      </c>
      <c r="N160" s="424" t="s">
        <v>66</v>
      </c>
      <c r="O160" s="424">
        <f>'RESUMEN ANUAL'!$B$4</f>
        <v>46274</v>
      </c>
      <c r="P160" s="426">
        <v>2026</v>
      </c>
      <c r="Q160" s="423"/>
    </row>
    <row r="161" spans="1:17">
      <c r="A161" s="423" t="s">
        <v>159</v>
      </c>
      <c r="B161" s="423" t="s">
        <v>69</v>
      </c>
      <c r="C161" s="423" t="s">
        <v>146</v>
      </c>
      <c r="D161" s="423" t="s">
        <v>147</v>
      </c>
      <c r="E161" s="423" t="s">
        <v>148</v>
      </c>
      <c r="F161" s="427">
        <v>46143</v>
      </c>
      <c r="G161" s="427">
        <v>46173</v>
      </c>
      <c r="H161" s="425">
        <f>'CONTROL ALGAS IV Región'!F94</f>
        <v>25</v>
      </c>
      <c r="I161" s="426">
        <v>0</v>
      </c>
      <c r="J161" s="425">
        <f>'CONTROL ALGAS IV Región'!G94</f>
        <v>73.785089999999997</v>
      </c>
      <c r="K161" s="425">
        <f>'CONTROL ALGAS IV Región'!J94</f>
        <v>27.644169999999999</v>
      </c>
      <c r="L161" s="425">
        <f>'CONTROL ALGAS IV Región'!K94</f>
        <v>46.140919999999994</v>
      </c>
      <c r="M161" s="154">
        <f>'CONTROL ALGAS IV Región'!L94</f>
        <v>0.37465794241085837</v>
      </c>
      <c r="N161" s="424" t="s">
        <v>66</v>
      </c>
      <c r="O161" s="424">
        <f>'RESUMEN ANUAL'!$B$4</f>
        <v>46274</v>
      </c>
      <c r="P161" s="426">
        <v>2026</v>
      </c>
      <c r="Q161" s="423"/>
    </row>
    <row r="162" spans="1:17">
      <c r="A162" s="423" t="s">
        <v>159</v>
      </c>
      <c r="B162" s="423" t="s">
        <v>69</v>
      </c>
      <c r="C162" s="423" t="s">
        <v>146</v>
      </c>
      <c r="D162" s="423" t="s">
        <v>147</v>
      </c>
      <c r="E162" s="423" t="s">
        <v>148</v>
      </c>
      <c r="F162" s="427">
        <v>46174</v>
      </c>
      <c r="G162" s="427">
        <v>46203</v>
      </c>
      <c r="H162" s="425">
        <f>'CONTROL ALGAS IV Región'!F95</f>
        <v>14</v>
      </c>
      <c r="I162" s="426">
        <v>0</v>
      </c>
      <c r="J162" s="425">
        <f>'CONTROL ALGAS IV Región'!G95</f>
        <v>60.140919999999994</v>
      </c>
      <c r="K162" s="425">
        <f>'CONTROL ALGAS IV Región'!J95</f>
        <v>107.72378</v>
      </c>
      <c r="L162" s="425">
        <f>'CONTROL ALGAS IV Región'!K95</f>
        <v>-47.582860000000011</v>
      </c>
      <c r="M162" s="154">
        <f>'CONTROL ALGAS IV Región'!L95</f>
        <v>1.7911894264337829</v>
      </c>
      <c r="N162" s="424">
        <f>'CONTROL ALGAS IV Región'!M95</f>
        <v>46196</v>
      </c>
      <c r="O162" s="424">
        <f>'RESUMEN ANUAL'!$B$4</f>
        <v>46274</v>
      </c>
      <c r="P162" s="426">
        <v>2026</v>
      </c>
      <c r="Q162" s="423"/>
    </row>
    <row r="163" spans="1:17">
      <c r="A163" s="423" t="s">
        <v>159</v>
      </c>
      <c r="B163" s="423" t="s">
        <v>69</v>
      </c>
      <c r="C163" s="423" t="s">
        <v>146</v>
      </c>
      <c r="D163" s="423" t="s">
        <v>147</v>
      </c>
      <c r="E163" s="423" t="s">
        <v>148</v>
      </c>
      <c r="F163" s="427">
        <v>46204</v>
      </c>
      <c r="G163" s="427">
        <v>46234</v>
      </c>
      <c r="H163" s="425">
        <f>'CONTROL ALGAS IV Región'!F96</f>
        <v>14</v>
      </c>
      <c r="I163" s="426">
        <v>0</v>
      </c>
      <c r="J163" s="425">
        <f>'CONTROL ALGAS IV Región'!G96</f>
        <v>-33.582860000000011</v>
      </c>
      <c r="K163" s="425">
        <f>'CONTROL ALGAS IV Región'!J96</f>
        <v>0</v>
      </c>
      <c r="L163" s="425">
        <f>'CONTROL ALGAS IV Región'!K96</f>
        <v>-33.582860000000011</v>
      </c>
      <c r="M163" s="154">
        <f>'CONTROL ALGAS IV Región'!L96</f>
        <v>0</v>
      </c>
      <c r="N163" s="424">
        <f>'CONTROL ALGAS IV Región'!M96</f>
        <v>46196</v>
      </c>
      <c r="O163" s="424">
        <f>'RESUMEN ANUAL'!$B$4</f>
        <v>46274</v>
      </c>
      <c r="P163" s="426">
        <v>2026</v>
      </c>
      <c r="Q163" s="423"/>
    </row>
    <row r="164" spans="1:17">
      <c r="A164" s="423" t="s">
        <v>159</v>
      </c>
      <c r="B164" s="423" t="s">
        <v>69</v>
      </c>
      <c r="C164" s="423" t="s">
        <v>146</v>
      </c>
      <c r="D164" s="423" t="s">
        <v>147</v>
      </c>
      <c r="E164" s="423" t="s">
        <v>148</v>
      </c>
      <c r="F164" s="427">
        <v>46235</v>
      </c>
      <c r="G164" s="427">
        <v>46265</v>
      </c>
      <c r="H164" s="425">
        <f>'CONTROL ALGAS IV Región'!F98</f>
        <v>25</v>
      </c>
      <c r="I164" s="426">
        <v>0</v>
      </c>
      <c r="J164" s="425">
        <f>'CONTROL ALGAS IV Región'!G98</f>
        <v>-8.5828600000000108</v>
      </c>
      <c r="K164" s="425">
        <f>'CONTROL ALGAS IV Región'!J98</f>
        <v>0.81</v>
      </c>
      <c r="L164" s="425">
        <f>'CONTROL ALGAS IV Región'!K98</f>
        <v>-9.3928600000000113</v>
      </c>
      <c r="M164" s="154">
        <f>'CONTROL ALGAS IV Región'!L98</f>
        <v>-9.4374136360140914E-2</v>
      </c>
      <c r="N164" s="424">
        <f>'CONTROL ALGAS IV Región'!M98</f>
        <v>46235</v>
      </c>
      <c r="O164" s="424">
        <f>'RESUMEN ANUAL'!$B$4</f>
        <v>46274</v>
      </c>
      <c r="P164" s="426">
        <v>2026</v>
      </c>
      <c r="Q164" s="423"/>
    </row>
    <row r="165" spans="1:17">
      <c r="A165" s="423" t="s">
        <v>159</v>
      </c>
      <c r="B165" s="423" t="s">
        <v>69</v>
      </c>
      <c r="C165" s="423" t="s">
        <v>146</v>
      </c>
      <c r="D165" s="423" t="s">
        <v>147</v>
      </c>
      <c r="E165" s="423" t="s">
        <v>148</v>
      </c>
      <c r="F165" s="427">
        <v>46266</v>
      </c>
      <c r="G165" s="427">
        <v>46295</v>
      </c>
      <c r="H165" s="425">
        <f>'CONTROL ALGAS IV Región'!F100</f>
        <v>82</v>
      </c>
      <c r="I165" s="426">
        <v>0</v>
      </c>
      <c r="J165" s="425">
        <f>'CONTROL ALGAS IV Región'!G100</f>
        <v>72.607139999999987</v>
      </c>
      <c r="K165" s="425">
        <f>'CONTROL ALGAS IV Región'!J100</f>
        <v>0</v>
      </c>
      <c r="L165" s="425">
        <f>'CONTROL ALGAS IV Región'!K100</f>
        <v>72.607139999999987</v>
      </c>
      <c r="M165" s="154">
        <f>'CONTROL ALGAS IV Región'!L100</f>
        <v>0</v>
      </c>
      <c r="N165" s="424" t="s">
        <v>66</v>
      </c>
      <c r="O165" s="424">
        <f>'RESUMEN ANUAL'!$B$4</f>
        <v>46274</v>
      </c>
      <c r="P165" s="426">
        <v>2026</v>
      </c>
      <c r="Q165" s="423"/>
    </row>
    <row r="166" spans="1:17">
      <c r="A166" s="423" t="s">
        <v>159</v>
      </c>
      <c r="B166" s="423" t="s">
        <v>69</v>
      </c>
      <c r="C166" s="423" t="s">
        <v>146</v>
      </c>
      <c r="D166" s="423" t="s">
        <v>147</v>
      </c>
      <c r="E166" s="423" t="s">
        <v>148</v>
      </c>
      <c r="F166" s="427">
        <v>46296</v>
      </c>
      <c r="G166" s="427">
        <v>46326</v>
      </c>
      <c r="H166" s="425">
        <f>'CONTROL ALGAS IV Región'!F102</f>
        <v>25</v>
      </c>
      <c r="I166" s="426">
        <v>0</v>
      </c>
      <c r="J166" s="425">
        <f>'CONTROL ALGAS IV Región'!G102</f>
        <v>97.607139999999987</v>
      </c>
      <c r="K166" s="425">
        <f>'CONTROL ALGAS IV Región'!J102</f>
        <v>0</v>
      </c>
      <c r="L166" s="425">
        <f>'CONTROL ALGAS IV Región'!K102</f>
        <v>97.607139999999987</v>
      </c>
      <c r="M166" s="154">
        <f>'CONTROL ALGAS IV Región'!L102</f>
        <v>0</v>
      </c>
      <c r="N166" s="424" t="s">
        <v>66</v>
      </c>
      <c r="O166" s="424">
        <f>'RESUMEN ANUAL'!$B$4</f>
        <v>46274</v>
      </c>
      <c r="P166" s="426">
        <v>2026</v>
      </c>
      <c r="Q166" s="423"/>
    </row>
    <row r="167" spans="1:17">
      <c r="A167" s="423" t="s">
        <v>159</v>
      </c>
      <c r="B167" s="423" t="s">
        <v>69</v>
      </c>
      <c r="C167" s="423" t="s">
        <v>146</v>
      </c>
      <c r="D167" s="423" t="s">
        <v>147</v>
      </c>
      <c r="E167" s="423" t="s">
        <v>148</v>
      </c>
      <c r="F167" s="427">
        <v>46327</v>
      </c>
      <c r="G167" s="427">
        <v>46356</v>
      </c>
      <c r="H167" s="425">
        <f>'CONTROL ALGAS IV Región'!F104</f>
        <v>25</v>
      </c>
      <c r="I167" s="426">
        <v>0</v>
      </c>
      <c r="J167" s="425">
        <f>'CONTROL ALGAS IV Región'!G104</f>
        <v>122.60713999999999</v>
      </c>
      <c r="K167" s="425">
        <f>'CONTROL ALGAS IV Región'!J104</f>
        <v>0</v>
      </c>
      <c r="L167" s="425">
        <f>'CONTROL ALGAS IV Región'!K104</f>
        <v>122.60713999999999</v>
      </c>
      <c r="M167" s="154">
        <f>'CONTROL ALGAS IV Región'!L104</f>
        <v>0</v>
      </c>
      <c r="N167" s="424" t="s">
        <v>66</v>
      </c>
      <c r="O167" s="424">
        <f>'RESUMEN ANUAL'!$B$4</f>
        <v>46274</v>
      </c>
      <c r="P167" s="426">
        <v>2026</v>
      </c>
      <c r="Q167" s="423"/>
    </row>
    <row r="168" spans="1:17">
      <c r="A168" s="423" t="s">
        <v>159</v>
      </c>
      <c r="B168" s="423" t="s">
        <v>69</v>
      </c>
      <c r="C168" s="423" t="s">
        <v>146</v>
      </c>
      <c r="D168" s="423" t="s">
        <v>147</v>
      </c>
      <c r="E168" s="423" t="s">
        <v>148</v>
      </c>
      <c r="F168" s="427">
        <v>46357</v>
      </c>
      <c r="G168" s="427">
        <v>46387</v>
      </c>
      <c r="H168" s="425">
        <f>'CONTROL ALGAS IV Región'!F106</f>
        <v>25</v>
      </c>
      <c r="I168" s="426">
        <v>0</v>
      </c>
      <c r="J168" s="425">
        <f>'CONTROL ALGAS IV Región'!G106</f>
        <v>147.60713999999999</v>
      </c>
      <c r="K168" s="425">
        <f>'CONTROL ALGAS IV Región'!J106</f>
        <v>0</v>
      </c>
      <c r="L168" s="425">
        <f>'CONTROL ALGAS IV Región'!K106</f>
        <v>147.60713999999999</v>
      </c>
      <c r="M168" s="154">
        <f>'CONTROL ALGAS IV Región'!L106</f>
        <v>0</v>
      </c>
      <c r="N168" s="424" t="s">
        <v>66</v>
      </c>
      <c r="O168" s="424">
        <f>'RESUMEN ANUAL'!$B$4</f>
        <v>46274</v>
      </c>
      <c r="P168" s="426">
        <v>2026</v>
      </c>
      <c r="Q168" s="423"/>
    </row>
    <row r="169" spans="1:17">
      <c r="A169" s="423" t="s">
        <v>159</v>
      </c>
      <c r="B169" s="423" t="s">
        <v>69</v>
      </c>
      <c r="C169" s="423" t="s">
        <v>146</v>
      </c>
      <c r="D169" s="423" t="s">
        <v>147</v>
      </c>
      <c r="E169" s="423" t="s">
        <v>150</v>
      </c>
      <c r="F169" s="427">
        <v>46023</v>
      </c>
      <c r="G169" s="427">
        <v>46053</v>
      </c>
      <c r="H169" s="425">
        <f>'CONTROL ALGAS IV Región'!F85</f>
        <v>14</v>
      </c>
      <c r="I169" s="426">
        <v>0</v>
      </c>
      <c r="J169" s="425">
        <f>'CONTROL ALGAS IV Región'!G85</f>
        <v>14</v>
      </c>
      <c r="K169" s="425">
        <f>'CONTROL ALGAS IV Región'!J85</f>
        <v>14.141999999999999</v>
      </c>
      <c r="L169" s="425">
        <f>'CONTROL ALGAS IV Región'!K85</f>
        <v>-0.14199999999999946</v>
      </c>
      <c r="M169" s="154">
        <f>'CONTROL ALGAS IV Región'!L85</f>
        <v>1.010142857142857</v>
      </c>
      <c r="N169" s="424">
        <f>'CONTROL ALGAS IV Región'!M85</f>
        <v>46038</v>
      </c>
      <c r="O169" s="424">
        <f>'RESUMEN ANUAL'!$B$4</f>
        <v>46274</v>
      </c>
      <c r="P169" s="426">
        <v>2026</v>
      </c>
      <c r="Q169" s="423"/>
    </row>
    <row r="170" spans="1:17">
      <c r="A170" s="423" t="s">
        <v>159</v>
      </c>
      <c r="B170" s="423" t="s">
        <v>69</v>
      </c>
      <c r="C170" s="423" t="s">
        <v>146</v>
      </c>
      <c r="D170" s="423" t="s">
        <v>147</v>
      </c>
      <c r="E170" s="423" t="s">
        <v>150</v>
      </c>
      <c r="F170" s="427">
        <v>46054</v>
      </c>
      <c r="G170" s="424">
        <v>46081</v>
      </c>
      <c r="H170" s="425">
        <f>'CONTROL ALGAS IV Región'!F87</f>
        <v>0</v>
      </c>
      <c r="I170" s="426">
        <v>0</v>
      </c>
      <c r="J170" s="425">
        <f>'CONTROL ALGAS IV Región'!G87</f>
        <v>-0.14199999999999946</v>
      </c>
      <c r="K170" s="425">
        <f>'CONTROL ALGAS IV Región'!J87</f>
        <v>0</v>
      </c>
      <c r="L170" s="425">
        <f>'CONTROL ALGAS IV Región'!K87</f>
        <v>-0.14199999999999946</v>
      </c>
      <c r="M170" s="154">
        <f>'CONTROL ALGAS IV Región'!L87</f>
        <v>0</v>
      </c>
      <c r="N170" s="424" t="s">
        <v>66</v>
      </c>
      <c r="O170" s="424">
        <f>'RESUMEN ANUAL'!$B$4</f>
        <v>46274</v>
      </c>
      <c r="P170" s="426">
        <v>2026</v>
      </c>
      <c r="Q170" s="423"/>
    </row>
    <row r="171" spans="1:17">
      <c r="A171" s="423" t="s">
        <v>159</v>
      </c>
      <c r="B171" s="423" t="s">
        <v>69</v>
      </c>
      <c r="C171" s="423" t="s">
        <v>146</v>
      </c>
      <c r="D171" s="423" t="s">
        <v>147</v>
      </c>
      <c r="E171" s="423" t="s">
        <v>150</v>
      </c>
      <c r="F171" s="427">
        <v>46082</v>
      </c>
      <c r="G171" s="427">
        <v>46112</v>
      </c>
      <c r="H171" s="425">
        <f>'CONTROL ALGAS IV Región'!F89</f>
        <v>0</v>
      </c>
      <c r="I171" s="426">
        <v>0</v>
      </c>
      <c r="J171" s="425">
        <f>'CONTROL ALGAS IV Región'!G89</f>
        <v>-0.14199999999999946</v>
      </c>
      <c r="K171" s="425">
        <f>'CONTROL ALGAS IV Región'!J89</f>
        <v>0</v>
      </c>
      <c r="L171" s="425">
        <f>'CONTROL ALGAS IV Región'!K89</f>
        <v>-0.14199999999999946</v>
      </c>
      <c r="M171" s="154">
        <f>'CONTROL ALGAS IV Región'!L89</f>
        <v>0</v>
      </c>
      <c r="N171" s="424" t="s">
        <v>66</v>
      </c>
      <c r="O171" s="424">
        <f>'RESUMEN ANUAL'!$B$4</f>
        <v>46274</v>
      </c>
      <c r="P171" s="426">
        <v>2026</v>
      </c>
      <c r="Q171" s="423"/>
    </row>
    <row r="172" spans="1:17">
      <c r="A172" s="423" t="s">
        <v>159</v>
      </c>
      <c r="B172" s="423" t="s">
        <v>69</v>
      </c>
      <c r="C172" s="423" t="s">
        <v>146</v>
      </c>
      <c r="D172" s="423" t="s">
        <v>147</v>
      </c>
      <c r="E172" s="423" t="s">
        <v>150</v>
      </c>
      <c r="F172" s="427">
        <v>46113</v>
      </c>
      <c r="G172" s="427">
        <v>46142</v>
      </c>
      <c r="H172" s="425">
        <f>'CONTROL ALGAS IV Región'!F91</f>
        <v>5</v>
      </c>
      <c r="I172" s="426">
        <v>0</v>
      </c>
      <c r="J172" s="425">
        <f>'CONTROL ALGAS IV Región'!G91</f>
        <v>4.8580000000000005</v>
      </c>
      <c r="K172" s="425">
        <f>'CONTROL ALGAS IV Región'!J91</f>
        <v>4.5199999999999996</v>
      </c>
      <c r="L172" s="425">
        <f>'CONTROL ALGAS IV Región'!K91</f>
        <v>0.33800000000000097</v>
      </c>
      <c r="M172" s="154">
        <f>'CONTROL ALGAS IV Región'!L91</f>
        <v>0.93042404281597346</v>
      </c>
      <c r="N172" s="424" t="s">
        <v>66</v>
      </c>
      <c r="O172" s="424">
        <f>'RESUMEN ANUAL'!$B$4</f>
        <v>46274</v>
      </c>
      <c r="P172" s="426">
        <v>2026</v>
      </c>
      <c r="Q172" s="423"/>
    </row>
    <row r="173" spans="1:17">
      <c r="A173" s="423" t="s">
        <v>159</v>
      </c>
      <c r="B173" s="423" t="s">
        <v>69</v>
      </c>
      <c r="C173" s="423" t="s">
        <v>146</v>
      </c>
      <c r="D173" s="423" t="s">
        <v>147</v>
      </c>
      <c r="E173" s="423" t="s">
        <v>150</v>
      </c>
      <c r="F173" s="427">
        <v>46143</v>
      </c>
      <c r="G173" s="427">
        <v>46173</v>
      </c>
      <c r="H173" s="425">
        <f>'CONTROL ALGAS IV Región'!F93</f>
        <v>0</v>
      </c>
      <c r="I173" s="426">
        <v>0</v>
      </c>
      <c r="J173" s="425">
        <f>'CONTROL ALGAS IV Región'!G93</f>
        <v>0.33800000000000097</v>
      </c>
      <c r="K173" s="425">
        <f>'CONTROL ALGAS IV Región'!J93</f>
        <v>0</v>
      </c>
      <c r="L173" s="425">
        <f>'CONTROL ALGAS IV Región'!K93</f>
        <v>0.33800000000000097</v>
      </c>
      <c r="M173" s="154">
        <f>'CONTROL ALGAS IV Región'!L93</f>
        <v>0</v>
      </c>
      <c r="N173" s="424" t="s">
        <v>66</v>
      </c>
      <c r="O173" s="424">
        <f>'RESUMEN ANUAL'!$B$4</f>
        <v>46274</v>
      </c>
      <c r="P173" s="426">
        <v>2026</v>
      </c>
      <c r="Q173" s="423"/>
    </row>
    <row r="174" spans="1:17">
      <c r="A174" s="423" t="s">
        <v>159</v>
      </c>
      <c r="B174" s="423" t="s">
        <v>69</v>
      </c>
      <c r="C174" s="423" t="s">
        <v>146</v>
      </c>
      <c r="D174" s="423" t="s">
        <v>147</v>
      </c>
      <c r="E174" s="423" t="s">
        <v>150</v>
      </c>
      <c r="F174" s="427">
        <v>46235</v>
      </c>
      <c r="G174" s="427">
        <v>46265</v>
      </c>
      <c r="H174" s="425">
        <f>'CONTROL ALGAS IV Región'!F97</f>
        <v>8</v>
      </c>
      <c r="I174" s="426">
        <v>0</v>
      </c>
      <c r="J174" s="425">
        <f>'CONTROL ALGAS IV Región'!G97</f>
        <v>8.338000000000001</v>
      </c>
      <c r="K174" s="425">
        <f>'CONTROL ALGAS IV Región'!J97</f>
        <v>7.9989999999999997</v>
      </c>
      <c r="L174" s="425">
        <f>'CONTROL ALGAS IV Región'!K97</f>
        <v>0.3390000000000013</v>
      </c>
      <c r="M174" s="154">
        <f>'CONTROL ALGAS IV Región'!L97</f>
        <v>0.95934276804989194</v>
      </c>
      <c r="N174" s="424" t="s">
        <v>66</v>
      </c>
      <c r="O174" s="424">
        <f>'RESUMEN ANUAL'!$B$4</f>
        <v>46274</v>
      </c>
      <c r="P174" s="426">
        <v>2026</v>
      </c>
      <c r="Q174" s="423"/>
    </row>
    <row r="175" spans="1:17">
      <c r="A175" s="423" t="s">
        <v>159</v>
      </c>
      <c r="B175" s="423" t="s">
        <v>69</v>
      </c>
      <c r="C175" s="423" t="s">
        <v>146</v>
      </c>
      <c r="D175" s="423" t="s">
        <v>147</v>
      </c>
      <c r="E175" s="423" t="s">
        <v>150</v>
      </c>
      <c r="F175" s="427">
        <v>46266</v>
      </c>
      <c r="G175" s="427">
        <v>46295</v>
      </c>
      <c r="H175" s="425">
        <f>'CONTROL ALGAS IV Región'!F99</f>
        <v>14</v>
      </c>
      <c r="I175" s="426">
        <v>0</v>
      </c>
      <c r="J175" s="425">
        <f>'CONTROL ALGAS IV Región'!G99</f>
        <v>14.339000000000002</v>
      </c>
      <c r="K175" s="425">
        <f>'CONTROL ALGAS IV Región'!J99</f>
        <v>0</v>
      </c>
      <c r="L175" s="425">
        <f>'CONTROL ALGAS IV Región'!K99</f>
        <v>14.339000000000002</v>
      </c>
      <c r="M175" s="154">
        <f>'CONTROL ALGAS IV Región'!L99</f>
        <v>0</v>
      </c>
      <c r="N175" s="424" t="s">
        <v>66</v>
      </c>
      <c r="O175" s="424">
        <f>'RESUMEN ANUAL'!$B$4</f>
        <v>46274</v>
      </c>
      <c r="P175" s="426">
        <v>2026</v>
      </c>
      <c r="Q175" s="423"/>
    </row>
    <row r="176" spans="1:17">
      <c r="A176" s="423" t="s">
        <v>159</v>
      </c>
      <c r="B176" s="423" t="s">
        <v>69</v>
      </c>
      <c r="C176" s="423" t="s">
        <v>146</v>
      </c>
      <c r="D176" s="423" t="s">
        <v>147</v>
      </c>
      <c r="E176" s="423" t="s">
        <v>150</v>
      </c>
      <c r="F176" s="427">
        <v>46296</v>
      </c>
      <c r="G176" s="427">
        <v>46326</v>
      </c>
      <c r="H176" s="425">
        <f>'CONTROL ALGAS IV Región'!F101</f>
        <v>14</v>
      </c>
      <c r="I176" s="426">
        <v>0</v>
      </c>
      <c r="J176" s="425">
        <f>'CONTROL ALGAS IV Región'!G101</f>
        <v>28.339000000000002</v>
      </c>
      <c r="K176" s="425">
        <f>'CONTROL ALGAS IV Región'!J101</f>
        <v>0</v>
      </c>
      <c r="L176" s="425">
        <f>'CONTROL ALGAS IV Región'!K101</f>
        <v>28.339000000000002</v>
      </c>
      <c r="M176" s="154">
        <f>'CONTROL ALGAS IV Región'!L101</f>
        <v>0</v>
      </c>
      <c r="N176" s="424" t="s">
        <v>66</v>
      </c>
      <c r="O176" s="424">
        <f>'RESUMEN ANUAL'!$B$4</f>
        <v>46274</v>
      </c>
      <c r="P176" s="426">
        <v>2026</v>
      </c>
      <c r="Q176" s="423"/>
    </row>
    <row r="177" spans="1:17">
      <c r="A177" s="423" t="s">
        <v>159</v>
      </c>
      <c r="B177" s="423" t="s">
        <v>69</v>
      </c>
      <c r="C177" s="423" t="s">
        <v>146</v>
      </c>
      <c r="D177" s="423" t="s">
        <v>147</v>
      </c>
      <c r="E177" s="423" t="s">
        <v>150</v>
      </c>
      <c r="F177" s="427">
        <v>46327</v>
      </c>
      <c r="G177" s="427">
        <v>46356</v>
      </c>
      <c r="H177" s="425">
        <f>'CONTROL ALGAS IV Región'!F103</f>
        <v>14</v>
      </c>
      <c r="I177" s="426">
        <v>0</v>
      </c>
      <c r="J177" s="425">
        <f>'CONTROL ALGAS IV Región'!G103</f>
        <v>42.338999999999999</v>
      </c>
      <c r="K177" s="425">
        <f>'CONTROL ALGAS IV Región'!J103</f>
        <v>0</v>
      </c>
      <c r="L177" s="425">
        <f>'CONTROL ALGAS IV Región'!K103</f>
        <v>42.338999999999999</v>
      </c>
      <c r="M177" s="154">
        <f>'CONTROL ALGAS IV Región'!L103</f>
        <v>0</v>
      </c>
      <c r="N177" s="424" t="s">
        <v>66</v>
      </c>
      <c r="O177" s="424">
        <f>'RESUMEN ANUAL'!$B$4</f>
        <v>46274</v>
      </c>
      <c r="P177" s="426">
        <v>2026</v>
      </c>
      <c r="Q177" s="423"/>
    </row>
    <row r="178" spans="1:17">
      <c r="A178" s="423" t="s">
        <v>159</v>
      </c>
      <c r="B178" s="423" t="s">
        <v>69</v>
      </c>
      <c r="C178" s="423" t="s">
        <v>146</v>
      </c>
      <c r="D178" s="423" t="s">
        <v>147</v>
      </c>
      <c r="E178" s="423" t="s">
        <v>150</v>
      </c>
      <c r="F178" s="427">
        <v>46357</v>
      </c>
      <c r="G178" s="427">
        <v>46387</v>
      </c>
      <c r="H178" s="425">
        <f>'CONTROL ALGAS IV Región'!F105</f>
        <v>14</v>
      </c>
      <c r="I178" s="426">
        <v>0</v>
      </c>
      <c r="J178" s="425">
        <f>'CONTROL ALGAS IV Región'!G105</f>
        <v>56.338999999999999</v>
      </c>
      <c r="K178" s="425">
        <f>'CONTROL ALGAS IV Región'!J105</f>
        <v>0</v>
      </c>
      <c r="L178" s="425">
        <f>'CONTROL ALGAS IV Región'!K105</f>
        <v>56.338999999999999</v>
      </c>
      <c r="M178" s="154">
        <f>'CONTROL ALGAS IV Región'!L105</f>
        <v>0</v>
      </c>
      <c r="N178" s="424" t="s">
        <v>66</v>
      </c>
      <c r="O178" s="424">
        <f>'RESUMEN ANUAL'!$B$4</f>
        <v>46274</v>
      </c>
      <c r="P178" s="426">
        <v>2026</v>
      </c>
      <c r="Q178" s="423"/>
    </row>
    <row r="179" spans="1:17">
      <c r="A179" s="423" t="s">
        <v>159</v>
      </c>
      <c r="B179" s="423" t="s">
        <v>69</v>
      </c>
      <c r="C179" s="423" t="s">
        <v>146</v>
      </c>
      <c r="D179" s="423" t="s">
        <v>147</v>
      </c>
      <c r="E179" s="423" t="s">
        <v>151</v>
      </c>
      <c r="F179" s="427">
        <v>46023</v>
      </c>
      <c r="G179" s="427">
        <v>46053</v>
      </c>
      <c r="H179" s="425">
        <f>'CONTROL ALGAS IV Región'!F108</f>
        <v>29</v>
      </c>
      <c r="I179" s="426">
        <v>0</v>
      </c>
      <c r="J179" s="425">
        <f>'CONTROL ALGAS IV Región'!G108</f>
        <v>29</v>
      </c>
      <c r="K179" s="425">
        <f>'CONTROL ALGAS IV Región'!J108</f>
        <v>1.4688000000000001</v>
      </c>
      <c r="L179" s="425">
        <f>'CONTROL ALGAS IV Región'!K108</f>
        <v>27.531199999999998</v>
      </c>
      <c r="M179" s="154">
        <f>'CONTROL ALGAS IV Región'!L108</f>
        <v>5.0648275862068971E-2</v>
      </c>
      <c r="N179" s="424" t="s">
        <v>66</v>
      </c>
      <c r="O179" s="424">
        <f>'RESUMEN ANUAL'!$B$4</f>
        <v>46274</v>
      </c>
      <c r="P179" s="426">
        <v>2026</v>
      </c>
      <c r="Q179" s="423"/>
    </row>
    <row r="180" spans="1:17">
      <c r="A180" s="423" t="s">
        <v>159</v>
      </c>
      <c r="B180" s="423" t="s">
        <v>69</v>
      </c>
      <c r="C180" s="423" t="s">
        <v>146</v>
      </c>
      <c r="D180" s="423" t="s">
        <v>147</v>
      </c>
      <c r="E180" s="423" t="s">
        <v>151</v>
      </c>
      <c r="F180" s="427">
        <v>46054</v>
      </c>
      <c r="G180" s="424">
        <v>46081</v>
      </c>
      <c r="H180" s="425">
        <f>'CONTROL ALGAS IV Región'!F110</f>
        <v>29</v>
      </c>
      <c r="I180" s="426">
        <v>0</v>
      </c>
      <c r="J180" s="425">
        <f>'CONTROL ALGAS IV Región'!G110</f>
        <v>56.531199999999998</v>
      </c>
      <c r="K180" s="425">
        <f>'CONTROL ALGAS IV Región'!J110</f>
        <v>0</v>
      </c>
      <c r="L180" s="425">
        <f>'CONTROL ALGAS IV Región'!K110</f>
        <v>56.531199999999998</v>
      </c>
      <c r="M180" s="154">
        <f>'CONTROL ALGAS IV Región'!L110</f>
        <v>0</v>
      </c>
      <c r="N180" s="424" t="s">
        <v>66</v>
      </c>
      <c r="O180" s="424">
        <f>'RESUMEN ANUAL'!$B$4</f>
        <v>46274</v>
      </c>
      <c r="P180" s="426">
        <v>2026</v>
      </c>
      <c r="Q180" s="423"/>
    </row>
    <row r="181" spans="1:17">
      <c r="A181" s="423" t="s">
        <v>159</v>
      </c>
      <c r="B181" s="423" t="s">
        <v>69</v>
      </c>
      <c r="C181" s="423" t="s">
        <v>146</v>
      </c>
      <c r="D181" s="423" t="s">
        <v>147</v>
      </c>
      <c r="E181" s="423" t="s">
        <v>151</v>
      </c>
      <c r="F181" s="427">
        <v>46082</v>
      </c>
      <c r="G181" s="427">
        <v>46112</v>
      </c>
      <c r="H181" s="425">
        <f>'CONTROL ALGAS IV Región'!F112</f>
        <v>29</v>
      </c>
      <c r="I181" s="426">
        <v>0</v>
      </c>
      <c r="J181" s="425">
        <f>'CONTROL ALGAS IV Región'!G112</f>
        <v>85.531199999999998</v>
      </c>
      <c r="K181" s="425">
        <f>'CONTROL ALGAS IV Región'!J112</f>
        <v>38.868499999999997</v>
      </c>
      <c r="L181" s="425">
        <f>'CONTROL ALGAS IV Región'!K112</f>
        <v>46.662700000000001</v>
      </c>
      <c r="M181" s="154">
        <f>'CONTROL ALGAS IV Región'!L112</f>
        <v>0.45443650971809113</v>
      </c>
      <c r="N181" s="424" t="s">
        <v>66</v>
      </c>
      <c r="O181" s="424">
        <f>'RESUMEN ANUAL'!$B$4</f>
        <v>46274</v>
      </c>
      <c r="P181" s="426">
        <v>2026</v>
      </c>
      <c r="Q181" s="423"/>
    </row>
    <row r="182" spans="1:17">
      <c r="A182" s="423" t="s">
        <v>159</v>
      </c>
      <c r="B182" s="423" t="s">
        <v>69</v>
      </c>
      <c r="C182" s="423" t="s">
        <v>146</v>
      </c>
      <c r="D182" s="423" t="s">
        <v>147</v>
      </c>
      <c r="E182" s="423" t="s">
        <v>151</v>
      </c>
      <c r="F182" s="427">
        <v>46113</v>
      </c>
      <c r="G182" s="427">
        <v>46142</v>
      </c>
      <c r="H182" s="425">
        <f>'CONTROL ALGAS IV Región'!F114</f>
        <v>29</v>
      </c>
      <c r="I182" s="426">
        <v>0</v>
      </c>
      <c r="J182" s="425">
        <f>'CONTROL ALGAS IV Región'!G114</f>
        <v>75.662700000000001</v>
      </c>
      <c r="K182" s="425">
        <f>'CONTROL ALGAS IV Región'!J114</f>
        <v>120.82165000000001</v>
      </c>
      <c r="L182" s="425">
        <f>'CONTROL ALGAS IV Región'!K114</f>
        <v>-45.158950000000004</v>
      </c>
      <c r="M182" s="154">
        <f>'CONTROL ALGAS IV Región'!L114</f>
        <v>1.5968456055625824</v>
      </c>
      <c r="N182" s="424">
        <f>'CONTROL ALGAS IV Región'!M114</f>
        <v>46126</v>
      </c>
      <c r="O182" s="424">
        <f>'RESUMEN ANUAL'!$B$4</f>
        <v>46274</v>
      </c>
      <c r="P182" s="426">
        <v>2026</v>
      </c>
      <c r="Q182" s="423"/>
    </row>
    <row r="183" spans="1:17">
      <c r="A183" s="423" t="s">
        <v>159</v>
      </c>
      <c r="B183" s="423" t="s">
        <v>69</v>
      </c>
      <c r="C183" s="423" t="s">
        <v>146</v>
      </c>
      <c r="D183" s="423" t="s">
        <v>147</v>
      </c>
      <c r="E183" s="423" t="s">
        <v>151</v>
      </c>
      <c r="F183" s="427">
        <v>46143</v>
      </c>
      <c r="G183" s="427">
        <v>46173</v>
      </c>
      <c r="H183" s="425">
        <f>'CONTROL ALGAS IV Región'!F116</f>
        <v>29</v>
      </c>
      <c r="I183" s="426">
        <v>0</v>
      </c>
      <c r="J183" s="425">
        <f>'CONTROL ALGAS IV Región'!G116</f>
        <v>-16.158950000000004</v>
      </c>
      <c r="K183" s="425">
        <f>'CONTROL ALGAS IV Región'!J116</f>
        <v>5.3379000000000003</v>
      </c>
      <c r="L183" s="425">
        <f>'CONTROL ALGAS IV Región'!K116</f>
        <v>-21.496850000000006</v>
      </c>
      <c r="M183" s="154">
        <f>'CONTROL ALGAS IV Región'!L116</f>
        <v>-0.33033705779150246</v>
      </c>
      <c r="N183" s="424">
        <f>'CONTROL ALGAS IV Región'!M116</f>
        <v>46143</v>
      </c>
      <c r="O183" s="424">
        <f>'RESUMEN ANUAL'!$B$4</f>
        <v>46274</v>
      </c>
      <c r="P183" s="426">
        <v>2026</v>
      </c>
      <c r="Q183" s="423"/>
    </row>
    <row r="184" spans="1:17">
      <c r="A184" s="423" t="s">
        <v>159</v>
      </c>
      <c r="B184" s="423" t="s">
        <v>69</v>
      </c>
      <c r="C184" s="423" t="s">
        <v>146</v>
      </c>
      <c r="D184" s="423" t="s">
        <v>147</v>
      </c>
      <c r="E184" s="423" t="s">
        <v>151</v>
      </c>
      <c r="F184" s="427">
        <v>46174</v>
      </c>
      <c r="G184" s="427">
        <v>46203</v>
      </c>
      <c r="H184" s="425">
        <f>'CONTROL ALGAS IV Región'!F117</f>
        <v>29</v>
      </c>
      <c r="I184" s="426">
        <v>0</v>
      </c>
      <c r="J184" s="425">
        <f>'CONTROL ALGAS IV Región'!G117</f>
        <v>7.5031499999999944</v>
      </c>
      <c r="K184" s="425">
        <f>'CONTROL ALGAS IV Región'!J117</f>
        <v>9.1989000000000001</v>
      </c>
      <c r="L184" s="425">
        <f>'CONTROL ALGAS IV Región'!K117</f>
        <v>-1.6957500000000056</v>
      </c>
      <c r="M184" s="154">
        <f>'CONTROL ALGAS IV Región'!L117</f>
        <v>1.2260050778672966</v>
      </c>
      <c r="N184" s="424">
        <f>'CONTROL ALGAS IV Región'!M117</f>
        <v>46179</v>
      </c>
      <c r="O184" s="424">
        <f>'RESUMEN ANUAL'!$B$4</f>
        <v>46274</v>
      </c>
      <c r="P184" s="426">
        <v>2026</v>
      </c>
      <c r="Q184" s="423"/>
    </row>
    <row r="185" spans="1:17">
      <c r="A185" s="423" t="s">
        <v>159</v>
      </c>
      <c r="B185" s="423" t="s">
        <v>69</v>
      </c>
      <c r="C185" s="423" t="s">
        <v>146</v>
      </c>
      <c r="D185" s="423" t="s">
        <v>147</v>
      </c>
      <c r="E185" s="423" t="s">
        <v>151</v>
      </c>
      <c r="F185" s="427">
        <v>46204</v>
      </c>
      <c r="G185" s="427">
        <v>46234</v>
      </c>
      <c r="H185" s="425">
        <f>'CONTROL ALGAS IV Región'!F118</f>
        <v>29</v>
      </c>
      <c r="I185" s="426">
        <v>0</v>
      </c>
      <c r="J185" s="425">
        <f>'CONTROL ALGAS IV Región'!G118</f>
        <v>27.304249999999996</v>
      </c>
      <c r="K185" s="425">
        <f>'CONTROL ALGAS IV Región'!J118</f>
        <v>26.484200000000001</v>
      </c>
      <c r="L185" s="425">
        <f>'CONTROL ALGAS IV Región'!K118</f>
        <v>0.82004999999999484</v>
      </c>
      <c r="M185" s="154">
        <f>'CONTROL ALGAS IV Región'!L118</f>
        <v>0.96996621405092631</v>
      </c>
      <c r="N185" s="424" t="s">
        <v>66</v>
      </c>
      <c r="O185" s="424">
        <f>'RESUMEN ANUAL'!$B$4</f>
        <v>46274</v>
      </c>
      <c r="P185" s="426">
        <v>2026</v>
      </c>
      <c r="Q185" s="423"/>
    </row>
    <row r="186" spans="1:17">
      <c r="A186" s="423" t="s">
        <v>159</v>
      </c>
      <c r="B186" s="423" t="s">
        <v>69</v>
      </c>
      <c r="C186" s="423" t="s">
        <v>146</v>
      </c>
      <c r="D186" s="423" t="s">
        <v>147</v>
      </c>
      <c r="E186" s="423" t="s">
        <v>151</v>
      </c>
      <c r="F186" s="427">
        <v>46235</v>
      </c>
      <c r="G186" s="427">
        <v>46265</v>
      </c>
      <c r="H186" s="425">
        <f>'CONTROL ALGAS IV Región'!F120</f>
        <v>29</v>
      </c>
      <c r="I186" s="426">
        <v>0</v>
      </c>
      <c r="J186" s="425">
        <f>'CONTROL ALGAS IV Región'!G120</f>
        <v>29.820049999999995</v>
      </c>
      <c r="K186" s="425">
        <f>'CONTROL ALGAS IV Región'!J120</f>
        <v>25.164000000000001</v>
      </c>
      <c r="L186" s="425">
        <f>'CONTROL ALGAS IV Región'!K120</f>
        <v>4.6560499999999934</v>
      </c>
      <c r="M186" s="154">
        <f>'CONTROL ALGAS IV Región'!L120</f>
        <v>0.84386176414861835</v>
      </c>
      <c r="N186" s="424" t="s">
        <v>66</v>
      </c>
      <c r="O186" s="424">
        <f>'RESUMEN ANUAL'!$B$4</f>
        <v>46274</v>
      </c>
      <c r="P186" s="426">
        <v>2026</v>
      </c>
      <c r="Q186" s="423"/>
    </row>
    <row r="187" spans="1:17">
      <c r="A187" s="423" t="s">
        <v>159</v>
      </c>
      <c r="B187" s="423" t="s">
        <v>69</v>
      </c>
      <c r="C187" s="423" t="s">
        <v>146</v>
      </c>
      <c r="D187" s="423" t="s">
        <v>147</v>
      </c>
      <c r="E187" s="423" t="s">
        <v>151</v>
      </c>
      <c r="F187" s="427">
        <v>46266</v>
      </c>
      <c r="G187" s="427">
        <v>46295</v>
      </c>
      <c r="H187" s="425">
        <f>'CONTROL ALGAS IV Región'!F122</f>
        <v>29</v>
      </c>
      <c r="I187" s="426">
        <v>0</v>
      </c>
      <c r="J187" s="425">
        <f>'CONTROL ALGAS IV Región'!G122</f>
        <v>33.656049999999993</v>
      </c>
      <c r="K187" s="425">
        <f>'CONTROL ALGAS IV Región'!J122</f>
        <v>0</v>
      </c>
      <c r="L187" s="425">
        <f>'CONTROL ALGAS IV Región'!K122</f>
        <v>33.656049999999993</v>
      </c>
      <c r="M187" s="154">
        <f>'CONTROL ALGAS IV Región'!L122</f>
        <v>0</v>
      </c>
      <c r="N187" s="424" t="s">
        <v>66</v>
      </c>
      <c r="O187" s="424">
        <f>'RESUMEN ANUAL'!$B$4</f>
        <v>46274</v>
      </c>
      <c r="P187" s="426">
        <v>2026</v>
      </c>
      <c r="Q187" s="423"/>
    </row>
    <row r="188" spans="1:17">
      <c r="A188" s="423" t="s">
        <v>159</v>
      </c>
      <c r="B188" s="423" t="s">
        <v>69</v>
      </c>
      <c r="C188" s="423" t="s">
        <v>146</v>
      </c>
      <c r="D188" s="423" t="s">
        <v>147</v>
      </c>
      <c r="E188" s="423" t="s">
        <v>151</v>
      </c>
      <c r="F188" s="427">
        <v>46296</v>
      </c>
      <c r="G188" s="427">
        <v>46326</v>
      </c>
      <c r="H188" s="425">
        <f>'CONTROL ALGAS IV Región'!F124</f>
        <v>29</v>
      </c>
      <c r="I188" s="426">
        <v>0</v>
      </c>
      <c r="J188" s="425">
        <f>'CONTROL ALGAS IV Región'!G124</f>
        <v>62.656049999999993</v>
      </c>
      <c r="K188" s="425">
        <f>'CONTROL ALGAS IV Región'!J124</f>
        <v>0</v>
      </c>
      <c r="L188" s="425">
        <f>'CONTROL ALGAS IV Región'!K124</f>
        <v>62.656049999999993</v>
      </c>
      <c r="M188" s="154">
        <f>'CONTROL ALGAS IV Región'!L124</f>
        <v>0</v>
      </c>
      <c r="N188" s="424" t="s">
        <v>66</v>
      </c>
      <c r="O188" s="424">
        <f>'RESUMEN ANUAL'!$B$4</f>
        <v>46274</v>
      </c>
      <c r="P188" s="426">
        <v>2026</v>
      </c>
      <c r="Q188" s="423"/>
    </row>
    <row r="189" spans="1:17">
      <c r="A189" s="423" t="s">
        <v>159</v>
      </c>
      <c r="B189" s="423" t="s">
        <v>69</v>
      </c>
      <c r="C189" s="423" t="s">
        <v>146</v>
      </c>
      <c r="D189" s="423" t="s">
        <v>147</v>
      </c>
      <c r="E189" s="423" t="s">
        <v>151</v>
      </c>
      <c r="F189" s="427">
        <v>46327</v>
      </c>
      <c r="G189" s="427">
        <v>46356</v>
      </c>
      <c r="H189" s="425">
        <f>'CONTROL ALGAS IV Región'!F126</f>
        <v>29</v>
      </c>
      <c r="I189" s="426">
        <v>0</v>
      </c>
      <c r="J189" s="425">
        <f>'CONTROL ALGAS IV Región'!G126</f>
        <v>91.656049999999993</v>
      </c>
      <c r="K189" s="425">
        <f>'CONTROL ALGAS IV Región'!J126</f>
        <v>0</v>
      </c>
      <c r="L189" s="425">
        <f>'CONTROL ALGAS IV Región'!K126</f>
        <v>91.656049999999993</v>
      </c>
      <c r="M189" s="154">
        <f>'CONTROL ALGAS IV Región'!L126</f>
        <v>0</v>
      </c>
      <c r="N189" s="424" t="s">
        <v>66</v>
      </c>
      <c r="O189" s="424">
        <f>'RESUMEN ANUAL'!$B$4</f>
        <v>46274</v>
      </c>
      <c r="P189" s="426">
        <v>2026</v>
      </c>
      <c r="Q189" s="423"/>
    </row>
    <row r="190" spans="1:17">
      <c r="A190" s="423" t="s">
        <v>159</v>
      </c>
      <c r="B190" s="423" t="s">
        <v>69</v>
      </c>
      <c r="C190" s="423" t="s">
        <v>146</v>
      </c>
      <c r="D190" s="423" t="s">
        <v>147</v>
      </c>
      <c r="E190" s="423" t="s">
        <v>151</v>
      </c>
      <c r="F190" s="427">
        <v>46357</v>
      </c>
      <c r="G190" s="427">
        <v>46387</v>
      </c>
      <c r="H190" s="425">
        <f>'CONTROL ALGAS IV Región'!F128</f>
        <v>29</v>
      </c>
      <c r="I190" s="426">
        <v>0</v>
      </c>
      <c r="J190" s="425">
        <f>'CONTROL ALGAS IV Región'!G128</f>
        <v>120.65604999999999</v>
      </c>
      <c r="K190" s="425">
        <f>'CONTROL ALGAS IV Región'!J128</f>
        <v>0</v>
      </c>
      <c r="L190" s="425">
        <f>'CONTROL ALGAS IV Región'!K128</f>
        <v>120.65604999999999</v>
      </c>
      <c r="M190" s="154">
        <f>'CONTROL ALGAS IV Región'!L128</f>
        <v>0</v>
      </c>
      <c r="N190" s="424" t="s">
        <v>66</v>
      </c>
      <c r="O190" s="424">
        <f>'RESUMEN ANUAL'!$B$4</f>
        <v>46274</v>
      </c>
      <c r="P190" s="426">
        <v>2026</v>
      </c>
      <c r="Q190" s="423"/>
    </row>
    <row r="191" spans="1:17">
      <c r="A191" s="423" t="s">
        <v>159</v>
      </c>
      <c r="B191" s="423" t="s">
        <v>69</v>
      </c>
      <c r="C191" s="423" t="s">
        <v>146</v>
      </c>
      <c r="D191" s="423" t="s">
        <v>147</v>
      </c>
      <c r="E191" s="423" t="s">
        <v>152</v>
      </c>
      <c r="F191" s="427">
        <v>46023</v>
      </c>
      <c r="G191" s="427">
        <v>46053</v>
      </c>
      <c r="H191" s="425">
        <f>'CONTROL ALGAS IV Región'!F107</f>
        <v>51</v>
      </c>
      <c r="I191" s="426">
        <v>0</v>
      </c>
      <c r="J191" s="425">
        <f>'CONTROL ALGAS IV Región'!G107</f>
        <v>51</v>
      </c>
      <c r="K191" s="425">
        <f>'CONTROL ALGAS IV Región'!J107</f>
        <v>89.412000000000006</v>
      </c>
      <c r="L191" s="425">
        <f>'CONTROL ALGAS IV Región'!K107</f>
        <v>-38.412000000000006</v>
      </c>
      <c r="M191" s="154">
        <f>'CONTROL ALGAS IV Región'!L107</f>
        <v>1.7531764705882353</v>
      </c>
      <c r="N191" s="424">
        <f>'CONTROL ALGAS IV Región'!M107</f>
        <v>46029</v>
      </c>
      <c r="O191" s="424">
        <f>'RESUMEN ANUAL'!$B$4</f>
        <v>46274</v>
      </c>
      <c r="P191" s="426">
        <v>2026</v>
      </c>
      <c r="Q191" s="423"/>
    </row>
    <row r="192" spans="1:17">
      <c r="A192" s="423" t="s">
        <v>159</v>
      </c>
      <c r="B192" s="423" t="s">
        <v>69</v>
      </c>
      <c r="C192" s="423" t="s">
        <v>146</v>
      </c>
      <c r="D192" s="423" t="s">
        <v>147</v>
      </c>
      <c r="E192" s="423" t="s">
        <v>152</v>
      </c>
      <c r="F192" s="427">
        <v>46054</v>
      </c>
      <c r="G192" s="424">
        <v>46081</v>
      </c>
      <c r="H192" s="425">
        <f>'CONTROL ALGAS IV Región'!F109</f>
        <v>51</v>
      </c>
      <c r="I192" s="426">
        <v>0</v>
      </c>
      <c r="J192" s="425">
        <f>'CONTROL ALGAS IV Región'!G109</f>
        <v>12.587999999999994</v>
      </c>
      <c r="K192" s="425">
        <f>'CONTROL ALGAS IV Región'!J109</f>
        <v>35.613999999999997</v>
      </c>
      <c r="L192" s="425">
        <f>'CONTROL ALGAS IV Región'!K109</f>
        <v>-23.026000000000003</v>
      </c>
      <c r="M192" s="154">
        <f>'CONTROL ALGAS IV Región'!L109</f>
        <v>2.8292024149984125</v>
      </c>
      <c r="N192" s="424">
        <f>'CONTROL ALGAS IV Región'!M109</f>
        <v>46056</v>
      </c>
      <c r="O192" s="424">
        <f>'RESUMEN ANUAL'!$B$4</f>
        <v>46274</v>
      </c>
      <c r="P192" s="426">
        <v>2026</v>
      </c>
      <c r="Q192" s="423"/>
    </row>
    <row r="193" spans="1:17">
      <c r="A193" s="423" t="s">
        <v>159</v>
      </c>
      <c r="B193" s="423" t="s">
        <v>69</v>
      </c>
      <c r="C193" s="423" t="s">
        <v>146</v>
      </c>
      <c r="D193" s="423" t="s">
        <v>147</v>
      </c>
      <c r="E193" s="423" t="s">
        <v>152</v>
      </c>
      <c r="F193" s="427">
        <v>46082</v>
      </c>
      <c r="G193" s="427">
        <v>46112</v>
      </c>
      <c r="H193" s="425">
        <f>'CONTROL ALGAS IV Región'!F111</f>
        <v>51</v>
      </c>
      <c r="I193" s="426">
        <v>0</v>
      </c>
      <c r="J193" s="425">
        <f>'CONTROL ALGAS IV Región'!G111</f>
        <v>27.973999999999997</v>
      </c>
      <c r="K193" s="425">
        <f>'CONTROL ALGAS IV Región'!J111</f>
        <v>27.571999999999999</v>
      </c>
      <c r="L193" s="425">
        <f>'CONTROL ALGAS IV Región'!K111</f>
        <v>0.40199999999999747</v>
      </c>
      <c r="M193" s="154">
        <f>'CONTROL ALGAS IV Región'!L111</f>
        <v>0.98562951311932523</v>
      </c>
      <c r="N193" s="424">
        <f>'CONTROL ALGAS IV Región'!M111</f>
        <v>46102</v>
      </c>
      <c r="O193" s="424">
        <f>'RESUMEN ANUAL'!$B$4</f>
        <v>46274</v>
      </c>
      <c r="P193" s="426">
        <v>2026</v>
      </c>
      <c r="Q193" s="423"/>
    </row>
    <row r="194" spans="1:17">
      <c r="A194" s="423" t="s">
        <v>159</v>
      </c>
      <c r="B194" s="423" t="s">
        <v>69</v>
      </c>
      <c r="C194" s="423" t="s">
        <v>146</v>
      </c>
      <c r="D194" s="423" t="s">
        <v>147</v>
      </c>
      <c r="E194" s="423" t="s">
        <v>152</v>
      </c>
      <c r="F194" s="427">
        <v>46113</v>
      </c>
      <c r="G194" s="427">
        <v>46142</v>
      </c>
      <c r="H194" s="425">
        <f>'CONTROL ALGAS IV Región'!F113</f>
        <v>51</v>
      </c>
      <c r="I194" s="426">
        <v>0</v>
      </c>
      <c r="J194" s="425">
        <f>'CONTROL ALGAS IV Región'!G113</f>
        <v>51.402000000000001</v>
      </c>
      <c r="K194" s="425">
        <f>'CONTROL ALGAS IV Región'!J113</f>
        <v>52.875999999999998</v>
      </c>
      <c r="L194" s="425">
        <f>'CONTROL ALGAS IV Región'!K113</f>
        <v>-1.4739999999999966</v>
      </c>
      <c r="M194" s="154">
        <f>'CONTROL ALGAS IV Región'!L113</f>
        <v>1.0286759270067312</v>
      </c>
      <c r="N194" s="424">
        <f>'CONTROL ALGAS IV Región'!M113</f>
        <v>46133</v>
      </c>
      <c r="O194" s="424">
        <f>'RESUMEN ANUAL'!$B$4</f>
        <v>46274</v>
      </c>
      <c r="P194" s="426">
        <v>2026</v>
      </c>
      <c r="Q194" s="423"/>
    </row>
    <row r="195" spans="1:17">
      <c r="A195" s="423" t="s">
        <v>159</v>
      </c>
      <c r="B195" s="423" t="s">
        <v>69</v>
      </c>
      <c r="C195" s="423" t="s">
        <v>146</v>
      </c>
      <c r="D195" s="423" t="s">
        <v>147</v>
      </c>
      <c r="E195" s="423" t="s">
        <v>152</v>
      </c>
      <c r="F195" s="427">
        <v>46143</v>
      </c>
      <c r="G195" s="427">
        <v>46173</v>
      </c>
      <c r="H195" s="425">
        <f>'CONTROL ALGAS IV Región'!F115</f>
        <v>52</v>
      </c>
      <c r="I195" s="426">
        <v>0</v>
      </c>
      <c r="J195" s="425">
        <f>'CONTROL ALGAS IV Región'!G115</f>
        <v>50.526000000000003</v>
      </c>
      <c r="K195" s="425">
        <f>'CONTROL ALGAS IV Región'!J115</f>
        <v>46.777999999999999</v>
      </c>
      <c r="L195" s="425">
        <f>'CONTROL ALGAS IV Región'!K115</f>
        <v>3.7480000000000047</v>
      </c>
      <c r="M195" s="154">
        <f>'CONTROL ALGAS IV Región'!L115</f>
        <v>0.92582036971064396</v>
      </c>
      <c r="N195" s="424">
        <f>'CONTROL ALGAS IV Región'!M115</f>
        <v>46161</v>
      </c>
      <c r="O195" s="424">
        <f>'RESUMEN ANUAL'!$B$4</f>
        <v>46274</v>
      </c>
      <c r="P195" s="426">
        <v>2026</v>
      </c>
      <c r="Q195" s="423"/>
    </row>
    <row r="196" spans="1:17">
      <c r="A196" s="423" t="s">
        <v>159</v>
      </c>
      <c r="B196" s="423" t="s">
        <v>69</v>
      </c>
      <c r="C196" s="423" t="s">
        <v>146</v>
      </c>
      <c r="D196" s="423" t="s">
        <v>147</v>
      </c>
      <c r="E196" s="423" t="s">
        <v>152</v>
      </c>
      <c r="F196" s="427">
        <v>46235</v>
      </c>
      <c r="G196" s="427">
        <v>46265</v>
      </c>
      <c r="H196" s="425">
        <f>'CONTROL ALGAS IV Región'!F119</f>
        <v>52</v>
      </c>
      <c r="I196" s="426">
        <v>0</v>
      </c>
      <c r="J196" s="425">
        <f>'CONTROL ALGAS IV Región'!G119</f>
        <v>55.748000000000005</v>
      </c>
      <c r="K196" s="425">
        <f>'CONTROL ALGAS IV Región'!J119</f>
        <v>82.634</v>
      </c>
      <c r="L196" s="425">
        <f>'CONTROL ALGAS IV Región'!K119</f>
        <v>-26.885999999999996</v>
      </c>
      <c r="M196" s="154">
        <f>'CONTROL ALGAS IV Región'!L119</f>
        <v>1.4822773911171701</v>
      </c>
      <c r="N196" s="424">
        <f>'CONTROL ALGAS IV Región'!M119</f>
        <v>46261</v>
      </c>
      <c r="O196" s="424">
        <f>'RESUMEN ANUAL'!$B$4</f>
        <v>46274</v>
      </c>
      <c r="P196" s="426">
        <v>2026</v>
      </c>
      <c r="Q196" s="423"/>
    </row>
    <row r="197" spans="1:17">
      <c r="A197" s="423" t="s">
        <v>159</v>
      </c>
      <c r="B197" s="423" t="s">
        <v>69</v>
      </c>
      <c r="C197" s="423" t="s">
        <v>146</v>
      </c>
      <c r="D197" s="423" t="s">
        <v>147</v>
      </c>
      <c r="E197" s="423" t="s">
        <v>152</v>
      </c>
      <c r="F197" s="427">
        <v>46266</v>
      </c>
      <c r="G197" s="427">
        <v>46295</v>
      </c>
      <c r="H197" s="425">
        <f>'CONTROL ALGAS IV Región'!F121</f>
        <v>52</v>
      </c>
      <c r="I197" s="426">
        <v>0</v>
      </c>
      <c r="J197" s="425">
        <f>'CONTROL ALGAS IV Región'!G121</f>
        <v>25.114000000000004</v>
      </c>
      <c r="K197" s="425">
        <f>'CONTROL ALGAS IV Región'!J121</f>
        <v>0</v>
      </c>
      <c r="L197" s="425">
        <f>'CONTROL ALGAS IV Región'!K121</f>
        <v>25.114000000000004</v>
      </c>
      <c r="M197" s="154">
        <f>'CONTROL ALGAS IV Región'!L121</f>
        <v>0</v>
      </c>
      <c r="N197" s="424" t="s">
        <v>66</v>
      </c>
      <c r="O197" s="424">
        <f>'RESUMEN ANUAL'!$B$4</f>
        <v>46274</v>
      </c>
      <c r="P197" s="426">
        <v>2026</v>
      </c>
      <c r="Q197" s="423"/>
    </row>
    <row r="198" spans="1:17">
      <c r="A198" s="423" t="s">
        <v>159</v>
      </c>
      <c r="B198" s="423" t="s">
        <v>69</v>
      </c>
      <c r="C198" s="423" t="s">
        <v>146</v>
      </c>
      <c r="D198" s="423" t="s">
        <v>147</v>
      </c>
      <c r="E198" s="423" t="s">
        <v>152</v>
      </c>
      <c r="F198" s="427">
        <v>46296</v>
      </c>
      <c r="G198" s="427">
        <v>46326</v>
      </c>
      <c r="H198" s="425">
        <f>'CONTROL ALGAS IV Región'!F123</f>
        <v>52</v>
      </c>
      <c r="I198" s="426">
        <v>0</v>
      </c>
      <c r="J198" s="425">
        <f>'CONTROL ALGAS IV Región'!G123</f>
        <v>77.114000000000004</v>
      </c>
      <c r="K198" s="425">
        <f>'CONTROL ALGAS IV Región'!J123</f>
        <v>0</v>
      </c>
      <c r="L198" s="425">
        <f>'CONTROL ALGAS IV Región'!K123</f>
        <v>77.114000000000004</v>
      </c>
      <c r="M198" s="154">
        <f>'CONTROL ALGAS IV Región'!L123</f>
        <v>0</v>
      </c>
      <c r="N198" s="424" t="s">
        <v>66</v>
      </c>
      <c r="O198" s="424">
        <f>'RESUMEN ANUAL'!$B$4</f>
        <v>46274</v>
      </c>
      <c r="P198" s="426">
        <v>2026</v>
      </c>
      <c r="Q198" s="423"/>
    </row>
    <row r="199" spans="1:17">
      <c r="A199" s="423" t="s">
        <v>159</v>
      </c>
      <c r="B199" s="423" t="s">
        <v>69</v>
      </c>
      <c r="C199" s="423" t="s">
        <v>146</v>
      </c>
      <c r="D199" s="423" t="s">
        <v>147</v>
      </c>
      <c r="E199" s="423" t="s">
        <v>152</v>
      </c>
      <c r="F199" s="427">
        <v>46327</v>
      </c>
      <c r="G199" s="427">
        <v>46356</v>
      </c>
      <c r="H199" s="425">
        <f>'CONTROL ALGAS IV Región'!F125</f>
        <v>52</v>
      </c>
      <c r="I199" s="426">
        <v>0</v>
      </c>
      <c r="J199" s="425">
        <f>'CONTROL ALGAS IV Región'!G125</f>
        <v>129.114</v>
      </c>
      <c r="K199" s="425">
        <f>'CONTROL ALGAS IV Región'!J125</f>
        <v>0</v>
      </c>
      <c r="L199" s="425">
        <f>'CONTROL ALGAS IV Región'!K125</f>
        <v>129.114</v>
      </c>
      <c r="M199" s="154">
        <f>'CONTROL ALGAS IV Región'!L125</f>
        <v>0</v>
      </c>
      <c r="N199" s="424" t="s">
        <v>66</v>
      </c>
      <c r="O199" s="424">
        <f>'RESUMEN ANUAL'!$B$4</f>
        <v>46274</v>
      </c>
      <c r="P199" s="426">
        <v>2026</v>
      </c>
      <c r="Q199" s="423"/>
    </row>
    <row r="200" spans="1:17">
      <c r="A200" s="423" t="s">
        <v>159</v>
      </c>
      <c r="B200" s="423" t="s">
        <v>69</v>
      </c>
      <c r="C200" s="423" t="s">
        <v>146</v>
      </c>
      <c r="D200" s="423" t="s">
        <v>147</v>
      </c>
      <c r="E200" s="423" t="s">
        <v>152</v>
      </c>
      <c r="F200" s="427">
        <v>46357</v>
      </c>
      <c r="G200" s="427">
        <v>46387</v>
      </c>
      <c r="H200" s="425">
        <f>'CONTROL ALGAS IV Región'!F127</f>
        <v>52</v>
      </c>
      <c r="I200" s="426">
        <v>0</v>
      </c>
      <c r="J200" s="425">
        <f>'CONTROL ALGAS IV Región'!G127</f>
        <v>181.114</v>
      </c>
      <c r="K200" s="425">
        <f>'CONTROL ALGAS IV Región'!J127</f>
        <v>0</v>
      </c>
      <c r="L200" s="425">
        <f>'CONTROL ALGAS IV Región'!K127</f>
        <v>181.114</v>
      </c>
      <c r="M200" s="154">
        <f>'CONTROL ALGAS IV Región'!L127</f>
        <v>0</v>
      </c>
      <c r="N200" s="424" t="s">
        <v>66</v>
      </c>
      <c r="O200" s="424">
        <f>'RESUMEN ANUAL'!$B$4</f>
        <v>46274</v>
      </c>
      <c r="P200" s="426">
        <v>2026</v>
      </c>
      <c r="Q200" s="423"/>
    </row>
    <row r="201" spans="1:17">
      <c r="A201" s="423" t="s">
        <v>159</v>
      </c>
      <c r="B201" s="423" t="s">
        <v>69</v>
      </c>
      <c r="C201" s="423" t="s">
        <v>146</v>
      </c>
      <c r="D201" s="423" t="s">
        <v>147</v>
      </c>
      <c r="E201" s="423" t="s">
        <v>153</v>
      </c>
      <c r="F201" s="427">
        <v>46023</v>
      </c>
      <c r="G201" s="427">
        <v>46053</v>
      </c>
      <c r="H201" s="425">
        <f>'CONTROL ALGAS IV Región'!F130</f>
        <v>189</v>
      </c>
      <c r="I201" s="426">
        <v>0</v>
      </c>
      <c r="J201" s="425">
        <f>'CONTROL ALGAS IV Región'!G130</f>
        <v>189</v>
      </c>
      <c r="K201" s="425">
        <f>'CONTROL ALGAS IV Región'!J130</f>
        <v>146.23258000000001</v>
      </c>
      <c r="L201" s="425">
        <f>'CONTROL ALGAS IV Región'!K130</f>
        <v>42.767419999999987</v>
      </c>
      <c r="M201" s="154">
        <f>'CONTROL ALGAS IV Región'!L130</f>
        <v>0.77371735449735457</v>
      </c>
      <c r="N201" s="424" t="s">
        <v>66</v>
      </c>
      <c r="O201" s="424">
        <f>'RESUMEN ANUAL'!$B$4</f>
        <v>46274</v>
      </c>
      <c r="P201" s="426">
        <v>2026</v>
      </c>
      <c r="Q201" s="423"/>
    </row>
    <row r="202" spans="1:17">
      <c r="A202" s="423" t="s">
        <v>159</v>
      </c>
      <c r="B202" s="423" t="s">
        <v>69</v>
      </c>
      <c r="C202" s="423" t="s">
        <v>146</v>
      </c>
      <c r="D202" s="423" t="s">
        <v>147</v>
      </c>
      <c r="E202" s="423" t="s">
        <v>153</v>
      </c>
      <c r="F202" s="427">
        <v>46054</v>
      </c>
      <c r="G202" s="424">
        <v>46081</v>
      </c>
      <c r="H202" s="425">
        <f>'CONTROL ALGAS IV Región'!F132</f>
        <v>189</v>
      </c>
      <c r="I202" s="426">
        <v>0</v>
      </c>
      <c r="J202" s="425">
        <f>'CONTROL ALGAS IV Región'!G132</f>
        <v>231.76741999999999</v>
      </c>
      <c r="K202" s="425">
        <f>'CONTROL ALGAS IV Región'!J132</f>
        <v>170.73272</v>
      </c>
      <c r="L202" s="425">
        <f>'CONTROL ALGAS IV Región'!K132</f>
        <v>61.034699999999987</v>
      </c>
      <c r="M202" s="154">
        <f>'CONTROL ALGAS IV Región'!L132</f>
        <v>0.73665539358379195</v>
      </c>
      <c r="N202" s="424" t="s">
        <v>66</v>
      </c>
      <c r="O202" s="424">
        <f>'RESUMEN ANUAL'!$B$4</f>
        <v>46274</v>
      </c>
      <c r="P202" s="426">
        <v>2026</v>
      </c>
      <c r="Q202" s="423"/>
    </row>
    <row r="203" spans="1:17">
      <c r="A203" s="423" t="s">
        <v>159</v>
      </c>
      <c r="B203" s="423" t="s">
        <v>69</v>
      </c>
      <c r="C203" s="423" t="s">
        <v>146</v>
      </c>
      <c r="D203" s="423" t="s">
        <v>147</v>
      </c>
      <c r="E203" s="423" t="s">
        <v>153</v>
      </c>
      <c r="F203" s="427">
        <v>46082</v>
      </c>
      <c r="G203" s="427">
        <v>46112</v>
      </c>
      <c r="H203" s="425">
        <f>'CONTROL ALGAS IV Región'!F134</f>
        <v>189</v>
      </c>
      <c r="I203" s="426">
        <v>0</v>
      </c>
      <c r="J203" s="425">
        <f>'CONTROL ALGAS IV Región'!G134</f>
        <v>250.03469999999999</v>
      </c>
      <c r="K203" s="425">
        <f>'CONTROL ALGAS IV Región'!J134</f>
        <v>632.38133000000005</v>
      </c>
      <c r="L203" s="425">
        <f>'CONTROL ALGAS IV Región'!K134</f>
        <v>-382.34663000000006</v>
      </c>
      <c r="M203" s="154">
        <f>'CONTROL ALGAS IV Región'!L134</f>
        <v>2.5291742706112395</v>
      </c>
      <c r="N203" s="424">
        <f>'CONTROL ALGAS IV Región'!M134</f>
        <v>46099</v>
      </c>
      <c r="O203" s="424">
        <f>'RESUMEN ANUAL'!$B$4</f>
        <v>46274</v>
      </c>
      <c r="P203" s="426">
        <v>2026</v>
      </c>
      <c r="Q203" s="423"/>
    </row>
    <row r="204" spans="1:17">
      <c r="A204" s="423" t="s">
        <v>159</v>
      </c>
      <c r="B204" s="423" t="s">
        <v>69</v>
      </c>
      <c r="C204" s="423" t="s">
        <v>146</v>
      </c>
      <c r="D204" s="423" t="s">
        <v>147</v>
      </c>
      <c r="E204" s="423" t="s">
        <v>153</v>
      </c>
      <c r="F204" s="427">
        <v>46113</v>
      </c>
      <c r="G204" s="427">
        <v>46142</v>
      </c>
      <c r="H204" s="425">
        <f>'CONTROL ALGAS IV Región'!F136</f>
        <v>807</v>
      </c>
      <c r="I204" s="426">
        <v>0</v>
      </c>
      <c r="J204" s="425">
        <f>'CONTROL ALGAS IV Región'!G136</f>
        <v>424.65336999999994</v>
      </c>
      <c r="K204" s="425">
        <f>'CONTROL ALGAS IV Región'!J136</f>
        <v>328.18729999999999</v>
      </c>
      <c r="L204" s="425">
        <f>'CONTROL ALGAS IV Región'!K136</f>
        <v>96.466069999999945</v>
      </c>
      <c r="M204" s="154">
        <f>'CONTROL ALGAS IV Región'!L136</f>
        <v>0.77283573659146998</v>
      </c>
      <c r="N204" s="424">
        <f>'CONTROL ALGAS IV Región'!M136</f>
        <v>46106</v>
      </c>
      <c r="O204" s="424">
        <f>'RESUMEN ANUAL'!$B$4</f>
        <v>46274</v>
      </c>
      <c r="P204" s="426">
        <v>2026</v>
      </c>
      <c r="Q204" s="423"/>
    </row>
    <row r="205" spans="1:17">
      <c r="A205" s="423" t="s">
        <v>159</v>
      </c>
      <c r="B205" s="423" t="s">
        <v>69</v>
      </c>
      <c r="C205" s="423" t="s">
        <v>146</v>
      </c>
      <c r="D205" s="423" t="s">
        <v>147</v>
      </c>
      <c r="E205" s="423" t="s">
        <v>153</v>
      </c>
      <c r="F205" s="427">
        <v>46143</v>
      </c>
      <c r="G205" s="427">
        <v>46173</v>
      </c>
      <c r="H205" s="425">
        <f>'CONTROL ALGAS IV Región'!F138</f>
        <v>189</v>
      </c>
      <c r="I205" s="426">
        <v>0</v>
      </c>
      <c r="J205" s="425">
        <f>'CONTROL ALGAS IV Región'!G138</f>
        <v>285.46606999999995</v>
      </c>
      <c r="K205" s="425">
        <f>'CONTROL ALGAS IV Región'!J138</f>
        <v>393.36066</v>
      </c>
      <c r="L205" s="425">
        <f>'CONTROL ALGAS IV Región'!K138</f>
        <v>-107.89459000000005</v>
      </c>
      <c r="M205" s="154">
        <f>'CONTROL ALGAS IV Región'!L138</f>
        <v>1.3779594191351709</v>
      </c>
      <c r="N205" s="424">
        <f>'CONTROL ALGAS IV Región'!M138</f>
        <v>46151</v>
      </c>
      <c r="O205" s="424">
        <f>'RESUMEN ANUAL'!$B$4</f>
        <v>46274</v>
      </c>
      <c r="P205" s="426">
        <v>2026</v>
      </c>
      <c r="Q205" s="423"/>
    </row>
    <row r="206" spans="1:17">
      <c r="A206" s="423" t="s">
        <v>159</v>
      </c>
      <c r="B206" s="423" t="s">
        <v>69</v>
      </c>
      <c r="C206" s="423" t="s">
        <v>146</v>
      </c>
      <c r="D206" s="423" t="s">
        <v>147</v>
      </c>
      <c r="E206" s="423" t="s">
        <v>153</v>
      </c>
      <c r="F206" s="427">
        <v>46174</v>
      </c>
      <c r="G206" s="427">
        <v>46203</v>
      </c>
      <c r="H206" s="425">
        <f>'CONTROL ALGAS IV Región'!F139</f>
        <v>189</v>
      </c>
      <c r="I206" s="426">
        <v>0</v>
      </c>
      <c r="J206" s="425">
        <f>'CONTROL ALGAS IV Región'!G139</f>
        <v>81.105409999999949</v>
      </c>
      <c r="K206" s="425">
        <f>'CONTROL ALGAS IV Región'!J139</f>
        <v>228.62505999999999</v>
      </c>
      <c r="L206" s="425">
        <f>'CONTROL ALGAS IV Región'!K139</f>
        <v>-147.51965000000004</v>
      </c>
      <c r="M206" s="154">
        <f>'CONTROL ALGAS IV Región'!L139</f>
        <v>2.8188632546213643</v>
      </c>
      <c r="N206" s="424">
        <f>'CONTROL ALGAS IV Región'!M139</f>
        <v>46177</v>
      </c>
      <c r="O206" s="424">
        <f>'RESUMEN ANUAL'!$B$4</f>
        <v>46274</v>
      </c>
      <c r="P206" s="426">
        <v>2026</v>
      </c>
      <c r="Q206" s="423"/>
    </row>
    <row r="207" spans="1:17">
      <c r="A207" s="423" t="s">
        <v>159</v>
      </c>
      <c r="B207" s="423" t="s">
        <v>69</v>
      </c>
      <c r="C207" s="423" t="s">
        <v>146</v>
      </c>
      <c r="D207" s="423" t="s">
        <v>147</v>
      </c>
      <c r="E207" s="423" t="s">
        <v>153</v>
      </c>
      <c r="F207" s="427">
        <v>46204</v>
      </c>
      <c r="G207" s="427">
        <v>46234</v>
      </c>
      <c r="H207" s="425">
        <f>'CONTROL ALGAS IV Región'!F140</f>
        <v>189</v>
      </c>
      <c r="I207" s="426">
        <v>0</v>
      </c>
      <c r="J207" s="425">
        <f>'CONTROL ALGAS IV Región'!G140</f>
        <v>41.480349999999959</v>
      </c>
      <c r="K207" s="425">
        <f>'CONTROL ALGAS IV Región'!J140</f>
        <v>269.71699999999998</v>
      </c>
      <c r="L207" s="425">
        <f>'CONTROL ALGAS IV Región'!K140</f>
        <v>-228.23665000000003</v>
      </c>
      <c r="M207" s="154">
        <f>'CONTROL ALGAS IV Región'!L140</f>
        <v>6.5022836113967273</v>
      </c>
      <c r="N207" s="424">
        <f>'CONTROL ALGAS IV Región'!M140</f>
        <v>46210</v>
      </c>
      <c r="O207" s="424">
        <f>'RESUMEN ANUAL'!$B$4</f>
        <v>46274</v>
      </c>
      <c r="P207" s="426">
        <v>2026</v>
      </c>
      <c r="Q207" s="423"/>
    </row>
    <row r="208" spans="1:17">
      <c r="A208" s="423" t="s">
        <v>159</v>
      </c>
      <c r="B208" s="423" t="s">
        <v>69</v>
      </c>
      <c r="C208" s="423" t="s">
        <v>146</v>
      </c>
      <c r="D208" s="423" t="s">
        <v>147</v>
      </c>
      <c r="E208" s="423" t="s">
        <v>153</v>
      </c>
      <c r="F208" s="427">
        <v>46235</v>
      </c>
      <c r="G208" s="427">
        <v>46265</v>
      </c>
      <c r="H208" s="425">
        <f>'CONTROL ALGAS IV Región'!F142</f>
        <v>189</v>
      </c>
      <c r="I208" s="426">
        <v>0</v>
      </c>
      <c r="J208" s="425">
        <f>'CONTROL ALGAS IV Región'!G142</f>
        <v>-39.236650000000026</v>
      </c>
      <c r="K208" s="425">
        <f>'CONTROL ALGAS IV Región'!J142</f>
        <v>0</v>
      </c>
      <c r="L208" s="425">
        <f>'CONTROL ALGAS IV Región'!K142</f>
        <v>-39.236650000000026</v>
      </c>
      <c r="M208" s="154">
        <f>'CONTROL ALGAS IV Región'!L142</f>
        <v>0</v>
      </c>
      <c r="N208" s="424">
        <f>'CONTROL ALGAS IV Región'!M142</f>
        <v>46235</v>
      </c>
      <c r="O208" s="424">
        <f>'RESUMEN ANUAL'!$B$4</f>
        <v>46274</v>
      </c>
      <c r="P208" s="426">
        <v>2026</v>
      </c>
      <c r="Q208" s="423"/>
    </row>
    <row r="209" spans="1:17">
      <c r="A209" s="423" t="s">
        <v>159</v>
      </c>
      <c r="B209" s="423" t="s">
        <v>69</v>
      </c>
      <c r="C209" s="423" t="s">
        <v>146</v>
      </c>
      <c r="D209" s="423" t="s">
        <v>147</v>
      </c>
      <c r="E209" s="423" t="s">
        <v>153</v>
      </c>
      <c r="F209" s="427">
        <v>46266</v>
      </c>
      <c r="G209" s="427">
        <v>46295</v>
      </c>
      <c r="H209" s="425">
        <f>'CONTROL ALGAS IV Región'!F144</f>
        <v>189</v>
      </c>
      <c r="I209" s="426">
        <v>0</v>
      </c>
      <c r="J209" s="425">
        <f>'CONTROL ALGAS IV Región'!G144</f>
        <v>149.76334999999997</v>
      </c>
      <c r="K209" s="425">
        <f>'CONTROL ALGAS IV Región'!J144</f>
        <v>0</v>
      </c>
      <c r="L209" s="425">
        <f>'CONTROL ALGAS IV Región'!K144</f>
        <v>149.76334999999997</v>
      </c>
      <c r="M209" s="154">
        <f>'CONTROL ALGAS IV Región'!L144</f>
        <v>0</v>
      </c>
      <c r="N209" s="424" t="s">
        <v>66</v>
      </c>
      <c r="O209" s="424">
        <f>'RESUMEN ANUAL'!$B$4</f>
        <v>46274</v>
      </c>
      <c r="P209" s="426">
        <v>2026</v>
      </c>
      <c r="Q209" s="423"/>
    </row>
    <row r="210" spans="1:17">
      <c r="A210" s="423" t="s">
        <v>159</v>
      </c>
      <c r="B210" s="423" t="s">
        <v>69</v>
      </c>
      <c r="C210" s="423" t="s">
        <v>146</v>
      </c>
      <c r="D210" s="423" t="s">
        <v>147</v>
      </c>
      <c r="E210" s="423" t="s">
        <v>153</v>
      </c>
      <c r="F210" s="427">
        <v>46296</v>
      </c>
      <c r="G210" s="427">
        <v>46326</v>
      </c>
      <c r="H210" s="425">
        <f>'CONTROL ALGAS IV Región'!F146</f>
        <v>189</v>
      </c>
      <c r="I210" s="426">
        <v>0</v>
      </c>
      <c r="J210" s="425">
        <f>'CONTROL ALGAS IV Región'!G146</f>
        <v>338.76334999999995</v>
      </c>
      <c r="K210" s="425">
        <f>'CONTROL ALGAS IV Región'!J146</f>
        <v>0</v>
      </c>
      <c r="L210" s="425">
        <f>'CONTROL ALGAS IV Región'!K146</f>
        <v>338.76334999999995</v>
      </c>
      <c r="M210" s="154">
        <f>'CONTROL ALGAS IV Región'!L146</f>
        <v>0</v>
      </c>
      <c r="N210" s="424" t="s">
        <v>66</v>
      </c>
      <c r="O210" s="424">
        <f>'RESUMEN ANUAL'!$B$4</f>
        <v>46274</v>
      </c>
      <c r="P210" s="426">
        <v>2026</v>
      </c>
      <c r="Q210" s="423"/>
    </row>
    <row r="211" spans="1:17">
      <c r="A211" s="423" t="s">
        <v>159</v>
      </c>
      <c r="B211" s="423" t="s">
        <v>69</v>
      </c>
      <c r="C211" s="423" t="s">
        <v>146</v>
      </c>
      <c r="D211" s="423" t="s">
        <v>147</v>
      </c>
      <c r="E211" s="423" t="s">
        <v>153</v>
      </c>
      <c r="F211" s="427">
        <v>46327</v>
      </c>
      <c r="G211" s="427">
        <v>46356</v>
      </c>
      <c r="H211" s="425">
        <f>'CONTROL ALGAS IV Región'!F148</f>
        <v>189</v>
      </c>
      <c r="I211" s="426">
        <v>0</v>
      </c>
      <c r="J211" s="425">
        <f>'CONTROL ALGAS IV Región'!G148</f>
        <v>527.76334999999995</v>
      </c>
      <c r="K211" s="425">
        <f>'CONTROL ALGAS IV Región'!J148</f>
        <v>0</v>
      </c>
      <c r="L211" s="425">
        <f>'CONTROL ALGAS IV Región'!K148</f>
        <v>527.76334999999995</v>
      </c>
      <c r="M211" s="154">
        <f>'CONTROL ALGAS IV Región'!L148</f>
        <v>0</v>
      </c>
      <c r="N211" s="424" t="s">
        <v>66</v>
      </c>
      <c r="O211" s="424">
        <f>'RESUMEN ANUAL'!$B$4</f>
        <v>46274</v>
      </c>
      <c r="P211" s="426">
        <v>2026</v>
      </c>
      <c r="Q211" s="423"/>
    </row>
    <row r="212" spans="1:17">
      <c r="A212" s="423" t="s">
        <v>159</v>
      </c>
      <c r="B212" s="423" t="s">
        <v>69</v>
      </c>
      <c r="C212" s="423" t="s">
        <v>146</v>
      </c>
      <c r="D212" s="423" t="s">
        <v>147</v>
      </c>
      <c r="E212" s="423" t="s">
        <v>153</v>
      </c>
      <c r="F212" s="427">
        <v>46357</v>
      </c>
      <c r="G212" s="427">
        <v>46387</v>
      </c>
      <c r="H212" s="425">
        <f>'CONTROL ALGAS IV Región'!F150</f>
        <v>189</v>
      </c>
      <c r="I212" s="426">
        <v>0</v>
      </c>
      <c r="J212" s="425">
        <f>'CONTROL ALGAS IV Región'!G150</f>
        <v>716.76334999999995</v>
      </c>
      <c r="K212" s="425">
        <f>'CONTROL ALGAS IV Región'!J150</f>
        <v>0</v>
      </c>
      <c r="L212" s="425">
        <f>'CONTROL ALGAS IV Región'!K150</f>
        <v>716.76334999999995</v>
      </c>
      <c r="M212" s="154">
        <f>'CONTROL ALGAS IV Región'!L150</f>
        <v>0</v>
      </c>
      <c r="N212" s="424" t="s">
        <v>66</v>
      </c>
      <c r="O212" s="424">
        <f>'RESUMEN ANUAL'!$B$4</f>
        <v>46274</v>
      </c>
      <c r="P212" s="426">
        <v>2026</v>
      </c>
      <c r="Q212" s="423"/>
    </row>
    <row r="213" spans="1:17">
      <c r="A213" s="423" t="s">
        <v>159</v>
      </c>
      <c r="B213" s="423" t="s">
        <v>69</v>
      </c>
      <c r="C213" s="423" t="s">
        <v>146</v>
      </c>
      <c r="D213" s="423" t="s">
        <v>147</v>
      </c>
      <c r="E213" s="423" t="s">
        <v>154</v>
      </c>
      <c r="F213" s="427">
        <v>46023</v>
      </c>
      <c r="G213" s="427">
        <v>46053</v>
      </c>
      <c r="H213" s="425">
        <f>'CONTROL ALGAS IV Región'!F129</f>
        <v>340</v>
      </c>
      <c r="I213" s="426">
        <v>0</v>
      </c>
      <c r="J213" s="425">
        <f>'CONTROL ALGAS IV Región'!G129</f>
        <v>340</v>
      </c>
      <c r="K213" s="425">
        <f>'CONTROL ALGAS IV Región'!J129</f>
        <v>410.29199999999997</v>
      </c>
      <c r="L213" s="425">
        <f>'CONTROL ALGAS IV Región'!K129</f>
        <v>-70.291999999999973</v>
      </c>
      <c r="M213" s="154">
        <f>'CONTROL ALGAS IV Región'!L129</f>
        <v>1.2067411764705882</v>
      </c>
      <c r="N213" s="424">
        <f>'CONTROL ALGAS IV Región'!M129</f>
        <v>46034</v>
      </c>
      <c r="O213" s="424">
        <f>'RESUMEN ANUAL'!$B$4</f>
        <v>46274</v>
      </c>
      <c r="P213" s="426">
        <v>2026</v>
      </c>
      <c r="Q213" s="423"/>
    </row>
    <row r="214" spans="1:17">
      <c r="A214" s="423" t="s">
        <v>159</v>
      </c>
      <c r="B214" s="423" t="s">
        <v>69</v>
      </c>
      <c r="C214" s="423" t="s">
        <v>146</v>
      </c>
      <c r="D214" s="423" t="s">
        <v>147</v>
      </c>
      <c r="E214" s="423" t="s">
        <v>154</v>
      </c>
      <c r="F214" s="427">
        <v>46054</v>
      </c>
      <c r="G214" s="424">
        <v>46081</v>
      </c>
      <c r="H214" s="425">
        <f>'CONTROL ALGAS IV Región'!F131</f>
        <v>340</v>
      </c>
      <c r="I214" s="426">
        <v>0</v>
      </c>
      <c r="J214" s="425">
        <f>'CONTROL ALGAS IV Región'!G131</f>
        <v>269.70800000000003</v>
      </c>
      <c r="K214" s="425">
        <f>'CONTROL ALGAS IV Región'!J131</f>
        <v>255.42400000000001</v>
      </c>
      <c r="L214" s="425">
        <f>'CONTROL ALGAS IV Región'!K131</f>
        <v>14.28400000000002</v>
      </c>
      <c r="M214" s="154">
        <f>'CONTROL ALGAS IV Región'!L131</f>
        <v>0.94703901997716045</v>
      </c>
      <c r="N214" s="424">
        <f>'CONTROL ALGAS IV Región'!M131</f>
        <v>46063</v>
      </c>
      <c r="O214" s="424">
        <f>'RESUMEN ANUAL'!$B$4</f>
        <v>46274</v>
      </c>
      <c r="P214" s="426">
        <v>2026</v>
      </c>
      <c r="Q214" s="423"/>
    </row>
    <row r="215" spans="1:17">
      <c r="A215" s="423" t="s">
        <v>159</v>
      </c>
      <c r="B215" s="423" t="s">
        <v>69</v>
      </c>
      <c r="C215" s="423" t="s">
        <v>146</v>
      </c>
      <c r="D215" s="423" t="s">
        <v>147</v>
      </c>
      <c r="E215" s="423" t="s">
        <v>154</v>
      </c>
      <c r="F215" s="427">
        <v>46082</v>
      </c>
      <c r="G215" s="427">
        <v>46112</v>
      </c>
      <c r="H215" s="425">
        <f>'CONTROL ALGAS IV Región'!F133</f>
        <v>162</v>
      </c>
      <c r="I215" s="426">
        <v>0</v>
      </c>
      <c r="J215" s="425">
        <f>'CONTROL ALGAS IV Región'!G133</f>
        <v>176.28400000000002</v>
      </c>
      <c r="K215" s="425">
        <f>'CONTROL ALGAS IV Región'!J133</f>
        <v>176.21</v>
      </c>
      <c r="L215" s="425">
        <f>'CONTROL ALGAS IV Región'!K133</f>
        <v>7.4000000000012278E-2</v>
      </c>
      <c r="M215" s="154">
        <f>'CONTROL ALGAS IV Región'!L133</f>
        <v>0.999580222822264</v>
      </c>
      <c r="N215" s="424" t="s">
        <v>66</v>
      </c>
      <c r="O215" s="424">
        <f>'RESUMEN ANUAL'!$B$4</f>
        <v>46274</v>
      </c>
      <c r="P215" s="426">
        <v>2026</v>
      </c>
      <c r="Q215" s="423"/>
    </row>
    <row r="216" spans="1:17">
      <c r="A216" s="423" t="s">
        <v>159</v>
      </c>
      <c r="B216" s="423" t="s">
        <v>69</v>
      </c>
      <c r="C216" s="423" t="s">
        <v>146</v>
      </c>
      <c r="D216" s="423" t="s">
        <v>147</v>
      </c>
      <c r="E216" s="423" t="s">
        <v>154</v>
      </c>
      <c r="F216" s="427">
        <v>46113</v>
      </c>
      <c r="G216" s="427">
        <v>46142</v>
      </c>
      <c r="H216" s="425">
        <f>'CONTROL ALGAS IV Región'!F135</f>
        <v>100</v>
      </c>
      <c r="I216" s="426">
        <v>0</v>
      </c>
      <c r="J216" s="425">
        <f>'CONTROL ALGAS IV Región'!G135</f>
        <v>100.07400000000001</v>
      </c>
      <c r="K216" s="425">
        <f>'CONTROL ALGAS IV Región'!J135</f>
        <v>98.768000000000001</v>
      </c>
      <c r="L216" s="425">
        <f>'CONTROL ALGAS IV Región'!K135</f>
        <v>1.3060000000000116</v>
      </c>
      <c r="M216" s="154">
        <f>'CONTROL ALGAS IV Región'!L135</f>
        <v>0.98694965725363215</v>
      </c>
      <c r="N216" s="424">
        <f>'CONTROL ALGAS IV Región'!M135</f>
        <v>46133</v>
      </c>
      <c r="O216" s="424">
        <f>'RESUMEN ANUAL'!$B$4</f>
        <v>46274</v>
      </c>
      <c r="P216" s="426">
        <v>2026</v>
      </c>
      <c r="Q216" s="423"/>
    </row>
    <row r="217" spans="1:17">
      <c r="A217" s="423" t="s">
        <v>159</v>
      </c>
      <c r="B217" s="423" t="s">
        <v>69</v>
      </c>
      <c r="C217" s="423" t="s">
        <v>146</v>
      </c>
      <c r="D217" s="423" t="s">
        <v>147</v>
      </c>
      <c r="E217" s="423" t="s">
        <v>154</v>
      </c>
      <c r="F217" s="427">
        <v>46143</v>
      </c>
      <c r="G217" s="427">
        <v>46173</v>
      </c>
      <c r="H217" s="425">
        <f>'CONTROL ALGAS IV Región'!F137</f>
        <v>140</v>
      </c>
      <c r="I217" s="426">
        <v>0</v>
      </c>
      <c r="J217" s="425">
        <f>'CONTROL ALGAS IV Región'!G137</f>
        <v>141.30600000000001</v>
      </c>
      <c r="K217" s="425">
        <f>'CONTROL ALGAS IV Región'!J137</f>
        <v>147.38800000000001</v>
      </c>
      <c r="L217" s="425">
        <f>'CONTROL ALGAS IV Región'!K137</f>
        <v>-6.0819999999999936</v>
      </c>
      <c r="M217" s="154">
        <f>'CONTROL ALGAS IV Región'!L137</f>
        <v>1.0430413429012215</v>
      </c>
      <c r="N217" s="424">
        <f>'CONTROL ALGAS IV Región'!M137</f>
        <v>46165</v>
      </c>
      <c r="O217" s="424">
        <f>'RESUMEN ANUAL'!$B$4</f>
        <v>46274</v>
      </c>
      <c r="P217" s="426">
        <v>2026</v>
      </c>
      <c r="Q217" s="423"/>
    </row>
    <row r="218" spans="1:17">
      <c r="A218" s="423" t="s">
        <v>159</v>
      </c>
      <c r="B218" s="423" t="s">
        <v>69</v>
      </c>
      <c r="C218" s="423" t="s">
        <v>146</v>
      </c>
      <c r="D218" s="423" t="s">
        <v>147</v>
      </c>
      <c r="E218" s="423" t="s">
        <v>154</v>
      </c>
      <c r="F218" s="427">
        <v>46235</v>
      </c>
      <c r="G218" s="427">
        <v>46265</v>
      </c>
      <c r="H218" s="425">
        <f>'CONTROL ALGAS IV Región'!F141</f>
        <v>340</v>
      </c>
      <c r="I218" s="426">
        <v>0</v>
      </c>
      <c r="J218" s="425">
        <f>'CONTROL ALGAS IV Región'!G141</f>
        <v>333.91800000000001</v>
      </c>
      <c r="K218" s="425">
        <f>'CONTROL ALGAS IV Región'!J141</f>
        <v>468.81700000000001</v>
      </c>
      <c r="L218" s="425">
        <f>'CONTROL ALGAS IV Región'!K141</f>
        <v>-134.899</v>
      </c>
      <c r="M218" s="154">
        <f>'CONTROL ALGAS IV Región'!L141</f>
        <v>1.4039884043387898</v>
      </c>
      <c r="N218" s="424">
        <f>'CONTROL ALGAS IV Región'!M141</f>
        <v>46261</v>
      </c>
      <c r="O218" s="424">
        <f>'RESUMEN ANUAL'!$B$4</f>
        <v>46274</v>
      </c>
      <c r="P218" s="426">
        <v>2026</v>
      </c>
      <c r="Q218" s="423"/>
    </row>
    <row r="219" spans="1:17">
      <c r="A219" s="423" t="s">
        <v>159</v>
      </c>
      <c r="B219" s="423" t="s">
        <v>69</v>
      </c>
      <c r="C219" s="423" t="s">
        <v>146</v>
      </c>
      <c r="D219" s="423" t="s">
        <v>147</v>
      </c>
      <c r="E219" s="423" t="s">
        <v>154</v>
      </c>
      <c r="F219" s="427">
        <v>46266</v>
      </c>
      <c r="G219" s="427">
        <v>46295</v>
      </c>
      <c r="H219" s="425">
        <f>'CONTROL ALGAS IV Región'!F143</f>
        <v>340</v>
      </c>
      <c r="I219" s="426">
        <v>0</v>
      </c>
      <c r="J219" s="425">
        <f>'CONTROL ALGAS IV Región'!G143</f>
        <v>205.101</v>
      </c>
      <c r="K219" s="425">
        <f>'CONTROL ALGAS IV Región'!J143</f>
        <v>0</v>
      </c>
      <c r="L219" s="425">
        <f>'CONTROL ALGAS IV Región'!K143</f>
        <v>205.101</v>
      </c>
      <c r="M219" s="154">
        <f>'CONTROL ALGAS IV Región'!L143</f>
        <v>0</v>
      </c>
      <c r="N219" s="424" t="s">
        <v>66</v>
      </c>
      <c r="O219" s="424">
        <f>'RESUMEN ANUAL'!$B$4</f>
        <v>46274</v>
      </c>
      <c r="P219" s="426">
        <v>2026</v>
      </c>
      <c r="Q219" s="423"/>
    </row>
    <row r="220" spans="1:17">
      <c r="A220" s="423" t="s">
        <v>159</v>
      </c>
      <c r="B220" s="423" t="s">
        <v>69</v>
      </c>
      <c r="C220" s="423" t="s">
        <v>146</v>
      </c>
      <c r="D220" s="423" t="s">
        <v>147</v>
      </c>
      <c r="E220" s="423" t="s">
        <v>154</v>
      </c>
      <c r="F220" s="427">
        <v>46296</v>
      </c>
      <c r="G220" s="427">
        <v>46326</v>
      </c>
      <c r="H220" s="425">
        <f>'CONTROL ALGAS IV Región'!F145</f>
        <v>340</v>
      </c>
      <c r="I220" s="426">
        <v>0</v>
      </c>
      <c r="J220" s="425">
        <f>'CONTROL ALGAS IV Región'!G145</f>
        <v>545.101</v>
      </c>
      <c r="K220" s="425">
        <f>'CONTROL ALGAS IV Región'!J145</f>
        <v>0</v>
      </c>
      <c r="L220" s="425">
        <f>'CONTROL ALGAS IV Región'!K145</f>
        <v>545.101</v>
      </c>
      <c r="M220" s="154">
        <f>'CONTROL ALGAS IV Región'!L145</f>
        <v>0</v>
      </c>
      <c r="N220" s="424" t="s">
        <v>66</v>
      </c>
      <c r="O220" s="424">
        <f>'RESUMEN ANUAL'!$B$4</f>
        <v>46274</v>
      </c>
      <c r="P220" s="426">
        <v>2026</v>
      </c>
      <c r="Q220" s="423"/>
    </row>
    <row r="221" spans="1:17">
      <c r="A221" s="423" t="s">
        <v>159</v>
      </c>
      <c r="B221" s="423" t="s">
        <v>69</v>
      </c>
      <c r="C221" s="423" t="s">
        <v>146</v>
      </c>
      <c r="D221" s="423" t="s">
        <v>147</v>
      </c>
      <c r="E221" s="423" t="s">
        <v>154</v>
      </c>
      <c r="F221" s="427">
        <v>46327</v>
      </c>
      <c r="G221" s="427">
        <v>46356</v>
      </c>
      <c r="H221" s="425">
        <f>'CONTROL ALGAS IV Región'!F147</f>
        <v>340</v>
      </c>
      <c r="I221" s="426">
        <v>0</v>
      </c>
      <c r="J221" s="425">
        <f>'CONTROL ALGAS IV Región'!G147</f>
        <v>885.101</v>
      </c>
      <c r="K221" s="425">
        <f>'CONTROL ALGAS IV Región'!J147</f>
        <v>0</v>
      </c>
      <c r="L221" s="425">
        <f>'CONTROL ALGAS IV Región'!K147</f>
        <v>885.101</v>
      </c>
      <c r="M221" s="154">
        <f>'CONTROL ALGAS IV Región'!L147</f>
        <v>0</v>
      </c>
      <c r="N221" s="424" t="s">
        <v>66</v>
      </c>
      <c r="O221" s="424">
        <f>'RESUMEN ANUAL'!$B$4</f>
        <v>46274</v>
      </c>
      <c r="P221" s="426">
        <v>2026</v>
      </c>
      <c r="Q221" s="423"/>
    </row>
    <row r="222" spans="1:17">
      <c r="A222" s="423" t="s">
        <v>159</v>
      </c>
      <c r="B222" s="423" t="s">
        <v>69</v>
      </c>
      <c r="C222" s="423" t="s">
        <v>146</v>
      </c>
      <c r="D222" s="423" t="s">
        <v>147</v>
      </c>
      <c r="E222" s="423" t="s">
        <v>154</v>
      </c>
      <c r="F222" s="427">
        <v>46357</v>
      </c>
      <c r="G222" s="427">
        <v>46387</v>
      </c>
      <c r="H222" s="425">
        <f>'CONTROL ALGAS IV Región'!F149</f>
        <v>340</v>
      </c>
      <c r="I222" s="426">
        <v>0</v>
      </c>
      <c r="J222" s="425">
        <f>'CONTROL ALGAS IV Región'!G149</f>
        <v>1225.1010000000001</v>
      </c>
      <c r="K222" s="425">
        <f>'CONTROL ALGAS IV Región'!J149</f>
        <v>0</v>
      </c>
      <c r="L222" s="425">
        <f>'CONTROL ALGAS IV Región'!K149</f>
        <v>1225.1010000000001</v>
      </c>
      <c r="M222" s="154">
        <f>'CONTROL ALGAS IV Región'!L149</f>
        <v>0</v>
      </c>
      <c r="N222" s="424" t="s">
        <v>66</v>
      </c>
      <c r="O222" s="424">
        <f>'RESUMEN ANUAL'!$B$4</f>
        <v>46274</v>
      </c>
      <c r="P222" s="426">
        <v>2026</v>
      </c>
      <c r="Q222" s="423"/>
    </row>
    <row r="223" spans="1:17">
      <c r="A223" s="423" t="s">
        <v>159</v>
      </c>
      <c r="B223" s="423" t="s">
        <v>69</v>
      </c>
      <c r="C223" s="423" t="s">
        <v>146</v>
      </c>
      <c r="D223" s="423" t="s">
        <v>147</v>
      </c>
      <c r="E223" s="423" t="s">
        <v>155</v>
      </c>
      <c r="F223" s="427">
        <v>46023</v>
      </c>
      <c r="G223" s="427">
        <v>46053</v>
      </c>
      <c r="H223" s="425">
        <f>'CONTROL ALGAS IV Región'!F152</f>
        <v>77</v>
      </c>
      <c r="I223" s="426">
        <v>0</v>
      </c>
      <c r="J223" s="425">
        <f>'CONTROL ALGAS IV Región'!G152</f>
        <v>77</v>
      </c>
      <c r="K223" s="425">
        <f>'CONTROL ALGAS IV Región'!J152</f>
        <v>41.028849999999998</v>
      </c>
      <c r="L223" s="425">
        <f>'CONTROL ALGAS IV Región'!K152</f>
        <v>35.971150000000002</v>
      </c>
      <c r="M223" s="154">
        <f>'CONTROL ALGAS IV Región'!L152</f>
        <v>0.53284220779220781</v>
      </c>
      <c r="N223" s="424" t="s">
        <v>66</v>
      </c>
      <c r="O223" s="424">
        <f>'RESUMEN ANUAL'!$B$4</f>
        <v>46274</v>
      </c>
      <c r="P223" s="426">
        <v>2026</v>
      </c>
      <c r="Q223" s="423"/>
    </row>
    <row r="224" spans="1:17">
      <c r="A224" s="423" t="s">
        <v>159</v>
      </c>
      <c r="B224" s="423" t="s">
        <v>69</v>
      </c>
      <c r="C224" s="423" t="s">
        <v>146</v>
      </c>
      <c r="D224" s="423" t="s">
        <v>147</v>
      </c>
      <c r="E224" s="423" t="s">
        <v>155</v>
      </c>
      <c r="F224" s="427">
        <v>46054</v>
      </c>
      <c r="G224" s="424">
        <v>46081</v>
      </c>
      <c r="H224" s="425">
        <f>'CONTROL ALGAS IV Región'!F154</f>
        <v>77</v>
      </c>
      <c r="I224" s="426">
        <v>0</v>
      </c>
      <c r="J224" s="425">
        <f>'CONTROL ALGAS IV Región'!G154</f>
        <v>112.97114999999999</v>
      </c>
      <c r="K224" s="425">
        <f>'CONTROL ALGAS IV Región'!J154</f>
        <v>79.093239999999994</v>
      </c>
      <c r="L224" s="425">
        <f>'CONTROL ALGAS IV Región'!K154</f>
        <v>33.87791</v>
      </c>
      <c r="M224" s="154">
        <f>'CONTROL ALGAS IV Región'!L154</f>
        <v>0.70011892416780741</v>
      </c>
      <c r="N224" s="424" t="s">
        <v>66</v>
      </c>
      <c r="O224" s="424">
        <f>'RESUMEN ANUAL'!$B$4</f>
        <v>46274</v>
      </c>
      <c r="P224" s="426">
        <v>2026</v>
      </c>
      <c r="Q224" s="423"/>
    </row>
    <row r="225" spans="1:17">
      <c r="A225" s="423" t="s">
        <v>159</v>
      </c>
      <c r="B225" s="423" t="s">
        <v>69</v>
      </c>
      <c r="C225" s="423" t="s">
        <v>146</v>
      </c>
      <c r="D225" s="423" t="s">
        <v>147</v>
      </c>
      <c r="E225" s="423" t="s">
        <v>155</v>
      </c>
      <c r="F225" s="427">
        <v>46082</v>
      </c>
      <c r="G225" s="427">
        <v>46112</v>
      </c>
      <c r="H225" s="425">
        <f>'CONTROL ALGAS IV Región'!F156</f>
        <v>77</v>
      </c>
      <c r="I225" s="426">
        <v>0</v>
      </c>
      <c r="J225" s="425">
        <f>'CONTROL ALGAS IV Región'!G156</f>
        <v>110.87791</v>
      </c>
      <c r="K225" s="425">
        <f>'CONTROL ALGAS IV Región'!J156</f>
        <v>108.54801999999999</v>
      </c>
      <c r="L225" s="425">
        <f>'CONTROL ALGAS IV Región'!K156</f>
        <v>2.329890000000006</v>
      </c>
      <c r="M225" s="154">
        <f>'CONTROL ALGAS IV Región'!L156</f>
        <v>0.97898688746928941</v>
      </c>
      <c r="N225" s="424">
        <f>'CONTROL ALGAS IV Región'!M156</f>
        <v>46106</v>
      </c>
      <c r="O225" s="424">
        <f>'RESUMEN ANUAL'!$B$4</f>
        <v>46274</v>
      </c>
      <c r="P225" s="426">
        <v>2026</v>
      </c>
      <c r="Q225" s="423"/>
    </row>
    <row r="226" spans="1:17">
      <c r="A226" s="423" t="s">
        <v>159</v>
      </c>
      <c r="B226" s="423" t="s">
        <v>69</v>
      </c>
      <c r="C226" s="423" t="s">
        <v>146</v>
      </c>
      <c r="D226" s="423" t="s">
        <v>147</v>
      </c>
      <c r="E226" s="423" t="s">
        <v>155</v>
      </c>
      <c r="F226" s="427">
        <v>46113</v>
      </c>
      <c r="G226" s="427">
        <v>46142</v>
      </c>
      <c r="H226" s="425">
        <f>'CONTROL ALGAS IV Región'!F158</f>
        <v>77</v>
      </c>
      <c r="I226" s="426">
        <v>0</v>
      </c>
      <c r="J226" s="425">
        <f>'CONTROL ALGAS IV Región'!G158</f>
        <v>79.329890000000006</v>
      </c>
      <c r="K226" s="425">
        <f>'CONTROL ALGAS IV Región'!J158</f>
        <v>173.49628999999999</v>
      </c>
      <c r="L226" s="425">
        <f>'CONTROL ALGAS IV Región'!K158</f>
        <v>-94.166399999999982</v>
      </c>
      <c r="M226" s="154">
        <f>'CONTROL ALGAS IV Región'!L158</f>
        <v>2.1870229493574236</v>
      </c>
      <c r="N226" s="424">
        <f>'CONTROL ALGAS IV Región'!M158</f>
        <v>46122</v>
      </c>
      <c r="O226" s="424">
        <f>'RESUMEN ANUAL'!$B$4</f>
        <v>46274</v>
      </c>
      <c r="P226" s="426">
        <v>2026</v>
      </c>
      <c r="Q226" s="423"/>
    </row>
    <row r="227" spans="1:17">
      <c r="A227" s="423" t="s">
        <v>159</v>
      </c>
      <c r="B227" s="423" t="s">
        <v>69</v>
      </c>
      <c r="C227" s="423" t="s">
        <v>146</v>
      </c>
      <c r="D227" s="423" t="s">
        <v>147</v>
      </c>
      <c r="E227" s="423" t="s">
        <v>155</v>
      </c>
      <c r="F227" s="427">
        <v>46143</v>
      </c>
      <c r="G227" s="427">
        <v>46173</v>
      </c>
      <c r="H227" s="425">
        <f>'CONTROL ALGAS IV Región'!F160</f>
        <v>77</v>
      </c>
      <c r="I227" s="426">
        <v>0</v>
      </c>
      <c r="J227" s="425">
        <f>'CONTROL ALGAS IV Región'!G160</f>
        <v>-17.166399999999982</v>
      </c>
      <c r="K227" s="425">
        <f>'CONTROL ALGAS IV Región'!J160</f>
        <v>0</v>
      </c>
      <c r="L227" s="425">
        <f>'CONTROL ALGAS IV Región'!K160</f>
        <v>-17.166399999999982</v>
      </c>
      <c r="M227" s="154">
        <f>'CONTROL ALGAS IV Región'!L160</f>
        <v>0</v>
      </c>
      <c r="N227" s="424">
        <f>'CONTROL ALGAS IV Región'!M160</f>
        <v>46143</v>
      </c>
      <c r="O227" s="424">
        <f>'RESUMEN ANUAL'!$B$4</f>
        <v>46274</v>
      </c>
      <c r="P227" s="426">
        <v>2026</v>
      </c>
      <c r="Q227" s="423"/>
    </row>
    <row r="228" spans="1:17">
      <c r="A228" s="423" t="s">
        <v>159</v>
      </c>
      <c r="B228" s="423" t="s">
        <v>69</v>
      </c>
      <c r="C228" s="423" t="s">
        <v>146</v>
      </c>
      <c r="D228" s="423" t="s">
        <v>147</v>
      </c>
      <c r="E228" s="423" t="s">
        <v>155</v>
      </c>
      <c r="F228" s="427">
        <v>46174</v>
      </c>
      <c r="G228" s="427">
        <v>46203</v>
      </c>
      <c r="H228" s="425">
        <f>'CONTROL ALGAS IV Región'!F161</f>
        <v>77</v>
      </c>
      <c r="I228" s="426">
        <v>0</v>
      </c>
      <c r="J228" s="425">
        <f>'CONTROL ALGAS IV Región'!G161</f>
        <v>59.833600000000018</v>
      </c>
      <c r="K228" s="425">
        <f>'CONTROL ALGAS IV Región'!J161</f>
        <v>59.469180000000001</v>
      </c>
      <c r="L228" s="425">
        <f>'CONTROL ALGAS IV Región'!K161</f>
        <v>0.36442000000001684</v>
      </c>
      <c r="M228" s="154">
        <f>'CONTROL ALGAS IV Región'!L161</f>
        <v>0.99390944218632982</v>
      </c>
      <c r="N228" s="424">
        <f>'CONTROL ALGAS IV Región'!M161</f>
        <v>46196</v>
      </c>
      <c r="O228" s="424">
        <f>'RESUMEN ANUAL'!$B$4</f>
        <v>46274</v>
      </c>
      <c r="P228" s="426">
        <v>2026</v>
      </c>
      <c r="Q228" s="423"/>
    </row>
    <row r="229" spans="1:17">
      <c r="A229" s="423" t="s">
        <v>159</v>
      </c>
      <c r="B229" s="423" t="s">
        <v>69</v>
      </c>
      <c r="C229" s="423" t="s">
        <v>146</v>
      </c>
      <c r="D229" s="423" t="s">
        <v>147</v>
      </c>
      <c r="E229" s="423" t="s">
        <v>155</v>
      </c>
      <c r="F229" s="427">
        <v>46204</v>
      </c>
      <c r="G229" s="427">
        <v>46234</v>
      </c>
      <c r="H229" s="425">
        <f>'CONTROL ALGAS IV Región'!F162</f>
        <v>77</v>
      </c>
      <c r="I229" s="426">
        <v>0</v>
      </c>
      <c r="J229" s="425">
        <f>'CONTROL ALGAS IV Región'!G162</f>
        <v>77.364420000000024</v>
      </c>
      <c r="K229" s="425">
        <f>'CONTROL ALGAS IV Región'!J162</f>
        <v>63.287559999999999</v>
      </c>
      <c r="L229" s="425">
        <f>'CONTROL ALGAS IV Región'!K162</f>
        <v>14.076860000000025</v>
      </c>
      <c r="M229" s="154">
        <f>'CONTROL ALGAS IV Región'!L162</f>
        <v>0.81804478079199683</v>
      </c>
      <c r="N229" s="424" t="s">
        <v>66</v>
      </c>
      <c r="O229" s="424">
        <f>'RESUMEN ANUAL'!$B$4</f>
        <v>46274</v>
      </c>
      <c r="P229" s="426">
        <v>2026</v>
      </c>
      <c r="Q229" s="423"/>
    </row>
    <row r="230" spans="1:17">
      <c r="A230" s="423" t="s">
        <v>159</v>
      </c>
      <c r="B230" s="423" t="s">
        <v>69</v>
      </c>
      <c r="C230" s="423" t="s">
        <v>146</v>
      </c>
      <c r="D230" s="423" t="s">
        <v>147</v>
      </c>
      <c r="E230" s="423" t="s">
        <v>155</v>
      </c>
      <c r="F230" s="427">
        <v>46235</v>
      </c>
      <c r="G230" s="427">
        <v>46265</v>
      </c>
      <c r="H230" s="425">
        <f>'CONTROL ALGAS IV Región'!F164</f>
        <v>77</v>
      </c>
      <c r="I230" s="426">
        <v>0</v>
      </c>
      <c r="J230" s="425">
        <f>'CONTROL ALGAS IV Región'!G164</f>
        <v>91.076860000000025</v>
      </c>
      <c r="K230" s="425">
        <f>'CONTROL ALGAS IV Región'!J164</f>
        <v>84.948679999999996</v>
      </c>
      <c r="L230" s="425">
        <f>'CONTROL ALGAS IV Región'!K164</f>
        <v>6.1281800000000288</v>
      </c>
      <c r="M230" s="154">
        <f>'CONTROL ALGAS IV Región'!L164</f>
        <v>0.93271419326489702</v>
      </c>
      <c r="N230" s="424">
        <f>'CONTROL ALGAS IV Región'!M164</f>
        <v>46262</v>
      </c>
      <c r="O230" s="424">
        <f>'RESUMEN ANUAL'!$B$4</f>
        <v>46274</v>
      </c>
      <c r="P230" s="426">
        <v>2026</v>
      </c>
      <c r="Q230" s="423"/>
    </row>
    <row r="231" spans="1:17">
      <c r="A231" s="423" t="s">
        <v>159</v>
      </c>
      <c r="B231" s="423" t="s">
        <v>69</v>
      </c>
      <c r="C231" s="423" t="s">
        <v>146</v>
      </c>
      <c r="D231" s="423" t="s">
        <v>147</v>
      </c>
      <c r="E231" s="423" t="s">
        <v>155</v>
      </c>
      <c r="F231" s="427">
        <v>46266</v>
      </c>
      <c r="G231" s="427">
        <v>46295</v>
      </c>
      <c r="H231" s="425">
        <f>'CONTROL ALGAS IV Región'!F166</f>
        <v>77</v>
      </c>
      <c r="I231" s="426">
        <v>0</v>
      </c>
      <c r="J231" s="425">
        <f>'CONTROL ALGAS IV Región'!G166</f>
        <v>83.128180000000029</v>
      </c>
      <c r="K231" s="425">
        <f>'CONTROL ALGAS IV Región'!J166</f>
        <v>0</v>
      </c>
      <c r="L231" s="425">
        <f>'CONTROL ALGAS IV Región'!K166</f>
        <v>83.128180000000029</v>
      </c>
      <c r="M231" s="154">
        <f>'CONTROL ALGAS IV Región'!L166</f>
        <v>0</v>
      </c>
      <c r="N231" s="424" t="s">
        <v>66</v>
      </c>
      <c r="O231" s="424">
        <f>'RESUMEN ANUAL'!$B$4</f>
        <v>46274</v>
      </c>
      <c r="P231" s="426">
        <v>2026</v>
      </c>
      <c r="Q231" s="423"/>
    </row>
    <row r="232" spans="1:17">
      <c r="A232" s="423" t="s">
        <v>159</v>
      </c>
      <c r="B232" s="423" t="s">
        <v>69</v>
      </c>
      <c r="C232" s="423" t="s">
        <v>146</v>
      </c>
      <c r="D232" s="423" t="s">
        <v>147</v>
      </c>
      <c r="E232" s="423" t="s">
        <v>155</v>
      </c>
      <c r="F232" s="427">
        <v>46296</v>
      </c>
      <c r="G232" s="427">
        <v>46326</v>
      </c>
      <c r="H232" s="425">
        <f>'CONTROL ALGAS IV Región'!F168</f>
        <v>77</v>
      </c>
      <c r="I232" s="426">
        <v>0</v>
      </c>
      <c r="J232" s="425">
        <f>'CONTROL ALGAS IV Región'!G168</f>
        <v>160.12818000000004</v>
      </c>
      <c r="K232" s="425">
        <f>'CONTROL ALGAS IV Región'!J168</f>
        <v>0</v>
      </c>
      <c r="L232" s="425">
        <f>'CONTROL ALGAS IV Región'!K168</f>
        <v>160.12818000000004</v>
      </c>
      <c r="M232" s="154">
        <f>'CONTROL ALGAS IV Región'!L168</f>
        <v>0</v>
      </c>
      <c r="N232" s="424" t="s">
        <v>66</v>
      </c>
      <c r="O232" s="424">
        <f>'RESUMEN ANUAL'!$B$4</f>
        <v>46274</v>
      </c>
      <c r="P232" s="426">
        <v>2026</v>
      </c>
      <c r="Q232" s="423"/>
    </row>
    <row r="233" spans="1:17">
      <c r="A233" s="423" t="s">
        <v>159</v>
      </c>
      <c r="B233" s="423" t="s">
        <v>69</v>
      </c>
      <c r="C233" s="423" t="s">
        <v>146</v>
      </c>
      <c r="D233" s="423" t="s">
        <v>147</v>
      </c>
      <c r="E233" s="423" t="s">
        <v>155</v>
      </c>
      <c r="F233" s="427">
        <v>46327</v>
      </c>
      <c r="G233" s="427">
        <v>46356</v>
      </c>
      <c r="H233" s="425">
        <f>'CONTROL ALGAS IV Región'!F170</f>
        <v>77</v>
      </c>
      <c r="I233" s="426">
        <v>0</v>
      </c>
      <c r="J233" s="425">
        <f>'CONTROL ALGAS IV Región'!G170</f>
        <v>237.12818000000004</v>
      </c>
      <c r="K233" s="425">
        <f>'CONTROL ALGAS IV Región'!J170</f>
        <v>0</v>
      </c>
      <c r="L233" s="425">
        <f>'CONTROL ALGAS IV Región'!K170</f>
        <v>237.12818000000004</v>
      </c>
      <c r="M233" s="154">
        <f>'CONTROL ALGAS IV Región'!L170</f>
        <v>0</v>
      </c>
      <c r="N233" s="424" t="s">
        <v>66</v>
      </c>
      <c r="O233" s="424">
        <f>'RESUMEN ANUAL'!$B$4</f>
        <v>46274</v>
      </c>
      <c r="P233" s="426">
        <v>2026</v>
      </c>
      <c r="Q233" s="423"/>
    </row>
    <row r="234" spans="1:17">
      <c r="A234" s="423" t="s">
        <v>159</v>
      </c>
      <c r="B234" s="423" t="s">
        <v>69</v>
      </c>
      <c r="C234" s="423" t="s">
        <v>146</v>
      </c>
      <c r="D234" s="423" t="s">
        <v>147</v>
      </c>
      <c r="E234" s="423" t="s">
        <v>155</v>
      </c>
      <c r="F234" s="427">
        <v>46357</v>
      </c>
      <c r="G234" s="427">
        <v>46387</v>
      </c>
      <c r="H234" s="425">
        <f>'CONTROL ALGAS IV Región'!F172</f>
        <v>77</v>
      </c>
      <c r="I234" s="426">
        <v>0</v>
      </c>
      <c r="J234" s="425">
        <f>'CONTROL ALGAS IV Región'!G172</f>
        <v>314.12818000000004</v>
      </c>
      <c r="K234" s="425">
        <f>'CONTROL ALGAS IV Región'!J172</f>
        <v>0</v>
      </c>
      <c r="L234" s="425">
        <f>'CONTROL ALGAS IV Región'!K172</f>
        <v>314.12818000000004</v>
      </c>
      <c r="M234" s="154">
        <f>'CONTROL ALGAS IV Región'!L172</f>
        <v>0</v>
      </c>
      <c r="N234" s="424" t="s">
        <v>66</v>
      </c>
      <c r="O234" s="424">
        <f>'RESUMEN ANUAL'!$B$4</f>
        <v>46274</v>
      </c>
      <c r="P234" s="426">
        <v>2026</v>
      </c>
      <c r="Q234" s="423"/>
    </row>
    <row r="235" spans="1:17">
      <c r="A235" s="423" t="s">
        <v>159</v>
      </c>
      <c r="B235" s="423" t="s">
        <v>69</v>
      </c>
      <c r="C235" s="423" t="s">
        <v>146</v>
      </c>
      <c r="D235" s="423" t="s">
        <v>147</v>
      </c>
      <c r="E235" s="423" t="s">
        <v>156</v>
      </c>
      <c r="F235" s="427">
        <v>46023</v>
      </c>
      <c r="G235" s="427">
        <v>46053</v>
      </c>
      <c r="H235" s="425">
        <f>'CONTROL ALGAS IV Región'!F151</f>
        <v>138</v>
      </c>
      <c r="I235" s="426">
        <v>0</v>
      </c>
      <c r="J235" s="425">
        <f>'CONTROL ALGAS IV Región'!G151</f>
        <v>138</v>
      </c>
      <c r="K235" s="425">
        <f>'CONTROL ALGAS IV Región'!J151</f>
        <v>225.774</v>
      </c>
      <c r="L235" s="425">
        <f>'CONTROL ALGAS IV Región'!K151</f>
        <v>-87.774000000000001</v>
      </c>
      <c r="M235" s="154">
        <f>'CONTROL ALGAS IV Región'!L151</f>
        <v>1.6360434782608695</v>
      </c>
      <c r="N235" s="424">
        <f>'CONTROL ALGAS IV Región'!M151</f>
        <v>46034</v>
      </c>
      <c r="O235" s="424">
        <f>'RESUMEN ANUAL'!$B$4</f>
        <v>46274</v>
      </c>
      <c r="P235" s="426">
        <v>2026</v>
      </c>
      <c r="Q235" s="423"/>
    </row>
    <row r="236" spans="1:17">
      <c r="A236" s="423" t="s">
        <v>159</v>
      </c>
      <c r="B236" s="423" t="s">
        <v>69</v>
      </c>
      <c r="C236" s="423" t="s">
        <v>146</v>
      </c>
      <c r="D236" s="423" t="s">
        <v>147</v>
      </c>
      <c r="E236" s="423" t="s">
        <v>156</v>
      </c>
      <c r="F236" s="427">
        <v>46054</v>
      </c>
      <c r="G236" s="424">
        <v>46081</v>
      </c>
      <c r="H236" s="425">
        <f>'CONTROL ALGAS IV Región'!F153</f>
        <v>138</v>
      </c>
      <c r="I236" s="426">
        <v>0</v>
      </c>
      <c r="J236" s="425">
        <f>'CONTROL ALGAS IV Región'!G153</f>
        <v>50.225999999999999</v>
      </c>
      <c r="K236" s="425">
        <f>'CONTROL ALGAS IV Región'!J153</f>
        <v>72.777000000000001</v>
      </c>
      <c r="L236" s="425">
        <f>'CONTROL ALGAS IV Región'!K153</f>
        <v>-22.551000000000002</v>
      </c>
      <c r="M236" s="154">
        <f>'CONTROL ALGAS IV Región'!L153</f>
        <v>1.4489905626567914</v>
      </c>
      <c r="N236" s="424">
        <f>'CONTROL ALGAS IV Región'!M153</f>
        <v>46059</v>
      </c>
      <c r="O236" s="424">
        <f>'RESUMEN ANUAL'!$B$4</f>
        <v>46274</v>
      </c>
      <c r="P236" s="426">
        <v>2026</v>
      </c>
      <c r="Q236" s="423"/>
    </row>
    <row r="237" spans="1:17">
      <c r="A237" s="423" t="s">
        <v>159</v>
      </c>
      <c r="B237" s="423" t="s">
        <v>69</v>
      </c>
      <c r="C237" s="423" t="s">
        <v>146</v>
      </c>
      <c r="D237" s="423" t="s">
        <v>147</v>
      </c>
      <c r="E237" s="423" t="s">
        <v>156</v>
      </c>
      <c r="F237" s="427">
        <v>46082</v>
      </c>
      <c r="G237" s="427">
        <v>46112</v>
      </c>
      <c r="H237" s="425">
        <f>'CONTROL ALGAS IV Región'!F155</f>
        <v>138</v>
      </c>
      <c r="I237" s="426">
        <v>0</v>
      </c>
      <c r="J237" s="425">
        <f>'CONTROL ALGAS IV Región'!G155</f>
        <v>115.449</v>
      </c>
      <c r="K237" s="425">
        <f>'CONTROL ALGAS IV Región'!J155</f>
        <v>136.46600000000001</v>
      </c>
      <c r="L237" s="425">
        <f>'CONTROL ALGAS IV Región'!K155</f>
        <v>-21.01700000000001</v>
      </c>
      <c r="M237" s="154">
        <f>'CONTROL ALGAS IV Región'!L155</f>
        <v>1.182045751803827</v>
      </c>
      <c r="N237" s="424">
        <f>'CONTROL ALGAS IV Región'!M155</f>
        <v>46100</v>
      </c>
      <c r="O237" s="424">
        <f>'RESUMEN ANUAL'!$B$4</f>
        <v>46274</v>
      </c>
      <c r="P237" s="426">
        <v>2026</v>
      </c>
      <c r="Q237" s="423"/>
    </row>
    <row r="238" spans="1:17">
      <c r="A238" s="423" t="s">
        <v>159</v>
      </c>
      <c r="B238" s="423" t="s">
        <v>69</v>
      </c>
      <c r="C238" s="423" t="s">
        <v>146</v>
      </c>
      <c r="D238" s="423" t="s">
        <v>147</v>
      </c>
      <c r="E238" s="423" t="s">
        <v>156</v>
      </c>
      <c r="F238" s="427">
        <v>46113</v>
      </c>
      <c r="G238" s="427">
        <v>46142</v>
      </c>
      <c r="H238" s="425">
        <f>'CONTROL ALGAS IV Región'!F157</f>
        <v>139</v>
      </c>
      <c r="I238" s="426">
        <v>0</v>
      </c>
      <c r="J238" s="425">
        <f>'CONTROL ALGAS IV Región'!G157</f>
        <v>117.98299999999999</v>
      </c>
      <c r="K238" s="425">
        <f>'CONTROL ALGAS IV Región'!J157</f>
        <v>128.30099999999999</v>
      </c>
      <c r="L238" s="425">
        <f>'CONTROL ALGAS IV Región'!K157</f>
        <v>-10.317999999999998</v>
      </c>
      <c r="M238" s="154">
        <f>'CONTROL ALGAS IV Región'!L157</f>
        <v>1.0874532771670495</v>
      </c>
      <c r="N238" s="424">
        <f>'CONTROL ALGAS IV Región'!M157</f>
        <v>46132</v>
      </c>
      <c r="O238" s="424">
        <f>'RESUMEN ANUAL'!$B$4</f>
        <v>46274</v>
      </c>
      <c r="P238" s="426">
        <v>2026</v>
      </c>
      <c r="Q238" s="423"/>
    </row>
    <row r="239" spans="1:17">
      <c r="A239" s="423" t="s">
        <v>159</v>
      </c>
      <c r="B239" s="423" t="s">
        <v>69</v>
      </c>
      <c r="C239" s="423" t="s">
        <v>146</v>
      </c>
      <c r="D239" s="423" t="s">
        <v>147</v>
      </c>
      <c r="E239" s="423" t="s">
        <v>156</v>
      </c>
      <c r="F239" s="427">
        <v>46143</v>
      </c>
      <c r="G239" s="427">
        <v>46173</v>
      </c>
      <c r="H239" s="425">
        <f>'CONTROL ALGAS IV Región'!F159</f>
        <v>139</v>
      </c>
      <c r="I239" s="426">
        <v>0</v>
      </c>
      <c r="J239" s="425">
        <f>'CONTROL ALGAS IV Región'!G159</f>
        <v>128.68200000000002</v>
      </c>
      <c r="K239" s="425">
        <f>'CONTROL ALGAS IV Región'!J159</f>
        <v>142.11600000000001</v>
      </c>
      <c r="L239" s="425">
        <f>'CONTROL ALGAS IV Región'!K159</f>
        <v>-13.433999999999997</v>
      </c>
      <c r="M239" s="154">
        <f>'CONTROL ALGAS IV Región'!L159</f>
        <v>1.1043968853452697</v>
      </c>
      <c r="N239" s="424">
        <f>'CONTROL ALGAS IV Región'!M159</f>
        <v>46158</v>
      </c>
      <c r="O239" s="424">
        <f>'RESUMEN ANUAL'!$B$4</f>
        <v>46274</v>
      </c>
      <c r="P239" s="426">
        <v>2026</v>
      </c>
      <c r="Q239" s="423"/>
    </row>
    <row r="240" spans="1:17">
      <c r="A240" s="423" t="s">
        <v>159</v>
      </c>
      <c r="B240" s="423" t="s">
        <v>69</v>
      </c>
      <c r="C240" s="423" t="s">
        <v>146</v>
      </c>
      <c r="D240" s="423" t="s">
        <v>147</v>
      </c>
      <c r="E240" s="423" t="s">
        <v>156</v>
      </c>
      <c r="F240" s="427">
        <v>46235</v>
      </c>
      <c r="G240" s="427">
        <v>46265</v>
      </c>
      <c r="H240" s="425">
        <f>'CONTROL ALGAS IV Región'!F163</f>
        <v>139</v>
      </c>
      <c r="I240" s="426">
        <v>0</v>
      </c>
      <c r="J240" s="425">
        <f>'CONTROL ALGAS IV Región'!G163</f>
        <v>125.566</v>
      </c>
      <c r="K240" s="425">
        <f>'CONTROL ALGAS IV Región'!J163</f>
        <v>0</v>
      </c>
      <c r="L240" s="425">
        <f>'CONTROL ALGAS IV Región'!K163</f>
        <v>125.566</v>
      </c>
      <c r="M240" s="154">
        <f>'CONTROL ALGAS IV Región'!L163</f>
        <v>0</v>
      </c>
      <c r="N240" s="424" t="s">
        <v>66</v>
      </c>
      <c r="O240" s="424">
        <f>'RESUMEN ANUAL'!$B$4</f>
        <v>46274</v>
      </c>
      <c r="P240" s="426">
        <v>2026</v>
      </c>
      <c r="Q240" s="423"/>
    </row>
    <row r="241" spans="1:17">
      <c r="A241" s="423" t="s">
        <v>159</v>
      </c>
      <c r="B241" s="423" t="s">
        <v>69</v>
      </c>
      <c r="C241" s="423" t="s">
        <v>146</v>
      </c>
      <c r="D241" s="423" t="s">
        <v>147</v>
      </c>
      <c r="E241" s="423" t="s">
        <v>156</v>
      </c>
      <c r="F241" s="427">
        <v>46266</v>
      </c>
      <c r="G241" s="427">
        <v>46295</v>
      </c>
      <c r="H241" s="425">
        <f>'CONTROL ALGAS IV Región'!F165</f>
        <v>139</v>
      </c>
      <c r="I241" s="426">
        <v>0</v>
      </c>
      <c r="J241" s="425">
        <f>'CONTROL ALGAS IV Región'!G165</f>
        <v>264.56600000000003</v>
      </c>
      <c r="K241" s="425">
        <f>'CONTROL ALGAS IV Región'!J165</f>
        <v>0</v>
      </c>
      <c r="L241" s="425">
        <f>'CONTROL ALGAS IV Región'!K165</f>
        <v>264.56600000000003</v>
      </c>
      <c r="M241" s="154">
        <f>'CONTROL ALGAS IV Región'!L165</f>
        <v>0</v>
      </c>
      <c r="N241" s="424" t="s">
        <v>66</v>
      </c>
      <c r="O241" s="424">
        <f>'RESUMEN ANUAL'!$B$4</f>
        <v>46274</v>
      </c>
      <c r="P241" s="426">
        <v>2026</v>
      </c>
      <c r="Q241" s="423"/>
    </row>
    <row r="242" spans="1:17">
      <c r="A242" s="423" t="s">
        <v>159</v>
      </c>
      <c r="B242" s="423" t="s">
        <v>69</v>
      </c>
      <c r="C242" s="423" t="s">
        <v>146</v>
      </c>
      <c r="D242" s="423" t="s">
        <v>147</v>
      </c>
      <c r="E242" s="423" t="s">
        <v>156</v>
      </c>
      <c r="F242" s="427">
        <v>46296</v>
      </c>
      <c r="G242" s="427">
        <v>46326</v>
      </c>
      <c r="H242" s="425">
        <f>'CONTROL ALGAS IV Región'!F167</f>
        <v>139</v>
      </c>
      <c r="I242" s="426">
        <v>0</v>
      </c>
      <c r="J242" s="425">
        <f>'CONTROL ALGAS IV Región'!G167</f>
        <v>403.56600000000003</v>
      </c>
      <c r="K242" s="425">
        <f>'CONTROL ALGAS IV Región'!J167</f>
        <v>0</v>
      </c>
      <c r="L242" s="425">
        <f>'CONTROL ALGAS IV Región'!K167</f>
        <v>403.56600000000003</v>
      </c>
      <c r="M242" s="154">
        <f>'CONTROL ALGAS IV Región'!L167</f>
        <v>0</v>
      </c>
      <c r="N242" s="424" t="s">
        <v>66</v>
      </c>
      <c r="O242" s="424">
        <f>'RESUMEN ANUAL'!$B$4</f>
        <v>46274</v>
      </c>
      <c r="P242" s="426">
        <v>2026</v>
      </c>
      <c r="Q242" s="423"/>
    </row>
    <row r="243" spans="1:17">
      <c r="A243" s="423" t="s">
        <v>159</v>
      </c>
      <c r="B243" s="423" t="s">
        <v>69</v>
      </c>
      <c r="C243" s="423" t="s">
        <v>146</v>
      </c>
      <c r="D243" s="423" t="s">
        <v>147</v>
      </c>
      <c r="E243" s="423" t="s">
        <v>156</v>
      </c>
      <c r="F243" s="427">
        <v>46327</v>
      </c>
      <c r="G243" s="427">
        <v>46356</v>
      </c>
      <c r="H243" s="425">
        <f>'CONTROL ALGAS IV Región'!F169</f>
        <v>139</v>
      </c>
      <c r="I243" s="426">
        <v>0</v>
      </c>
      <c r="J243" s="425">
        <f>'CONTROL ALGAS IV Región'!G169</f>
        <v>542.56600000000003</v>
      </c>
      <c r="K243" s="425">
        <f>'CONTROL ALGAS IV Región'!J169</f>
        <v>0</v>
      </c>
      <c r="L243" s="425">
        <f>'CONTROL ALGAS IV Región'!K169</f>
        <v>542.56600000000003</v>
      </c>
      <c r="M243" s="154">
        <f>'CONTROL ALGAS IV Región'!L169</f>
        <v>0</v>
      </c>
      <c r="N243" s="424" t="s">
        <v>66</v>
      </c>
      <c r="O243" s="424">
        <f>'RESUMEN ANUAL'!$B$4</f>
        <v>46274</v>
      </c>
      <c r="P243" s="426">
        <v>2026</v>
      </c>
      <c r="Q243" s="423"/>
    </row>
    <row r="244" spans="1:17">
      <c r="A244" s="423" t="s">
        <v>159</v>
      </c>
      <c r="B244" s="423" t="s">
        <v>69</v>
      </c>
      <c r="C244" s="423" t="s">
        <v>146</v>
      </c>
      <c r="D244" s="423" t="s">
        <v>147</v>
      </c>
      <c r="E244" s="423" t="s">
        <v>156</v>
      </c>
      <c r="F244" s="427">
        <v>46357</v>
      </c>
      <c r="G244" s="427">
        <v>46387</v>
      </c>
      <c r="H244" s="425">
        <f>'CONTROL ALGAS IV Región'!F171</f>
        <v>139</v>
      </c>
      <c r="I244" s="426">
        <v>0</v>
      </c>
      <c r="J244" s="425">
        <f>'CONTROL ALGAS IV Región'!G171</f>
        <v>681.56600000000003</v>
      </c>
      <c r="K244" s="425">
        <f>'CONTROL ALGAS IV Región'!J171</f>
        <v>0</v>
      </c>
      <c r="L244" s="425">
        <f>'CONTROL ALGAS IV Región'!K171</f>
        <v>681.56600000000003</v>
      </c>
      <c r="M244" s="154">
        <f>'CONTROL ALGAS IV Región'!L171</f>
        <v>0</v>
      </c>
      <c r="N244" s="424" t="s">
        <v>66</v>
      </c>
      <c r="O244" s="424">
        <f>'RESUMEN ANUAL'!$B$4</f>
        <v>46274</v>
      </c>
      <c r="P244" s="426">
        <v>2026</v>
      </c>
      <c r="Q244" s="423"/>
    </row>
    <row r="245" spans="1:17">
      <c r="A245" s="423" t="s">
        <v>159</v>
      </c>
      <c r="B245" s="423" t="s">
        <v>69</v>
      </c>
      <c r="C245" s="423" t="s">
        <v>146</v>
      </c>
      <c r="D245" s="423" t="s">
        <v>147</v>
      </c>
      <c r="E245" s="423" t="s">
        <v>157</v>
      </c>
      <c r="F245" s="427">
        <v>46023</v>
      </c>
      <c r="G245" s="427">
        <v>46053</v>
      </c>
      <c r="H245" s="425">
        <f>'CONTROL ALGAS IV Región'!F174</f>
        <v>80</v>
      </c>
      <c r="I245" s="426">
        <v>0</v>
      </c>
      <c r="J245" s="425">
        <f>'CONTROL ALGAS IV Región'!G174</f>
        <v>80</v>
      </c>
      <c r="K245" s="425">
        <f>'CONTROL ALGAS IV Región'!J174</f>
        <v>105.15078</v>
      </c>
      <c r="L245" s="425">
        <f>'CONTROL ALGAS IV Región'!K174</f>
        <v>-25.150779999999997</v>
      </c>
      <c r="M245" s="154">
        <f>'CONTROL ALGAS IV Región'!L174</f>
        <v>1.3143847499999999</v>
      </c>
      <c r="N245" s="424" t="s">
        <v>66</v>
      </c>
      <c r="O245" s="424">
        <f>'RESUMEN ANUAL'!$B$4</f>
        <v>46274</v>
      </c>
      <c r="P245" s="426">
        <v>2026</v>
      </c>
      <c r="Q245" s="423"/>
    </row>
    <row r="246" spans="1:17">
      <c r="A246" s="423" t="s">
        <v>159</v>
      </c>
      <c r="B246" s="423" t="s">
        <v>69</v>
      </c>
      <c r="C246" s="423" t="s">
        <v>146</v>
      </c>
      <c r="D246" s="423" t="s">
        <v>147</v>
      </c>
      <c r="E246" s="423" t="s">
        <v>157</v>
      </c>
      <c r="F246" s="427">
        <v>46054</v>
      </c>
      <c r="G246" s="424">
        <v>46081</v>
      </c>
      <c r="H246" s="425">
        <f>'CONTROL ALGAS IV Región'!F176</f>
        <v>80</v>
      </c>
      <c r="I246" s="426">
        <v>0</v>
      </c>
      <c r="J246" s="425">
        <f>'CONTROL ALGAS IV Región'!G176</f>
        <v>54.849220000000003</v>
      </c>
      <c r="K246" s="425">
        <f>'CONTROL ALGAS IV Región'!J176</f>
        <v>55.024639999999998</v>
      </c>
      <c r="L246" s="425">
        <f>'CONTROL ALGAS IV Región'!K176</f>
        <v>-0.17541999999999547</v>
      </c>
      <c r="M246" s="154">
        <f>'CONTROL ALGAS IV Región'!L176</f>
        <v>1.0031982223265892</v>
      </c>
      <c r="N246" s="424" t="s">
        <v>66</v>
      </c>
      <c r="O246" s="424">
        <f>'RESUMEN ANUAL'!$B$4</f>
        <v>46274</v>
      </c>
      <c r="P246" s="426">
        <v>2026</v>
      </c>
      <c r="Q246" s="423"/>
    </row>
    <row r="247" spans="1:17">
      <c r="A247" s="423" t="s">
        <v>159</v>
      </c>
      <c r="B247" s="423" t="s">
        <v>69</v>
      </c>
      <c r="C247" s="423" t="s">
        <v>146</v>
      </c>
      <c r="D247" s="423" t="s">
        <v>147</v>
      </c>
      <c r="E247" s="423" t="s">
        <v>157</v>
      </c>
      <c r="F247" s="427">
        <v>46082</v>
      </c>
      <c r="G247" s="427">
        <v>46112</v>
      </c>
      <c r="H247" s="425">
        <f>'CONTROL ALGAS IV Región'!F178</f>
        <v>80</v>
      </c>
      <c r="I247" s="426">
        <v>0</v>
      </c>
      <c r="J247" s="425">
        <f>'CONTROL ALGAS IV Región'!G178</f>
        <v>79.824579999999997</v>
      </c>
      <c r="K247" s="425">
        <f>'CONTROL ALGAS IV Región'!J178</f>
        <v>95.41113</v>
      </c>
      <c r="L247" s="425">
        <f>'CONTROL ALGAS IV Región'!K178</f>
        <v>-15.586550000000003</v>
      </c>
      <c r="M247" s="154">
        <f>'CONTROL ALGAS IV Región'!L178</f>
        <v>1.1952600314339268</v>
      </c>
      <c r="N247" s="424">
        <f>'CONTROL ALGAS IV Región'!M178</f>
        <v>46095</v>
      </c>
      <c r="O247" s="424">
        <f>'RESUMEN ANUAL'!$B$4</f>
        <v>46274</v>
      </c>
      <c r="P247" s="426">
        <v>2026</v>
      </c>
      <c r="Q247" s="423"/>
    </row>
    <row r="248" spans="1:17">
      <c r="A248" s="423" t="s">
        <v>159</v>
      </c>
      <c r="B248" s="423" t="s">
        <v>69</v>
      </c>
      <c r="C248" s="423" t="s">
        <v>146</v>
      </c>
      <c r="D248" s="423" t="s">
        <v>147</v>
      </c>
      <c r="E248" s="423" t="s">
        <v>157</v>
      </c>
      <c r="F248" s="427">
        <v>46113</v>
      </c>
      <c r="G248" s="427">
        <v>46142</v>
      </c>
      <c r="H248" s="425">
        <f>'CONTROL ALGAS IV Región'!F180</f>
        <v>79</v>
      </c>
      <c r="I248" s="426">
        <v>0</v>
      </c>
      <c r="J248" s="425">
        <f>'CONTROL ALGAS IV Región'!G180</f>
        <v>63.413449999999997</v>
      </c>
      <c r="K248" s="425">
        <f>'CONTROL ALGAS IV Región'!J180</f>
        <v>89.476299999999995</v>
      </c>
      <c r="L248" s="425">
        <f>'CONTROL ALGAS IV Región'!K180</f>
        <v>-26.062849999999997</v>
      </c>
      <c r="M248" s="154">
        <f>'CONTROL ALGAS IV Región'!L180</f>
        <v>1.4109987707655078</v>
      </c>
      <c r="N248" s="424">
        <f>'CONTROL ALGAS IV Región'!M180</f>
        <v>46123</v>
      </c>
      <c r="O248" s="424">
        <f>'RESUMEN ANUAL'!$B$4</f>
        <v>46274</v>
      </c>
      <c r="P248" s="426">
        <v>2026</v>
      </c>
      <c r="Q248" s="423"/>
    </row>
    <row r="249" spans="1:17">
      <c r="A249" s="423" t="s">
        <v>159</v>
      </c>
      <c r="B249" s="423" t="s">
        <v>69</v>
      </c>
      <c r="C249" s="423" t="s">
        <v>146</v>
      </c>
      <c r="D249" s="423" t="s">
        <v>147</v>
      </c>
      <c r="E249" s="423" t="s">
        <v>157</v>
      </c>
      <c r="F249" s="427">
        <v>46143</v>
      </c>
      <c r="G249" s="427">
        <v>46173</v>
      </c>
      <c r="H249" s="425">
        <f>'CONTROL ALGAS IV Región'!F182</f>
        <v>79</v>
      </c>
      <c r="I249" s="426">
        <v>0</v>
      </c>
      <c r="J249" s="425">
        <f>'CONTROL ALGAS IV Región'!G182</f>
        <v>52.937150000000003</v>
      </c>
      <c r="K249" s="425">
        <f>'CONTROL ALGAS IV Región'!J182</f>
        <v>102.49800999999999</v>
      </c>
      <c r="L249" s="425">
        <f>'CONTROL ALGAS IV Región'!K182</f>
        <v>-49.560859999999991</v>
      </c>
      <c r="M249" s="154">
        <f>'CONTROL ALGAS IV Región'!L182</f>
        <v>1.9362207825695186</v>
      </c>
      <c r="N249" s="424">
        <f>'CONTROL ALGAS IV Región'!M182</f>
        <v>46150</v>
      </c>
      <c r="O249" s="424">
        <f>'RESUMEN ANUAL'!$B$4</f>
        <v>46274</v>
      </c>
      <c r="P249" s="426">
        <v>2026</v>
      </c>
      <c r="Q249" s="423"/>
    </row>
    <row r="250" spans="1:17">
      <c r="A250" s="423" t="s">
        <v>159</v>
      </c>
      <c r="B250" s="423" t="s">
        <v>69</v>
      </c>
      <c r="C250" s="423" t="s">
        <v>146</v>
      </c>
      <c r="D250" s="423" t="s">
        <v>147</v>
      </c>
      <c r="E250" s="423" t="s">
        <v>157</v>
      </c>
      <c r="F250" s="427">
        <v>46174</v>
      </c>
      <c r="G250" s="427">
        <v>46203</v>
      </c>
      <c r="H250" s="425">
        <f>'CONTROL ALGAS IV Región'!F183</f>
        <v>79</v>
      </c>
      <c r="I250" s="426">
        <v>0</v>
      </c>
      <c r="J250" s="425">
        <f>'CONTROL ALGAS IV Región'!G183</f>
        <v>29.439140000000009</v>
      </c>
      <c r="K250" s="425">
        <f>'CONTROL ALGAS IV Región'!J183</f>
        <v>38.60042</v>
      </c>
      <c r="L250" s="425">
        <f>'CONTROL ALGAS IV Región'!K183</f>
        <v>-9.1612799999999908</v>
      </c>
      <c r="M250" s="154">
        <f>'CONTROL ALGAS IV Región'!L183</f>
        <v>1.3111938731905888</v>
      </c>
      <c r="N250" s="424">
        <f>'CONTROL ALGAS IV Región'!M183</f>
        <v>46179</v>
      </c>
      <c r="O250" s="424">
        <f>'RESUMEN ANUAL'!$B$4</f>
        <v>46274</v>
      </c>
      <c r="P250" s="426">
        <v>2026</v>
      </c>
      <c r="Q250" s="423"/>
    </row>
    <row r="251" spans="1:17">
      <c r="A251" s="423" t="s">
        <v>159</v>
      </c>
      <c r="B251" s="423" t="s">
        <v>69</v>
      </c>
      <c r="C251" s="423" t="s">
        <v>146</v>
      </c>
      <c r="D251" s="423" t="s">
        <v>147</v>
      </c>
      <c r="E251" s="423" t="s">
        <v>157</v>
      </c>
      <c r="F251" s="427">
        <v>46204</v>
      </c>
      <c r="G251" s="427">
        <v>46234</v>
      </c>
      <c r="H251" s="425">
        <f>'CONTROL ALGAS IV Región'!F184</f>
        <v>79</v>
      </c>
      <c r="I251" s="426">
        <v>0</v>
      </c>
      <c r="J251" s="425">
        <f>'CONTROL ALGAS IV Región'!G184</f>
        <v>69.838720000000009</v>
      </c>
      <c r="K251" s="425">
        <f>'CONTROL ALGAS IV Región'!J184</f>
        <v>55.847819999999999</v>
      </c>
      <c r="L251" s="425">
        <f>'CONTROL ALGAS IV Región'!K184</f>
        <v>13.990900000000011</v>
      </c>
      <c r="M251" s="154">
        <f>'CONTROL ALGAS IV Región'!L184</f>
        <v>0.79966843607672067</v>
      </c>
      <c r="N251" s="424" t="s">
        <v>66</v>
      </c>
      <c r="O251" s="424">
        <f>'RESUMEN ANUAL'!$B$4</f>
        <v>46274</v>
      </c>
      <c r="P251" s="426">
        <v>2026</v>
      </c>
      <c r="Q251" s="423"/>
    </row>
    <row r="252" spans="1:17">
      <c r="A252" s="423" t="s">
        <v>159</v>
      </c>
      <c r="B252" s="423" t="s">
        <v>69</v>
      </c>
      <c r="C252" s="423" t="s">
        <v>146</v>
      </c>
      <c r="D252" s="423" t="s">
        <v>147</v>
      </c>
      <c r="E252" s="423" t="s">
        <v>157</v>
      </c>
      <c r="F252" s="427">
        <v>46235</v>
      </c>
      <c r="G252" s="427">
        <v>46265</v>
      </c>
      <c r="H252" s="425">
        <f>'CONTROL ALGAS IV Región'!F186</f>
        <v>79</v>
      </c>
      <c r="I252" s="426">
        <v>0</v>
      </c>
      <c r="J252" s="425">
        <f>'CONTROL ALGAS IV Región'!G186</f>
        <v>92.990900000000011</v>
      </c>
      <c r="K252" s="425">
        <f>'CONTROL ALGAS IV Región'!J186</f>
        <v>72.216899999999995</v>
      </c>
      <c r="L252" s="425">
        <f>'CONTROL ALGAS IV Región'!K186</f>
        <v>20.774000000000015</v>
      </c>
      <c r="M252" s="154">
        <f>'CONTROL ALGAS IV Región'!L186</f>
        <v>0.77660179651987438</v>
      </c>
      <c r="N252" s="424" t="s">
        <v>66</v>
      </c>
      <c r="O252" s="424">
        <f>'RESUMEN ANUAL'!$B$4</f>
        <v>46274</v>
      </c>
      <c r="P252" s="426">
        <v>2026</v>
      </c>
      <c r="Q252" s="423"/>
    </row>
    <row r="253" spans="1:17">
      <c r="A253" s="423" t="s">
        <v>159</v>
      </c>
      <c r="B253" s="423" t="s">
        <v>69</v>
      </c>
      <c r="C253" s="423" t="s">
        <v>146</v>
      </c>
      <c r="D253" s="423" t="s">
        <v>147</v>
      </c>
      <c r="E253" s="423" t="s">
        <v>157</v>
      </c>
      <c r="F253" s="427">
        <v>46266</v>
      </c>
      <c r="G253" s="427">
        <v>46295</v>
      </c>
      <c r="H253" s="425">
        <f>'CONTROL ALGAS IV Región'!F188</f>
        <v>79</v>
      </c>
      <c r="I253" s="426">
        <v>0</v>
      </c>
      <c r="J253" s="425">
        <f>'CONTROL ALGAS IV Región'!G188</f>
        <v>99.774000000000015</v>
      </c>
      <c r="K253" s="425">
        <f>'CONTROL ALGAS IV Región'!J188</f>
        <v>0</v>
      </c>
      <c r="L253" s="425">
        <f>'CONTROL ALGAS IV Región'!K188</f>
        <v>99.774000000000015</v>
      </c>
      <c r="M253" s="154">
        <f>'CONTROL ALGAS IV Región'!L188</f>
        <v>0</v>
      </c>
      <c r="N253" s="424" t="s">
        <v>66</v>
      </c>
      <c r="O253" s="424">
        <f>'RESUMEN ANUAL'!$B$4</f>
        <v>46274</v>
      </c>
      <c r="P253" s="426">
        <v>2026</v>
      </c>
      <c r="Q253" s="423"/>
    </row>
    <row r="254" spans="1:17">
      <c r="A254" s="423" t="s">
        <v>159</v>
      </c>
      <c r="B254" s="423" t="s">
        <v>69</v>
      </c>
      <c r="C254" s="423" t="s">
        <v>146</v>
      </c>
      <c r="D254" s="423" t="s">
        <v>147</v>
      </c>
      <c r="E254" s="423" t="s">
        <v>157</v>
      </c>
      <c r="F254" s="427">
        <v>46296</v>
      </c>
      <c r="G254" s="427">
        <v>46326</v>
      </c>
      <c r="H254" s="425">
        <f>'CONTROL ALGAS IV Región'!F190</f>
        <v>79</v>
      </c>
      <c r="I254" s="426">
        <v>0</v>
      </c>
      <c r="J254" s="425">
        <f>'CONTROL ALGAS IV Región'!G190</f>
        <v>178.774</v>
      </c>
      <c r="K254" s="425">
        <f>'CONTROL ALGAS IV Región'!J190</f>
        <v>0</v>
      </c>
      <c r="L254" s="425">
        <f>'CONTROL ALGAS IV Región'!K190</f>
        <v>178.774</v>
      </c>
      <c r="M254" s="154">
        <f>'CONTROL ALGAS IV Región'!L190</f>
        <v>0</v>
      </c>
      <c r="N254" s="424" t="s">
        <v>66</v>
      </c>
      <c r="O254" s="424">
        <f>'RESUMEN ANUAL'!$B$4</f>
        <v>46274</v>
      </c>
      <c r="P254" s="426">
        <v>2026</v>
      </c>
      <c r="Q254" s="423"/>
    </row>
    <row r="255" spans="1:17">
      <c r="A255" s="423" t="s">
        <v>159</v>
      </c>
      <c r="B255" s="423" t="s">
        <v>69</v>
      </c>
      <c r="C255" s="423" t="s">
        <v>146</v>
      </c>
      <c r="D255" s="423" t="s">
        <v>147</v>
      </c>
      <c r="E255" s="423" t="s">
        <v>157</v>
      </c>
      <c r="F255" s="427">
        <v>46327</v>
      </c>
      <c r="G255" s="427">
        <v>46356</v>
      </c>
      <c r="H255" s="425">
        <f>'CONTROL ALGAS IV Región'!F192</f>
        <v>79</v>
      </c>
      <c r="I255" s="426">
        <v>0</v>
      </c>
      <c r="J255" s="425">
        <f>'CONTROL ALGAS IV Región'!G192</f>
        <v>257.774</v>
      </c>
      <c r="K255" s="425">
        <f>'CONTROL ALGAS IV Región'!J192</f>
        <v>0</v>
      </c>
      <c r="L255" s="425">
        <f>'CONTROL ALGAS IV Región'!K192</f>
        <v>257.774</v>
      </c>
      <c r="M255" s="154">
        <f>'CONTROL ALGAS IV Región'!L192</f>
        <v>0</v>
      </c>
      <c r="N255" s="424" t="s">
        <v>66</v>
      </c>
      <c r="O255" s="424">
        <f>'RESUMEN ANUAL'!$B$4</f>
        <v>46274</v>
      </c>
      <c r="P255" s="426">
        <v>2026</v>
      </c>
      <c r="Q255" s="423"/>
    </row>
    <row r="256" spans="1:17">
      <c r="A256" s="423" t="s">
        <v>159</v>
      </c>
      <c r="B256" s="423" t="s">
        <v>69</v>
      </c>
      <c r="C256" s="423" t="s">
        <v>146</v>
      </c>
      <c r="D256" s="423" t="s">
        <v>147</v>
      </c>
      <c r="E256" s="423" t="s">
        <v>157</v>
      </c>
      <c r="F256" s="427">
        <v>46357</v>
      </c>
      <c r="G256" s="427">
        <v>46387</v>
      </c>
      <c r="H256" s="425">
        <f>'CONTROL ALGAS IV Región'!F194</f>
        <v>79</v>
      </c>
      <c r="I256" s="426">
        <v>0</v>
      </c>
      <c r="J256" s="425">
        <f>'CONTROL ALGAS IV Región'!G194</f>
        <v>336.774</v>
      </c>
      <c r="K256" s="425">
        <f>'CONTROL ALGAS IV Región'!J194</f>
        <v>0</v>
      </c>
      <c r="L256" s="425">
        <f>'CONTROL ALGAS IV Región'!K194</f>
        <v>336.774</v>
      </c>
      <c r="M256" s="154">
        <f>'CONTROL ALGAS IV Región'!L194</f>
        <v>0</v>
      </c>
      <c r="N256" s="424" t="s">
        <v>66</v>
      </c>
      <c r="O256" s="424">
        <f>'RESUMEN ANUAL'!$B$4</f>
        <v>46274</v>
      </c>
      <c r="P256" s="426">
        <v>2026</v>
      </c>
      <c r="Q256" s="423"/>
    </row>
    <row r="257" spans="1:17">
      <c r="A257" s="423" t="s">
        <v>159</v>
      </c>
      <c r="B257" s="423" t="s">
        <v>69</v>
      </c>
      <c r="C257" s="423" t="s">
        <v>146</v>
      </c>
      <c r="D257" s="423" t="s">
        <v>147</v>
      </c>
      <c r="E257" s="423" t="s">
        <v>158</v>
      </c>
      <c r="F257" s="427">
        <v>46023</v>
      </c>
      <c r="G257" s="427">
        <v>46053</v>
      </c>
      <c r="H257" s="425">
        <f>'CONTROL ALGAS IV Región'!F173</f>
        <v>142</v>
      </c>
      <c r="I257" s="426">
        <v>0</v>
      </c>
      <c r="J257" s="425">
        <f>'CONTROL ALGAS IV Región'!G173</f>
        <v>142</v>
      </c>
      <c r="K257" s="425">
        <f>'CONTROL ALGAS IV Región'!J173</f>
        <v>139.96199999999999</v>
      </c>
      <c r="L257" s="425">
        <f>'CONTROL ALGAS IV Región'!K173</f>
        <v>2.0380000000000109</v>
      </c>
      <c r="M257" s="154">
        <f>'CONTROL ALGAS IV Región'!L173</f>
        <v>0.98564788732394359</v>
      </c>
      <c r="N257" s="424">
        <f>'CONTROL ALGAS IV Región'!M173</f>
        <v>46045</v>
      </c>
      <c r="O257" s="424">
        <f>'RESUMEN ANUAL'!$B$4</f>
        <v>46274</v>
      </c>
      <c r="P257" s="426">
        <v>2026</v>
      </c>
      <c r="Q257" s="423"/>
    </row>
    <row r="258" spans="1:17">
      <c r="A258" s="423" t="s">
        <v>159</v>
      </c>
      <c r="B258" s="423" t="s">
        <v>69</v>
      </c>
      <c r="C258" s="423" t="s">
        <v>146</v>
      </c>
      <c r="D258" s="423" t="s">
        <v>147</v>
      </c>
      <c r="E258" s="423" t="s">
        <v>158</v>
      </c>
      <c r="F258" s="427">
        <v>46054</v>
      </c>
      <c r="G258" s="424">
        <v>46081</v>
      </c>
      <c r="H258" s="425">
        <f>'CONTROL ALGAS IV Región'!F175</f>
        <v>142</v>
      </c>
      <c r="I258" s="426">
        <v>0</v>
      </c>
      <c r="J258" s="425">
        <f>'CONTROL ALGAS IV Región'!G175</f>
        <v>144.03800000000001</v>
      </c>
      <c r="K258" s="425">
        <f>'CONTROL ALGAS IV Región'!J175</f>
        <v>146.58600000000001</v>
      </c>
      <c r="L258" s="425">
        <f>'CONTROL ALGAS IV Región'!K175</f>
        <v>-2.5480000000000018</v>
      </c>
      <c r="M258" s="154">
        <f>'CONTROL ALGAS IV Región'!L175</f>
        <v>1.0176897763090296</v>
      </c>
      <c r="N258" s="424">
        <f>'CONTROL ALGAS IV Región'!M173</f>
        <v>46045</v>
      </c>
      <c r="O258" s="424">
        <f>'RESUMEN ANUAL'!$B$4</f>
        <v>46274</v>
      </c>
      <c r="P258" s="426">
        <v>2026</v>
      </c>
      <c r="Q258" s="423"/>
    </row>
    <row r="259" spans="1:17">
      <c r="A259" s="423" t="s">
        <v>159</v>
      </c>
      <c r="B259" s="423" t="s">
        <v>69</v>
      </c>
      <c r="C259" s="423" t="s">
        <v>146</v>
      </c>
      <c r="D259" s="423" t="s">
        <v>147</v>
      </c>
      <c r="E259" s="423" t="s">
        <v>158</v>
      </c>
      <c r="F259" s="427">
        <v>46082</v>
      </c>
      <c r="G259" s="427">
        <v>46112</v>
      </c>
      <c r="H259" s="425">
        <f>'CONTROL ALGAS IV Región'!F177</f>
        <v>142</v>
      </c>
      <c r="I259" s="426">
        <v>0</v>
      </c>
      <c r="J259" s="425">
        <f>'CONTROL ALGAS IV Región'!G177</f>
        <v>139.452</v>
      </c>
      <c r="K259" s="425">
        <f>'CONTROL ALGAS IV Región'!J177</f>
        <v>118.327</v>
      </c>
      <c r="L259" s="425">
        <f>'CONTROL ALGAS IV Región'!K177</f>
        <v>21.125</v>
      </c>
      <c r="M259" s="154">
        <f>'CONTROL ALGAS IV Región'!L177</f>
        <v>0.84851418409201729</v>
      </c>
      <c r="N259" s="424" t="s">
        <v>66</v>
      </c>
      <c r="O259" s="424">
        <f>'RESUMEN ANUAL'!$B$4</f>
        <v>46274</v>
      </c>
      <c r="P259" s="426">
        <v>2026</v>
      </c>
      <c r="Q259" s="423"/>
    </row>
    <row r="260" spans="1:17">
      <c r="A260" s="423" t="s">
        <v>159</v>
      </c>
      <c r="B260" s="423" t="s">
        <v>69</v>
      </c>
      <c r="C260" s="423" t="s">
        <v>146</v>
      </c>
      <c r="D260" s="423" t="s">
        <v>147</v>
      </c>
      <c r="E260" s="423" t="s">
        <v>158</v>
      </c>
      <c r="F260" s="427">
        <v>46113</v>
      </c>
      <c r="G260" s="427">
        <v>46142</v>
      </c>
      <c r="H260" s="425">
        <f>'CONTROL ALGAS IV Región'!F179</f>
        <v>142</v>
      </c>
      <c r="I260" s="426">
        <v>0</v>
      </c>
      <c r="J260" s="425">
        <f>'CONTROL ALGAS IV Región'!G179</f>
        <v>163.125</v>
      </c>
      <c r="K260" s="425">
        <f>'CONTROL ALGAS IV Región'!J179</f>
        <v>131.51400000000001</v>
      </c>
      <c r="L260" s="425">
        <f>'CONTROL ALGAS IV Región'!K179</f>
        <v>31.61099999999999</v>
      </c>
      <c r="M260" s="154">
        <f>'CONTROL ALGAS IV Región'!L179</f>
        <v>0.806216091954023</v>
      </c>
      <c r="N260" s="424" t="s">
        <v>66</v>
      </c>
      <c r="O260" s="424">
        <f>'RESUMEN ANUAL'!$B$4</f>
        <v>46274</v>
      </c>
      <c r="P260" s="426">
        <v>2026</v>
      </c>
      <c r="Q260" s="423"/>
    </row>
    <row r="261" spans="1:17">
      <c r="A261" s="423" t="s">
        <v>159</v>
      </c>
      <c r="B261" s="423" t="s">
        <v>69</v>
      </c>
      <c r="C261" s="423" t="s">
        <v>146</v>
      </c>
      <c r="D261" s="423" t="s">
        <v>147</v>
      </c>
      <c r="E261" s="423" t="s">
        <v>158</v>
      </c>
      <c r="F261" s="427">
        <v>46143</v>
      </c>
      <c r="G261" s="427">
        <v>46173</v>
      </c>
      <c r="H261" s="425">
        <f>'CONTROL ALGAS IV Región'!F181</f>
        <v>142</v>
      </c>
      <c r="I261" s="426">
        <v>0</v>
      </c>
      <c r="J261" s="425">
        <f>'CONTROL ALGAS IV Región'!G181</f>
        <v>173.61099999999999</v>
      </c>
      <c r="K261" s="425">
        <f>'CONTROL ALGAS IV Región'!J181</f>
        <v>165.64699999999999</v>
      </c>
      <c r="L261" s="425">
        <f>'CONTROL ALGAS IV Región'!K181</f>
        <v>7.9639999999999986</v>
      </c>
      <c r="M261" s="154">
        <f>'CONTROL ALGAS IV Región'!L181</f>
        <v>0.95412733064149158</v>
      </c>
      <c r="N261" s="424">
        <f>'CONTROL ALGAS IV Región'!M181</f>
        <v>46165</v>
      </c>
      <c r="O261" s="424">
        <f>'RESUMEN ANUAL'!$B$4</f>
        <v>46274</v>
      </c>
      <c r="P261" s="426">
        <v>2026</v>
      </c>
      <c r="Q261" s="423"/>
    </row>
    <row r="262" spans="1:17">
      <c r="A262" s="423" t="s">
        <v>159</v>
      </c>
      <c r="B262" s="423" t="s">
        <v>69</v>
      </c>
      <c r="C262" s="423" t="s">
        <v>146</v>
      </c>
      <c r="D262" s="423" t="s">
        <v>147</v>
      </c>
      <c r="E262" s="423" t="s">
        <v>158</v>
      </c>
      <c r="F262" s="427">
        <v>46235</v>
      </c>
      <c r="G262" s="427">
        <v>46265</v>
      </c>
      <c r="H262" s="425">
        <f>'CONTROL ALGAS IV Región'!F185</f>
        <v>142</v>
      </c>
      <c r="I262" s="426">
        <v>0</v>
      </c>
      <c r="J262" s="425">
        <f>'CONTROL ALGAS IV Región'!G185</f>
        <v>149.964</v>
      </c>
      <c r="K262" s="425">
        <f>'CONTROL ALGAS IV Región'!J185</f>
        <v>147.452</v>
      </c>
      <c r="L262" s="425">
        <f>'CONTROL ALGAS IV Región'!K185</f>
        <v>2.5120000000000005</v>
      </c>
      <c r="M262" s="154">
        <f>'CONTROL ALGAS IV Región'!L185</f>
        <v>0.98324931316849373</v>
      </c>
      <c r="N262" s="424">
        <f>'CONTROL ALGAS IV Región'!M185</f>
        <v>46261</v>
      </c>
      <c r="O262" s="424">
        <f>'RESUMEN ANUAL'!$B$4</f>
        <v>46274</v>
      </c>
      <c r="P262" s="426">
        <v>2026</v>
      </c>
      <c r="Q262" s="423"/>
    </row>
    <row r="263" spans="1:17">
      <c r="A263" s="423" t="s">
        <v>159</v>
      </c>
      <c r="B263" s="423" t="s">
        <v>69</v>
      </c>
      <c r="C263" s="423" t="s">
        <v>146</v>
      </c>
      <c r="D263" s="423" t="s">
        <v>147</v>
      </c>
      <c r="E263" s="423" t="s">
        <v>158</v>
      </c>
      <c r="F263" s="427">
        <v>46266</v>
      </c>
      <c r="G263" s="427">
        <v>46295</v>
      </c>
      <c r="H263" s="425">
        <f>'CONTROL ALGAS IV Región'!F187</f>
        <v>142</v>
      </c>
      <c r="I263" s="426">
        <v>0</v>
      </c>
      <c r="J263" s="425">
        <f>'CONTROL ALGAS IV Región'!G187</f>
        <v>144.512</v>
      </c>
      <c r="K263" s="425">
        <f>'CONTROL ALGAS IV Región'!J187</f>
        <v>0</v>
      </c>
      <c r="L263" s="425">
        <f>'CONTROL ALGAS IV Región'!K187</f>
        <v>144.512</v>
      </c>
      <c r="M263" s="154">
        <f>'CONTROL ALGAS IV Región'!L187</f>
        <v>0</v>
      </c>
      <c r="N263" s="424" t="s">
        <v>66</v>
      </c>
      <c r="O263" s="424">
        <f>'RESUMEN ANUAL'!$B$4</f>
        <v>46274</v>
      </c>
      <c r="P263" s="426">
        <v>2026</v>
      </c>
      <c r="Q263" s="423"/>
    </row>
    <row r="264" spans="1:17">
      <c r="A264" s="423" t="s">
        <v>159</v>
      </c>
      <c r="B264" s="423" t="s">
        <v>69</v>
      </c>
      <c r="C264" s="423" t="s">
        <v>146</v>
      </c>
      <c r="D264" s="423" t="s">
        <v>147</v>
      </c>
      <c r="E264" s="423" t="s">
        <v>158</v>
      </c>
      <c r="F264" s="427">
        <v>46296</v>
      </c>
      <c r="G264" s="427">
        <v>46326</v>
      </c>
      <c r="H264" s="425">
        <f>'CONTROL ALGAS IV Región'!F189</f>
        <v>142</v>
      </c>
      <c r="I264" s="426">
        <v>0</v>
      </c>
      <c r="J264" s="425">
        <f>'CONTROL ALGAS IV Región'!G189</f>
        <v>286.512</v>
      </c>
      <c r="K264" s="425">
        <f>'CONTROL ALGAS IV Región'!J189</f>
        <v>0</v>
      </c>
      <c r="L264" s="425">
        <f>'CONTROL ALGAS IV Región'!K189</f>
        <v>286.512</v>
      </c>
      <c r="M264" s="154">
        <f>'CONTROL ALGAS IV Región'!L189</f>
        <v>0</v>
      </c>
      <c r="N264" s="424" t="s">
        <v>66</v>
      </c>
      <c r="O264" s="424">
        <f>'RESUMEN ANUAL'!$B$4</f>
        <v>46274</v>
      </c>
      <c r="P264" s="426">
        <v>2026</v>
      </c>
      <c r="Q264" s="423"/>
    </row>
    <row r="265" spans="1:17">
      <c r="A265" s="423" t="s">
        <v>159</v>
      </c>
      <c r="B265" s="423" t="s">
        <v>69</v>
      </c>
      <c r="C265" s="423" t="s">
        <v>146</v>
      </c>
      <c r="D265" s="423" t="s">
        <v>147</v>
      </c>
      <c r="E265" s="423" t="s">
        <v>158</v>
      </c>
      <c r="F265" s="427">
        <v>46327</v>
      </c>
      <c r="G265" s="427">
        <v>46356</v>
      </c>
      <c r="H265" s="425">
        <f>'CONTROL ALGAS IV Región'!F191</f>
        <v>142</v>
      </c>
      <c r="I265" s="426">
        <v>0</v>
      </c>
      <c r="J265" s="425">
        <f>'CONTROL ALGAS IV Región'!G191</f>
        <v>428.512</v>
      </c>
      <c r="K265" s="425">
        <f>'CONTROL ALGAS IV Región'!J191</f>
        <v>0</v>
      </c>
      <c r="L265" s="425">
        <f>'CONTROL ALGAS IV Región'!K191</f>
        <v>428.512</v>
      </c>
      <c r="M265" s="154">
        <f>'CONTROL ALGAS IV Región'!L191</f>
        <v>0</v>
      </c>
      <c r="N265" s="424" t="s">
        <v>66</v>
      </c>
      <c r="O265" s="424">
        <f>'RESUMEN ANUAL'!$B$4</f>
        <v>46274</v>
      </c>
      <c r="P265" s="426">
        <v>2026</v>
      </c>
      <c r="Q265" s="423"/>
    </row>
    <row r="266" spans="1:17">
      <c r="A266" s="423" t="s">
        <v>159</v>
      </c>
      <c r="B266" s="423" t="s">
        <v>69</v>
      </c>
      <c r="C266" s="423" t="s">
        <v>146</v>
      </c>
      <c r="D266" s="423" t="s">
        <v>147</v>
      </c>
      <c r="E266" s="423" t="s">
        <v>158</v>
      </c>
      <c r="F266" s="427">
        <v>46357</v>
      </c>
      <c r="G266" s="427">
        <v>46387</v>
      </c>
      <c r="H266" s="425">
        <f>'CONTROL ALGAS IV Región'!F193</f>
        <v>142</v>
      </c>
      <c r="I266" s="426">
        <v>0</v>
      </c>
      <c r="J266" s="425">
        <f>'CONTROL ALGAS IV Región'!G193</f>
        <v>570.51199999999994</v>
      </c>
      <c r="K266" s="425">
        <f>'CONTROL ALGAS IV Región'!J193</f>
        <v>0</v>
      </c>
      <c r="L266" s="425">
        <f>'CONTROL ALGAS IV Región'!K193</f>
        <v>570.51199999999994</v>
      </c>
      <c r="M266" s="154">
        <f>'CONTROL ALGAS IV Región'!L193</f>
        <v>0</v>
      </c>
      <c r="N266" s="424" t="s">
        <v>66</v>
      </c>
      <c r="O266" s="424">
        <f>'RESUMEN ANUAL'!$B$4</f>
        <v>46274</v>
      </c>
      <c r="P266" s="426">
        <v>2026</v>
      </c>
      <c r="Q266" s="423"/>
    </row>
    <row r="267" spans="1:17">
      <c r="A267" s="423" t="s">
        <v>160</v>
      </c>
      <c r="B267" s="423" t="s">
        <v>161</v>
      </c>
      <c r="C267" s="423" t="s">
        <v>146</v>
      </c>
      <c r="D267" s="423" t="s">
        <v>147</v>
      </c>
      <c r="E267" s="423" t="s">
        <v>148</v>
      </c>
      <c r="F267" s="427">
        <v>46023</v>
      </c>
      <c r="G267" s="427">
        <v>46053</v>
      </c>
      <c r="H267" s="425">
        <f>'CONTROL ALGAS IV Región'!F198</f>
        <v>18</v>
      </c>
      <c r="I267" s="426">
        <v>0</v>
      </c>
      <c r="J267" s="425">
        <f>'CONTROL ALGAS IV Región'!G198</f>
        <v>18</v>
      </c>
      <c r="K267" s="425">
        <f>'CONTROL ALGAS IV Región'!J198</f>
        <v>0</v>
      </c>
      <c r="L267" s="425">
        <f>'CONTROL ALGAS IV Región'!K198</f>
        <v>18</v>
      </c>
      <c r="M267" s="154">
        <f>'CONTROL ALGAS IV Región'!L198</f>
        <v>0</v>
      </c>
      <c r="N267" s="424" t="s">
        <v>66</v>
      </c>
      <c r="O267" s="424">
        <f>'RESUMEN ANUAL'!$B$4</f>
        <v>46274</v>
      </c>
      <c r="P267" s="426">
        <v>2026</v>
      </c>
      <c r="Q267" s="423"/>
    </row>
    <row r="268" spans="1:17">
      <c r="A268" s="423" t="s">
        <v>160</v>
      </c>
      <c r="B268" s="423" t="s">
        <v>161</v>
      </c>
      <c r="C268" s="423" t="s">
        <v>146</v>
      </c>
      <c r="D268" s="423" t="s">
        <v>147</v>
      </c>
      <c r="E268" s="423" t="s">
        <v>148</v>
      </c>
      <c r="F268" s="427">
        <v>46054</v>
      </c>
      <c r="G268" s="424">
        <v>46081</v>
      </c>
      <c r="H268" s="425">
        <f>'CONTROL ALGAS IV Región'!F199</f>
        <v>18</v>
      </c>
      <c r="I268" s="426">
        <v>0</v>
      </c>
      <c r="J268" s="425">
        <f>'CONTROL ALGAS IV Región'!G199</f>
        <v>36</v>
      </c>
      <c r="K268" s="425">
        <f>'CONTROL ALGAS IV Región'!J199</f>
        <v>0</v>
      </c>
      <c r="L268" s="425">
        <f>'CONTROL ALGAS IV Región'!K199</f>
        <v>36</v>
      </c>
      <c r="M268" s="154">
        <f>'CONTROL ALGAS IV Región'!L199</f>
        <v>0</v>
      </c>
      <c r="N268" s="424" t="s">
        <v>66</v>
      </c>
      <c r="O268" s="424">
        <f>'RESUMEN ANUAL'!$B$4</f>
        <v>46274</v>
      </c>
      <c r="P268" s="426">
        <v>2026</v>
      </c>
      <c r="Q268" s="423"/>
    </row>
    <row r="269" spans="1:17">
      <c r="A269" s="423" t="s">
        <v>160</v>
      </c>
      <c r="B269" s="423" t="s">
        <v>161</v>
      </c>
      <c r="C269" s="423" t="s">
        <v>146</v>
      </c>
      <c r="D269" s="423" t="s">
        <v>147</v>
      </c>
      <c r="E269" s="423" t="s">
        <v>148</v>
      </c>
      <c r="F269" s="427">
        <v>46082</v>
      </c>
      <c r="G269" s="427">
        <v>46112</v>
      </c>
      <c r="H269" s="425">
        <f>'CONTROL ALGAS IV Región'!F200</f>
        <v>18</v>
      </c>
      <c r="I269" s="426">
        <v>0</v>
      </c>
      <c r="J269" s="425">
        <f>'CONTROL ALGAS IV Región'!G200</f>
        <v>54</v>
      </c>
      <c r="K269" s="425">
        <f>'CONTROL ALGAS IV Región'!J200</f>
        <v>0</v>
      </c>
      <c r="L269" s="425">
        <f>'CONTROL ALGAS IV Región'!K200</f>
        <v>54</v>
      </c>
      <c r="M269" s="154">
        <f>'CONTROL ALGAS IV Región'!L200</f>
        <v>0</v>
      </c>
      <c r="N269" s="424" t="s">
        <v>66</v>
      </c>
      <c r="O269" s="424">
        <f>'RESUMEN ANUAL'!$B$4</f>
        <v>46274</v>
      </c>
      <c r="P269" s="426">
        <v>2026</v>
      </c>
      <c r="Q269" s="423"/>
    </row>
    <row r="270" spans="1:17">
      <c r="A270" s="423" t="s">
        <v>160</v>
      </c>
      <c r="B270" s="423" t="s">
        <v>161</v>
      </c>
      <c r="C270" s="423" t="s">
        <v>146</v>
      </c>
      <c r="D270" s="423" t="s">
        <v>147</v>
      </c>
      <c r="E270" s="423" t="s">
        <v>148</v>
      </c>
      <c r="F270" s="427">
        <v>46113</v>
      </c>
      <c r="G270" s="427">
        <v>46142</v>
      </c>
      <c r="H270" s="425">
        <f>'CONTROL ALGAS IV Región'!F201</f>
        <v>18</v>
      </c>
      <c r="I270" s="426">
        <v>0</v>
      </c>
      <c r="J270" s="425">
        <f>'CONTROL ALGAS IV Región'!G201</f>
        <v>72</v>
      </c>
      <c r="K270" s="425">
        <f>'CONTROL ALGAS IV Región'!J201</f>
        <v>0</v>
      </c>
      <c r="L270" s="425">
        <f>'CONTROL ALGAS IV Región'!K201</f>
        <v>72</v>
      </c>
      <c r="M270" s="154">
        <f>'CONTROL ALGAS IV Región'!L201</f>
        <v>0</v>
      </c>
      <c r="N270" s="424" t="s">
        <v>66</v>
      </c>
      <c r="O270" s="424">
        <f>'RESUMEN ANUAL'!$B$4</f>
        <v>46274</v>
      </c>
      <c r="P270" s="426">
        <v>2026</v>
      </c>
      <c r="Q270" s="423"/>
    </row>
    <row r="271" spans="1:17">
      <c r="A271" s="423" t="s">
        <v>160</v>
      </c>
      <c r="B271" s="423" t="s">
        <v>161</v>
      </c>
      <c r="C271" s="423" t="s">
        <v>146</v>
      </c>
      <c r="D271" s="423" t="s">
        <v>147</v>
      </c>
      <c r="E271" s="423" t="s">
        <v>148</v>
      </c>
      <c r="F271" s="427">
        <v>46143</v>
      </c>
      <c r="G271" s="427">
        <v>46173</v>
      </c>
      <c r="H271" s="425">
        <f>'CONTROL ALGAS IV Región'!F202</f>
        <v>18</v>
      </c>
      <c r="I271" s="426">
        <v>0</v>
      </c>
      <c r="J271" s="425">
        <f>'CONTROL ALGAS IV Región'!G202</f>
        <v>90</v>
      </c>
      <c r="K271" s="425">
        <f>'CONTROL ALGAS IV Región'!J202</f>
        <v>0</v>
      </c>
      <c r="L271" s="425">
        <f>'CONTROL ALGAS IV Región'!K202</f>
        <v>90</v>
      </c>
      <c r="M271" s="154">
        <f>'CONTROL ALGAS IV Región'!L202</f>
        <v>0</v>
      </c>
      <c r="N271" s="424" t="s">
        <v>66</v>
      </c>
      <c r="O271" s="424">
        <f>'RESUMEN ANUAL'!$B$4</f>
        <v>46274</v>
      </c>
      <c r="P271" s="426">
        <v>2026</v>
      </c>
      <c r="Q271" s="423"/>
    </row>
    <row r="272" spans="1:17">
      <c r="A272" s="423" t="s">
        <v>160</v>
      </c>
      <c r="B272" s="423" t="s">
        <v>161</v>
      </c>
      <c r="C272" s="423" t="s">
        <v>146</v>
      </c>
      <c r="D272" s="423" t="s">
        <v>147</v>
      </c>
      <c r="E272" s="423" t="s">
        <v>148</v>
      </c>
      <c r="F272" s="427">
        <v>46174</v>
      </c>
      <c r="G272" s="427">
        <v>46203</v>
      </c>
      <c r="H272" s="425">
        <f>'CONTROL ALGAS IV Región'!F203</f>
        <v>2</v>
      </c>
      <c r="I272" s="426">
        <v>0</v>
      </c>
      <c r="J272" s="425">
        <f>'CONTROL ALGAS IV Región'!G203</f>
        <v>92</v>
      </c>
      <c r="K272" s="425">
        <f>'CONTROL ALGAS IV Región'!J203</f>
        <v>0</v>
      </c>
      <c r="L272" s="425">
        <f>'CONTROL ALGAS IV Región'!K203</f>
        <v>92</v>
      </c>
      <c r="M272" s="154">
        <f>'CONTROL ALGAS IV Región'!L203</f>
        <v>0</v>
      </c>
      <c r="N272" s="424" t="s">
        <v>66</v>
      </c>
      <c r="O272" s="424">
        <f>'RESUMEN ANUAL'!$B$4</f>
        <v>46274</v>
      </c>
      <c r="P272" s="426">
        <v>2026</v>
      </c>
      <c r="Q272" s="423"/>
    </row>
    <row r="273" spans="1:17">
      <c r="A273" s="423" t="s">
        <v>160</v>
      </c>
      <c r="B273" s="423" t="s">
        <v>161</v>
      </c>
      <c r="C273" s="423" t="s">
        <v>146</v>
      </c>
      <c r="D273" s="423" t="s">
        <v>147</v>
      </c>
      <c r="E273" s="423" t="s">
        <v>148</v>
      </c>
      <c r="F273" s="427">
        <v>46204</v>
      </c>
      <c r="G273" s="427">
        <v>46234</v>
      </c>
      <c r="H273" s="425">
        <f>'CONTROL ALGAS IV Región'!F204</f>
        <v>2</v>
      </c>
      <c r="I273" s="426">
        <v>0</v>
      </c>
      <c r="J273" s="425">
        <f>'CONTROL ALGAS IV Región'!G204</f>
        <v>94</v>
      </c>
      <c r="K273" s="425">
        <f>'CONTROL ALGAS IV Región'!J204</f>
        <v>0</v>
      </c>
      <c r="L273" s="425">
        <f>'CONTROL ALGAS IV Región'!K204</f>
        <v>94</v>
      </c>
      <c r="M273" s="154">
        <f>'CONTROL ALGAS IV Región'!L204</f>
        <v>0</v>
      </c>
      <c r="N273" s="424" t="s">
        <v>66</v>
      </c>
      <c r="O273" s="424">
        <f>'RESUMEN ANUAL'!$B$4</f>
        <v>46274</v>
      </c>
      <c r="P273" s="426">
        <v>2026</v>
      </c>
      <c r="Q273" s="423"/>
    </row>
    <row r="274" spans="1:17">
      <c r="A274" s="423" t="s">
        <v>160</v>
      </c>
      <c r="B274" s="423" t="s">
        <v>161</v>
      </c>
      <c r="C274" s="423" t="s">
        <v>146</v>
      </c>
      <c r="D274" s="423" t="s">
        <v>147</v>
      </c>
      <c r="E274" s="423" t="s">
        <v>148</v>
      </c>
      <c r="F274" s="427">
        <v>46235</v>
      </c>
      <c r="G274" s="427">
        <v>46265</v>
      </c>
      <c r="H274" s="425">
        <f>'CONTROL ALGAS IV Región'!F205</f>
        <v>2</v>
      </c>
      <c r="I274" s="426">
        <v>0</v>
      </c>
      <c r="J274" s="425">
        <f>'CONTROL ALGAS IV Región'!G205</f>
        <v>96</v>
      </c>
      <c r="K274" s="425">
        <f>'CONTROL ALGAS IV Región'!J205</f>
        <v>0</v>
      </c>
      <c r="L274" s="425">
        <f>'CONTROL ALGAS IV Región'!K205</f>
        <v>96</v>
      </c>
      <c r="M274" s="154">
        <f>'CONTROL ALGAS IV Región'!L205</f>
        <v>0</v>
      </c>
      <c r="N274" s="424" t="s">
        <v>66</v>
      </c>
      <c r="O274" s="424">
        <f>'RESUMEN ANUAL'!$B$4</f>
        <v>46274</v>
      </c>
      <c r="P274" s="426">
        <v>2026</v>
      </c>
      <c r="Q274" s="423"/>
    </row>
    <row r="275" spans="1:17">
      <c r="A275" s="423" t="s">
        <v>160</v>
      </c>
      <c r="B275" s="423" t="s">
        <v>161</v>
      </c>
      <c r="C275" s="423" t="s">
        <v>146</v>
      </c>
      <c r="D275" s="423" t="s">
        <v>147</v>
      </c>
      <c r="E275" s="423" t="s">
        <v>148</v>
      </c>
      <c r="F275" s="427">
        <v>46266</v>
      </c>
      <c r="G275" s="427">
        <v>46295</v>
      </c>
      <c r="H275" s="425">
        <f>'CONTROL ALGAS IV Región'!F206</f>
        <v>2</v>
      </c>
      <c r="I275" s="426">
        <v>0</v>
      </c>
      <c r="J275" s="425">
        <f>'CONTROL ALGAS IV Región'!G206</f>
        <v>98</v>
      </c>
      <c r="K275" s="425">
        <f>'CONTROL ALGAS IV Región'!J206</f>
        <v>0</v>
      </c>
      <c r="L275" s="425">
        <f>'CONTROL ALGAS IV Región'!K206</f>
        <v>98</v>
      </c>
      <c r="M275" s="154">
        <f>'CONTROL ALGAS IV Región'!L206</f>
        <v>0</v>
      </c>
      <c r="N275" s="424" t="s">
        <v>66</v>
      </c>
      <c r="O275" s="424">
        <f>'RESUMEN ANUAL'!$B$4</f>
        <v>46274</v>
      </c>
      <c r="P275" s="426">
        <v>2026</v>
      </c>
      <c r="Q275" s="423"/>
    </row>
    <row r="276" spans="1:17">
      <c r="A276" s="423" t="s">
        <v>160</v>
      </c>
      <c r="B276" s="423" t="s">
        <v>161</v>
      </c>
      <c r="C276" s="423" t="s">
        <v>146</v>
      </c>
      <c r="D276" s="423" t="s">
        <v>147</v>
      </c>
      <c r="E276" s="423" t="s">
        <v>148</v>
      </c>
      <c r="F276" s="427">
        <v>46296</v>
      </c>
      <c r="G276" s="427">
        <v>46326</v>
      </c>
      <c r="H276" s="425">
        <f>'CONTROL ALGAS IV Región'!F207</f>
        <v>2</v>
      </c>
      <c r="I276" s="426">
        <v>0</v>
      </c>
      <c r="J276" s="425">
        <f>'CONTROL ALGAS IV Región'!G207</f>
        <v>100</v>
      </c>
      <c r="K276" s="425">
        <f>'CONTROL ALGAS IV Región'!J207</f>
        <v>0</v>
      </c>
      <c r="L276" s="425">
        <f>'CONTROL ALGAS IV Región'!K207</f>
        <v>100</v>
      </c>
      <c r="M276" s="154">
        <f>'CONTROL ALGAS IV Región'!L207</f>
        <v>0</v>
      </c>
      <c r="N276" s="424" t="s">
        <v>66</v>
      </c>
      <c r="O276" s="424">
        <f>'RESUMEN ANUAL'!$B$4</f>
        <v>46274</v>
      </c>
      <c r="P276" s="426">
        <v>2026</v>
      </c>
      <c r="Q276" s="423"/>
    </row>
    <row r="277" spans="1:17">
      <c r="A277" s="423" t="s">
        <v>160</v>
      </c>
      <c r="B277" s="423" t="s">
        <v>161</v>
      </c>
      <c r="C277" s="423" t="s">
        <v>146</v>
      </c>
      <c r="D277" s="423" t="s">
        <v>147</v>
      </c>
      <c r="E277" s="423" t="s">
        <v>148</v>
      </c>
      <c r="F277" s="427">
        <v>46327</v>
      </c>
      <c r="G277" s="427">
        <v>46356</v>
      </c>
      <c r="H277" s="425">
        <f>'CONTROL ALGAS IV Región'!F208</f>
        <v>2</v>
      </c>
      <c r="I277" s="426">
        <v>0</v>
      </c>
      <c r="J277" s="425">
        <f>'CONTROL ALGAS IV Región'!G208</f>
        <v>102</v>
      </c>
      <c r="K277" s="425">
        <f>'CONTROL ALGAS IV Región'!J208</f>
        <v>0</v>
      </c>
      <c r="L277" s="425">
        <f>'CONTROL ALGAS IV Región'!K208</f>
        <v>102</v>
      </c>
      <c r="M277" s="154">
        <f>'CONTROL ALGAS IV Región'!L208</f>
        <v>0</v>
      </c>
      <c r="N277" s="424" t="s">
        <v>66</v>
      </c>
      <c r="O277" s="424">
        <f>'RESUMEN ANUAL'!$B$4</f>
        <v>46274</v>
      </c>
      <c r="P277" s="426">
        <v>2026</v>
      </c>
      <c r="Q277" s="423"/>
    </row>
    <row r="278" spans="1:17">
      <c r="A278" s="423" t="s">
        <v>160</v>
      </c>
      <c r="B278" s="423" t="s">
        <v>161</v>
      </c>
      <c r="C278" s="423" t="s">
        <v>146</v>
      </c>
      <c r="D278" s="423" t="s">
        <v>147</v>
      </c>
      <c r="E278" s="423" t="s">
        <v>148</v>
      </c>
      <c r="F278" s="427">
        <v>46357</v>
      </c>
      <c r="G278" s="427">
        <v>46387</v>
      </c>
      <c r="H278" s="425">
        <f>'CONTROL ALGAS IV Región'!F209</f>
        <v>2</v>
      </c>
      <c r="I278" s="426">
        <v>0</v>
      </c>
      <c r="J278" s="425">
        <f>'CONTROL ALGAS IV Región'!G209</f>
        <v>104</v>
      </c>
      <c r="K278" s="425">
        <f>'CONTROL ALGAS IV Región'!J209</f>
        <v>0</v>
      </c>
      <c r="L278" s="425">
        <f>'CONTROL ALGAS IV Región'!K209</f>
        <v>104</v>
      </c>
      <c r="M278" s="154">
        <f>'CONTROL ALGAS IV Región'!L209</f>
        <v>0</v>
      </c>
      <c r="N278" s="424" t="s">
        <v>66</v>
      </c>
      <c r="O278" s="424">
        <f>'RESUMEN ANUAL'!$B$4</f>
        <v>46274</v>
      </c>
      <c r="P278" s="426">
        <v>2026</v>
      </c>
      <c r="Q278" s="423"/>
    </row>
    <row r="279" spans="1:17">
      <c r="A279" s="423" t="s">
        <v>160</v>
      </c>
      <c r="B279" s="423" t="s">
        <v>161</v>
      </c>
      <c r="C279" s="423" t="s">
        <v>146</v>
      </c>
      <c r="D279" s="423" t="s">
        <v>147</v>
      </c>
      <c r="E279" s="423" t="s">
        <v>151</v>
      </c>
      <c r="F279" s="427">
        <v>46023</v>
      </c>
      <c r="G279" s="427">
        <v>46053</v>
      </c>
      <c r="H279" s="425">
        <f>'CONTROL ALGAS IV Región'!F210</f>
        <v>47</v>
      </c>
      <c r="I279" s="426">
        <v>0</v>
      </c>
      <c r="J279" s="425">
        <f>'CONTROL ALGAS IV Región'!G210</f>
        <v>47</v>
      </c>
      <c r="K279" s="425">
        <f>'CONTROL ALGAS IV Región'!J210</f>
        <v>41.631300000000003</v>
      </c>
      <c r="L279" s="425">
        <f>'CONTROL ALGAS IV Región'!K210</f>
        <v>5.3686999999999969</v>
      </c>
      <c r="M279" s="154">
        <f>'CONTROL ALGAS IV Región'!L210</f>
        <v>0.88577234042553199</v>
      </c>
      <c r="N279" s="424" t="s">
        <v>66</v>
      </c>
      <c r="O279" s="424">
        <f>'RESUMEN ANUAL'!$B$4</f>
        <v>46274</v>
      </c>
      <c r="P279" s="426">
        <v>2026</v>
      </c>
      <c r="Q279" s="423"/>
    </row>
    <row r="280" spans="1:17">
      <c r="A280" s="423" t="s">
        <v>160</v>
      </c>
      <c r="B280" s="423" t="s">
        <v>161</v>
      </c>
      <c r="C280" s="423" t="s">
        <v>146</v>
      </c>
      <c r="D280" s="423" t="s">
        <v>147</v>
      </c>
      <c r="E280" s="423" t="s">
        <v>151</v>
      </c>
      <c r="F280" s="427">
        <v>46054</v>
      </c>
      <c r="G280" s="424">
        <v>46081</v>
      </c>
      <c r="H280" s="425">
        <f>'CONTROL ALGAS IV Región'!F211</f>
        <v>47</v>
      </c>
      <c r="I280" s="426">
        <v>0</v>
      </c>
      <c r="J280" s="425">
        <f>'CONTROL ALGAS IV Región'!G211</f>
        <v>52.368699999999997</v>
      </c>
      <c r="K280" s="425">
        <f>'CONTROL ALGAS IV Región'!J211</f>
        <v>17.638660000000002</v>
      </c>
      <c r="L280" s="425">
        <f>'CONTROL ALGAS IV Región'!K211</f>
        <v>34.730039999999995</v>
      </c>
      <c r="M280" s="154">
        <f>'CONTROL ALGAS IV Región'!L211</f>
        <v>0.3368168390660834</v>
      </c>
      <c r="N280" s="424" t="s">
        <v>66</v>
      </c>
      <c r="O280" s="424">
        <f>'RESUMEN ANUAL'!$B$4</f>
        <v>46274</v>
      </c>
      <c r="P280" s="426">
        <v>2026</v>
      </c>
      <c r="Q280" s="423"/>
    </row>
    <row r="281" spans="1:17">
      <c r="A281" s="423" t="s">
        <v>160</v>
      </c>
      <c r="B281" s="423" t="s">
        <v>161</v>
      </c>
      <c r="C281" s="423" t="s">
        <v>146</v>
      </c>
      <c r="D281" s="423" t="s">
        <v>147</v>
      </c>
      <c r="E281" s="423" t="s">
        <v>151</v>
      </c>
      <c r="F281" s="427">
        <v>46082</v>
      </c>
      <c r="G281" s="427">
        <v>46112</v>
      </c>
      <c r="H281" s="425">
        <f>'CONTROL ALGAS IV Región'!F212</f>
        <v>47</v>
      </c>
      <c r="I281" s="426">
        <v>0</v>
      </c>
      <c r="J281" s="425">
        <f>'CONTROL ALGAS IV Región'!G212</f>
        <v>81.730040000000002</v>
      </c>
      <c r="K281" s="425">
        <f>'CONTROL ALGAS IV Región'!J212</f>
        <v>0</v>
      </c>
      <c r="L281" s="425">
        <f>'CONTROL ALGAS IV Región'!K212</f>
        <v>81.730040000000002</v>
      </c>
      <c r="M281" s="154">
        <f>'CONTROL ALGAS IV Región'!L212</f>
        <v>0</v>
      </c>
      <c r="N281" s="424" t="s">
        <v>66</v>
      </c>
      <c r="O281" s="424">
        <f>'RESUMEN ANUAL'!$B$4</f>
        <v>46274</v>
      </c>
      <c r="P281" s="426">
        <v>2026</v>
      </c>
      <c r="Q281" s="423"/>
    </row>
    <row r="282" spans="1:17">
      <c r="A282" s="423" t="s">
        <v>160</v>
      </c>
      <c r="B282" s="423" t="s">
        <v>161</v>
      </c>
      <c r="C282" s="423" t="s">
        <v>146</v>
      </c>
      <c r="D282" s="423" t="s">
        <v>147</v>
      </c>
      <c r="E282" s="423" t="s">
        <v>151</v>
      </c>
      <c r="F282" s="427">
        <v>46113</v>
      </c>
      <c r="G282" s="427">
        <v>46142</v>
      </c>
      <c r="H282" s="425">
        <f>'CONTROL ALGAS IV Región'!F213</f>
        <v>47</v>
      </c>
      <c r="I282" s="426">
        <v>0</v>
      </c>
      <c r="J282" s="425">
        <f>'CONTROL ALGAS IV Región'!G213</f>
        <v>128.73004</v>
      </c>
      <c r="K282" s="425">
        <f>'CONTROL ALGAS IV Región'!J213</f>
        <v>17.363</v>
      </c>
      <c r="L282" s="425">
        <f>'CONTROL ALGAS IV Región'!K213</f>
        <v>111.36704</v>
      </c>
      <c r="M282" s="154">
        <f>'CONTROL ALGAS IV Región'!L213</f>
        <v>0.13487916262591076</v>
      </c>
      <c r="N282" s="424" t="s">
        <v>66</v>
      </c>
      <c r="O282" s="424">
        <f>'RESUMEN ANUAL'!$B$4</f>
        <v>46274</v>
      </c>
      <c r="P282" s="426">
        <v>2026</v>
      </c>
      <c r="Q282" s="423"/>
    </row>
    <row r="283" spans="1:17">
      <c r="A283" s="423" t="s">
        <v>160</v>
      </c>
      <c r="B283" s="423" t="s">
        <v>161</v>
      </c>
      <c r="C283" s="423" t="s">
        <v>146</v>
      </c>
      <c r="D283" s="423" t="s">
        <v>147</v>
      </c>
      <c r="E283" s="423" t="s">
        <v>151</v>
      </c>
      <c r="F283" s="427">
        <v>46143</v>
      </c>
      <c r="G283" s="427">
        <v>46173</v>
      </c>
      <c r="H283" s="425">
        <f>'CONTROL ALGAS IV Región'!F214</f>
        <v>47</v>
      </c>
      <c r="I283" s="426">
        <v>0</v>
      </c>
      <c r="J283" s="425">
        <f>'CONTROL ALGAS IV Región'!G214</f>
        <v>158.36704</v>
      </c>
      <c r="K283" s="425">
        <f>'CONTROL ALGAS IV Región'!J214</f>
        <v>0</v>
      </c>
      <c r="L283" s="425">
        <f>'CONTROL ALGAS IV Región'!K214</f>
        <v>158.36704</v>
      </c>
      <c r="M283" s="154">
        <f>'CONTROL ALGAS IV Región'!L214</f>
        <v>0</v>
      </c>
      <c r="N283" s="424" t="s">
        <v>66</v>
      </c>
      <c r="O283" s="424">
        <f>'RESUMEN ANUAL'!$B$4</f>
        <v>46274</v>
      </c>
      <c r="P283" s="426">
        <v>2026</v>
      </c>
      <c r="Q283" s="423"/>
    </row>
    <row r="284" spans="1:17">
      <c r="A284" s="423" t="s">
        <v>160</v>
      </c>
      <c r="B284" s="423" t="s">
        <v>161</v>
      </c>
      <c r="C284" s="423" t="s">
        <v>146</v>
      </c>
      <c r="D284" s="423" t="s">
        <v>147</v>
      </c>
      <c r="E284" s="423" t="s">
        <v>151</v>
      </c>
      <c r="F284" s="427">
        <v>46174</v>
      </c>
      <c r="G284" s="427">
        <v>46203</v>
      </c>
      <c r="H284" s="425">
        <f>'CONTROL ALGAS IV Región'!F215</f>
        <v>6</v>
      </c>
      <c r="I284" s="426">
        <v>0</v>
      </c>
      <c r="J284" s="425">
        <f>'CONTROL ALGAS IV Región'!G215</f>
        <v>164.36704</v>
      </c>
      <c r="K284" s="425">
        <f>'CONTROL ALGAS IV Región'!J215</f>
        <v>0</v>
      </c>
      <c r="L284" s="425">
        <f>'CONTROL ALGAS IV Región'!K215</f>
        <v>164.36704</v>
      </c>
      <c r="M284" s="154">
        <f>'CONTROL ALGAS IV Región'!L215</f>
        <v>0</v>
      </c>
      <c r="N284" s="424" t="s">
        <v>66</v>
      </c>
      <c r="O284" s="424">
        <f>'RESUMEN ANUAL'!$B$4</f>
        <v>46274</v>
      </c>
      <c r="P284" s="426">
        <v>2026</v>
      </c>
      <c r="Q284" s="423"/>
    </row>
    <row r="285" spans="1:17">
      <c r="A285" s="423" t="s">
        <v>160</v>
      </c>
      <c r="B285" s="423" t="s">
        <v>161</v>
      </c>
      <c r="C285" s="423" t="s">
        <v>146</v>
      </c>
      <c r="D285" s="423" t="s">
        <v>147</v>
      </c>
      <c r="E285" s="423" t="s">
        <v>151</v>
      </c>
      <c r="F285" s="427">
        <v>46204</v>
      </c>
      <c r="G285" s="427">
        <v>46234</v>
      </c>
      <c r="H285" s="425">
        <f>'CONTROL ALGAS IV Región'!F216</f>
        <v>6</v>
      </c>
      <c r="I285" s="426">
        <v>0</v>
      </c>
      <c r="J285" s="425">
        <f>'CONTROL ALGAS IV Región'!G216</f>
        <v>170.36704</v>
      </c>
      <c r="K285" s="425">
        <f>'CONTROL ALGAS IV Región'!J216</f>
        <v>0</v>
      </c>
      <c r="L285" s="425">
        <f>'CONTROL ALGAS IV Región'!K216</f>
        <v>170.36704</v>
      </c>
      <c r="M285" s="154">
        <f>'CONTROL ALGAS IV Región'!L216</f>
        <v>0</v>
      </c>
      <c r="N285" s="424" t="s">
        <v>66</v>
      </c>
      <c r="O285" s="424">
        <f>'RESUMEN ANUAL'!$B$4</f>
        <v>46274</v>
      </c>
      <c r="P285" s="426">
        <v>2026</v>
      </c>
      <c r="Q285" s="423"/>
    </row>
    <row r="286" spans="1:17">
      <c r="A286" s="423" t="s">
        <v>160</v>
      </c>
      <c r="B286" s="423" t="s">
        <v>161</v>
      </c>
      <c r="C286" s="423" t="s">
        <v>146</v>
      </c>
      <c r="D286" s="423" t="s">
        <v>147</v>
      </c>
      <c r="E286" s="423" t="s">
        <v>151</v>
      </c>
      <c r="F286" s="427">
        <v>46235</v>
      </c>
      <c r="G286" s="427">
        <v>46265</v>
      </c>
      <c r="H286" s="425">
        <f>'CONTROL ALGAS IV Región'!F217</f>
        <v>6</v>
      </c>
      <c r="I286" s="426">
        <v>0</v>
      </c>
      <c r="J286" s="425">
        <f>'CONTROL ALGAS IV Región'!G217</f>
        <v>176.36704</v>
      </c>
      <c r="K286" s="425">
        <f>'CONTROL ALGAS IV Región'!J217</f>
        <v>0</v>
      </c>
      <c r="L286" s="425">
        <f>'CONTROL ALGAS IV Región'!K217</f>
        <v>176.36704</v>
      </c>
      <c r="M286" s="154">
        <f>'CONTROL ALGAS IV Región'!L217</f>
        <v>0</v>
      </c>
      <c r="N286" s="424" t="s">
        <v>66</v>
      </c>
      <c r="O286" s="424">
        <f>'RESUMEN ANUAL'!$B$4</f>
        <v>46274</v>
      </c>
      <c r="P286" s="426">
        <v>2026</v>
      </c>
      <c r="Q286" s="423"/>
    </row>
    <row r="287" spans="1:17">
      <c r="A287" s="423" t="s">
        <v>160</v>
      </c>
      <c r="B287" s="423" t="s">
        <v>161</v>
      </c>
      <c r="C287" s="423" t="s">
        <v>146</v>
      </c>
      <c r="D287" s="423" t="s">
        <v>147</v>
      </c>
      <c r="E287" s="423" t="s">
        <v>151</v>
      </c>
      <c r="F287" s="427">
        <v>46266</v>
      </c>
      <c r="G287" s="427">
        <v>46295</v>
      </c>
      <c r="H287" s="425">
        <f>'CONTROL ALGAS IV Región'!F218</f>
        <v>6</v>
      </c>
      <c r="I287" s="426">
        <v>0</v>
      </c>
      <c r="J287" s="425">
        <f>'CONTROL ALGAS IV Región'!G218</f>
        <v>182.36704</v>
      </c>
      <c r="K287" s="425">
        <f>'CONTROL ALGAS IV Región'!J218</f>
        <v>0</v>
      </c>
      <c r="L287" s="425">
        <f>'CONTROL ALGAS IV Región'!K218</f>
        <v>182.36704</v>
      </c>
      <c r="M287" s="154">
        <f>'CONTROL ALGAS IV Región'!L218</f>
        <v>0</v>
      </c>
      <c r="N287" s="424" t="s">
        <v>66</v>
      </c>
      <c r="O287" s="424">
        <f>'RESUMEN ANUAL'!$B$4</f>
        <v>46274</v>
      </c>
      <c r="P287" s="426">
        <v>2026</v>
      </c>
      <c r="Q287" s="423"/>
    </row>
    <row r="288" spans="1:17">
      <c r="A288" s="423" t="s">
        <v>160</v>
      </c>
      <c r="B288" s="423" t="s">
        <v>161</v>
      </c>
      <c r="C288" s="423" t="s">
        <v>146</v>
      </c>
      <c r="D288" s="423" t="s">
        <v>147</v>
      </c>
      <c r="E288" s="423" t="s">
        <v>151</v>
      </c>
      <c r="F288" s="427">
        <v>46296</v>
      </c>
      <c r="G288" s="427">
        <v>46326</v>
      </c>
      <c r="H288" s="425">
        <f>'CONTROL ALGAS IV Región'!F219</f>
        <v>6</v>
      </c>
      <c r="I288" s="426">
        <v>0</v>
      </c>
      <c r="J288" s="425">
        <f>'CONTROL ALGAS IV Región'!G219</f>
        <v>188.36704</v>
      </c>
      <c r="K288" s="425">
        <f>'CONTROL ALGAS IV Región'!J219</f>
        <v>0</v>
      </c>
      <c r="L288" s="425">
        <f>'CONTROL ALGAS IV Región'!K219</f>
        <v>188.36704</v>
      </c>
      <c r="M288" s="154">
        <f>'CONTROL ALGAS IV Región'!L219</f>
        <v>0</v>
      </c>
      <c r="N288" s="424" t="s">
        <v>66</v>
      </c>
      <c r="O288" s="424">
        <f>'RESUMEN ANUAL'!$B$4</f>
        <v>46274</v>
      </c>
      <c r="P288" s="426">
        <v>2026</v>
      </c>
      <c r="Q288" s="423"/>
    </row>
    <row r="289" spans="1:17">
      <c r="A289" s="423" t="s">
        <v>160</v>
      </c>
      <c r="B289" s="423" t="s">
        <v>161</v>
      </c>
      <c r="C289" s="423" t="s">
        <v>146</v>
      </c>
      <c r="D289" s="423" t="s">
        <v>147</v>
      </c>
      <c r="E289" s="423" t="s">
        <v>151</v>
      </c>
      <c r="F289" s="427">
        <v>46327</v>
      </c>
      <c r="G289" s="427">
        <v>46356</v>
      </c>
      <c r="H289" s="425">
        <f>'CONTROL ALGAS IV Región'!F220</f>
        <v>6</v>
      </c>
      <c r="I289" s="426">
        <v>0</v>
      </c>
      <c r="J289" s="425">
        <f>'CONTROL ALGAS IV Región'!G220</f>
        <v>194.36704</v>
      </c>
      <c r="K289" s="425">
        <f>'CONTROL ALGAS IV Región'!J220</f>
        <v>0</v>
      </c>
      <c r="L289" s="425">
        <f>'CONTROL ALGAS IV Región'!K220</f>
        <v>194.36704</v>
      </c>
      <c r="M289" s="154">
        <f>'CONTROL ALGAS IV Región'!L220</f>
        <v>0</v>
      </c>
      <c r="N289" s="424" t="s">
        <v>66</v>
      </c>
      <c r="O289" s="424">
        <f>'RESUMEN ANUAL'!$B$4</f>
        <v>46274</v>
      </c>
      <c r="P289" s="426">
        <v>2026</v>
      </c>
      <c r="Q289" s="423"/>
    </row>
    <row r="290" spans="1:17">
      <c r="A290" s="423" t="s">
        <v>160</v>
      </c>
      <c r="B290" s="423" t="s">
        <v>161</v>
      </c>
      <c r="C290" s="423" t="s">
        <v>146</v>
      </c>
      <c r="D290" s="423" t="s">
        <v>147</v>
      </c>
      <c r="E290" s="423" t="s">
        <v>151</v>
      </c>
      <c r="F290" s="427">
        <v>46357</v>
      </c>
      <c r="G290" s="427">
        <v>46387</v>
      </c>
      <c r="H290" s="425">
        <f>'CONTROL ALGAS IV Región'!F221</f>
        <v>6</v>
      </c>
      <c r="I290" s="426">
        <v>0</v>
      </c>
      <c r="J290" s="425">
        <f>'CONTROL ALGAS IV Región'!G221</f>
        <v>200.36704</v>
      </c>
      <c r="K290" s="425">
        <f>'CONTROL ALGAS IV Región'!J221</f>
        <v>0</v>
      </c>
      <c r="L290" s="425">
        <f>'CONTROL ALGAS IV Región'!K221</f>
        <v>200.36704</v>
      </c>
      <c r="M290" s="154">
        <f>'CONTROL ALGAS IV Región'!L221</f>
        <v>0</v>
      </c>
      <c r="N290" s="424" t="s">
        <v>66</v>
      </c>
      <c r="O290" s="424">
        <f>'RESUMEN ANUAL'!$B$4</f>
        <v>46274</v>
      </c>
      <c r="P290" s="426">
        <v>2026</v>
      </c>
      <c r="Q290" s="423"/>
    </row>
    <row r="291" spans="1:17">
      <c r="A291" s="423" t="s">
        <v>160</v>
      </c>
      <c r="B291" s="423" t="s">
        <v>161</v>
      </c>
      <c r="C291" s="423" t="s">
        <v>146</v>
      </c>
      <c r="D291" s="423" t="s">
        <v>147</v>
      </c>
      <c r="E291" s="423" t="s">
        <v>153</v>
      </c>
      <c r="F291" s="427">
        <v>46023</v>
      </c>
      <c r="G291" s="427">
        <v>46053</v>
      </c>
      <c r="H291" s="425">
        <f>'CONTROL ALGAS IV Región'!F222</f>
        <v>999</v>
      </c>
      <c r="I291" s="426">
        <v>0</v>
      </c>
      <c r="J291" s="425">
        <f>'CONTROL ALGAS IV Región'!G222</f>
        <v>999</v>
      </c>
      <c r="K291" s="425">
        <f>'CONTROL ALGAS IV Región'!J222</f>
        <v>712.34594000000004</v>
      </c>
      <c r="L291" s="425">
        <f>'CONTROL ALGAS IV Región'!K222</f>
        <v>286.65405999999996</v>
      </c>
      <c r="M291" s="154">
        <f>'CONTROL ALGAS IV Región'!L222</f>
        <v>0.71305899899899905</v>
      </c>
      <c r="N291" s="424" t="s">
        <v>66</v>
      </c>
      <c r="O291" s="424">
        <f>'RESUMEN ANUAL'!$B$4</f>
        <v>46274</v>
      </c>
      <c r="P291" s="426">
        <v>2026</v>
      </c>
      <c r="Q291" s="423"/>
    </row>
    <row r="292" spans="1:17">
      <c r="A292" s="423" t="s">
        <v>160</v>
      </c>
      <c r="B292" s="423" t="s">
        <v>161</v>
      </c>
      <c r="C292" s="423" t="s">
        <v>146</v>
      </c>
      <c r="D292" s="423" t="s">
        <v>147</v>
      </c>
      <c r="E292" s="423" t="s">
        <v>153</v>
      </c>
      <c r="F292" s="427">
        <v>46054</v>
      </c>
      <c r="G292" s="424">
        <v>46081</v>
      </c>
      <c r="H292" s="425">
        <f>'CONTROL ALGAS IV Región'!F223</f>
        <v>999</v>
      </c>
      <c r="I292" s="426">
        <v>0</v>
      </c>
      <c r="J292" s="425">
        <f>'CONTROL ALGAS IV Región'!G223</f>
        <v>1285.6540599999998</v>
      </c>
      <c r="K292" s="425">
        <f>'CONTROL ALGAS IV Región'!J223</f>
        <v>612.97709999999995</v>
      </c>
      <c r="L292" s="425">
        <f>'CONTROL ALGAS IV Región'!K223</f>
        <v>672.67695999999989</v>
      </c>
      <c r="M292" s="154">
        <f>'CONTROL ALGAS IV Región'!L223</f>
        <v>0.47678230020912471</v>
      </c>
      <c r="N292" s="424" t="s">
        <v>66</v>
      </c>
      <c r="O292" s="424">
        <f>'RESUMEN ANUAL'!$B$4</f>
        <v>46274</v>
      </c>
      <c r="P292" s="426">
        <v>2026</v>
      </c>
      <c r="Q292" s="423"/>
    </row>
    <row r="293" spans="1:17">
      <c r="A293" s="423" t="s">
        <v>160</v>
      </c>
      <c r="B293" s="423" t="s">
        <v>161</v>
      </c>
      <c r="C293" s="423" t="s">
        <v>146</v>
      </c>
      <c r="D293" s="423" t="s">
        <v>147</v>
      </c>
      <c r="E293" s="423" t="s">
        <v>153</v>
      </c>
      <c r="F293" s="427">
        <v>46082</v>
      </c>
      <c r="G293" s="427">
        <v>46112</v>
      </c>
      <c r="H293" s="425">
        <f>'CONTROL ALGAS IV Región'!F224</f>
        <v>999</v>
      </c>
      <c r="I293" s="426">
        <v>0</v>
      </c>
      <c r="J293" s="425">
        <f>'CONTROL ALGAS IV Región'!G224</f>
        <v>1671.6769599999998</v>
      </c>
      <c r="K293" s="425">
        <f>'CONTROL ALGAS IV Región'!J224</f>
        <v>97.798439999999999</v>
      </c>
      <c r="L293" s="425">
        <f>'CONTROL ALGAS IV Región'!K224</f>
        <v>1573.8785199999998</v>
      </c>
      <c r="M293" s="154">
        <f>'CONTROL ALGAS IV Región'!L224</f>
        <v>5.8503193104964497E-2</v>
      </c>
      <c r="N293" s="424" t="s">
        <v>66</v>
      </c>
      <c r="O293" s="424">
        <f>'RESUMEN ANUAL'!$B$4</f>
        <v>46274</v>
      </c>
      <c r="P293" s="426">
        <v>2026</v>
      </c>
      <c r="Q293" s="423"/>
    </row>
    <row r="294" spans="1:17">
      <c r="A294" s="423" t="s">
        <v>160</v>
      </c>
      <c r="B294" s="423" t="s">
        <v>161</v>
      </c>
      <c r="C294" s="423" t="s">
        <v>146</v>
      </c>
      <c r="D294" s="423" t="s">
        <v>147</v>
      </c>
      <c r="E294" s="423" t="s">
        <v>153</v>
      </c>
      <c r="F294" s="427">
        <v>46113</v>
      </c>
      <c r="G294" s="427">
        <v>46142</v>
      </c>
      <c r="H294" s="425">
        <f>'CONTROL ALGAS IV Región'!F225</f>
        <v>999</v>
      </c>
      <c r="I294" s="426">
        <v>0</v>
      </c>
      <c r="J294" s="425">
        <f>'CONTROL ALGAS IV Región'!G225</f>
        <v>2572.8785199999998</v>
      </c>
      <c r="K294" s="425">
        <f>'CONTROL ALGAS IV Región'!J225</f>
        <v>204.33967999999999</v>
      </c>
      <c r="L294" s="425">
        <f>'CONTROL ALGAS IV Región'!K225</f>
        <v>2368.5388399999997</v>
      </c>
      <c r="M294" s="154">
        <f>'CONTROL ALGAS IV Región'!L225</f>
        <v>7.9420648278411526E-2</v>
      </c>
      <c r="N294" s="424" t="s">
        <v>66</v>
      </c>
      <c r="O294" s="424">
        <f>'RESUMEN ANUAL'!$B$4</f>
        <v>46274</v>
      </c>
      <c r="P294" s="426">
        <v>2026</v>
      </c>
      <c r="Q294" s="423"/>
    </row>
    <row r="295" spans="1:17">
      <c r="A295" s="423" t="s">
        <v>160</v>
      </c>
      <c r="B295" s="423" t="s">
        <v>161</v>
      </c>
      <c r="C295" s="423" t="s">
        <v>146</v>
      </c>
      <c r="D295" s="423" t="s">
        <v>147</v>
      </c>
      <c r="E295" s="423" t="s">
        <v>153</v>
      </c>
      <c r="F295" s="427">
        <v>46143</v>
      </c>
      <c r="G295" s="427">
        <v>46173</v>
      </c>
      <c r="H295" s="425">
        <f>'CONTROL ALGAS IV Región'!F226</f>
        <v>999</v>
      </c>
      <c r="I295" s="426">
        <v>0</v>
      </c>
      <c r="J295" s="425">
        <f>'CONTROL ALGAS IV Región'!G226</f>
        <v>3367.5388399999997</v>
      </c>
      <c r="K295" s="425">
        <f>'CONTROL ALGAS IV Región'!J226</f>
        <v>756.68949999999995</v>
      </c>
      <c r="L295" s="425">
        <f>'CONTROL ALGAS IV Región'!K226</f>
        <v>2610.8493399999998</v>
      </c>
      <c r="M295" s="154">
        <f>'CONTROL ALGAS IV Región'!L226</f>
        <v>0.22470104606128316</v>
      </c>
      <c r="N295" s="424" t="s">
        <v>66</v>
      </c>
      <c r="O295" s="424">
        <f>'RESUMEN ANUAL'!$B$4</f>
        <v>46274</v>
      </c>
      <c r="P295" s="426">
        <v>2026</v>
      </c>
      <c r="Q295" s="423"/>
    </row>
    <row r="296" spans="1:17">
      <c r="A296" s="423" t="s">
        <v>160</v>
      </c>
      <c r="B296" s="423" t="s">
        <v>161</v>
      </c>
      <c r="C296" s="423" t="s">
        <v>146</v>
      </c>
      <c r="D296" s="423" t="s">
        <v>147</v>
      </c>
      <c r="E296" s="423" t="s">
        <v>153</v>
      </c>
      <c r="F296" s="427">
        <v>46174</v>
      </c>
      <c r="G296" s="427">
        <v>46203</v>
      </c>
      <c r="H296" s="425">
        <f>'CONTROL ALGAS IV Región'!F227</f>
        <v>116</v>
      </c>
      <c r="I296" s="426">
        <v>0</v>
      </c>
      <c r="J296" s="425">
        <f>'CONTROL ALGAS IV Región'!G227</f>
        <v>2726.8493399999998</v>
      </c>
      <c r="K296" s="425">
        <f>'CONTROL ALGAS IV Región'!J227</f>
        <v>523.25397999999996</v>
      </c>
      <c r="L296" s="425">
        <f>'CONTROL ALGAS IV Región'!K227</f>
        <v>2203.5953599999998</v>
      </c>
      <c r="M296" s="154">
        <f>'CONTROL ALGAS IV Región'!L227</f>
        <v>0.19188958198915382</v>
      </c>
      <c r="N296" s="424" t="s">
        <v>66</v>
      </c>
      <c r="O296" s="424">
        <f>'RESUMEN ANUAL'!$B$4</f>
        <v>46274</v>
      </c>
      <c r="P296" s="426">
        <v>2026</v>
      </c>
      <c r="Q296" s="423"/>
    </row>
    <row r="297" spans="1:17">
      <c r="A297" s="423" t="s">
        <v>160</v>
      </c>
      <c r="B297" s="423" t="s">
        <v>161</v>
      </c>
      <c r="C297" s="423" t="s">
        <v>146</v>
      </c>
      <c r="D297" s="423" t="s">
        <v>147</v>
      </c>
      <c r="E297" s="423" t="s">
        <v>153</v>
      </c>
      <c r="F297" s="427">
        <v>46204</v>
      </c>
      <c r="G297" s="427">
        <v>46234</v>
      </c>
      <c r="H297" s="425">
        <f>'CONTROL ALGAS IV Región'!F228</f>
        <v>116</v>
      </c>
      <c r="I297" s="426">
        <v>0</v>
      </c>
      <c r="J297" s="425">
        <f>'CONTROL ALGAS IV Región'!G228</f>
        <v>2319.5953599999998</v>
      </c>
      <c r="K297" s="425">
        <f>'CONTROL ALGAS IV Región'!J228</f>
        <v>71.140159999999995</v>
      </c>
      <c r="L297" s="425">
        <f>'CONTROL ALGAS IV Región'!K228</f>
        <v>2248.4551999999999</v>
      </c>
      <c r="M297" s="154">
        <f>'CONTROL ALGAS IV Región'!L228</f>
        <v>3.0669211202422823E-2</v>
      </c>
      <c r="N297" s="424" t="s">
        <v>66</v>
      </c>
      <c r="O297" s="424">
        <f>'RESUMEN ANUAL'!$B$4</f>
        <v>46274</v>
      </c>
      <c r="P297" s="426">
        <v>2026</v>
      </c>
      <c r="Q297" s="423"/>
    </row>
    <row r="298" spans="1:17">
      <c r="A298" s="423" t="s">
        <v>160</v>
      </c>
      <c r="B298" s="423" t="s">
        <v>161</v>
      </c>
      <c r="C298" s="423" t="s">
        <v>146</v>
      </c>
      <c r="D298" s="423" t="s">
        <v>147</v>
      </c>
      <c r="E298" s="423" t="s">
        <v>153</v>
      </c>
      <c r="F298" s="427">
        <v>46235</v>
      </c>
      <c r="G298" s="427">
        <v>46265</v>
      </c>
      <c r="H298" s="425">
        <f>'CONTROL ALGAS IV Región'!F229</f>
        <v>116</v>
      </c>
      <c r="I298" s="426">
        <v>0</v>
      </c>
      <c r="J298" s="425">
        <f>'CONTROL ALGAS IV Región'!G229</f>
        <v>2364.4551999999999</v>
      </c>
      <c r="K298" s="425">
        <f>'CONTROL ALGAS IV Región'!J229</f>
        <v>0</v>
      </c>
      <c r="L298" s="425">
        <f>'CONTROL ALGAS IV Región'!K229</f>
        <v>2364.4551999999999</v>
      </c>
      <c r="M298" s="154">
        <f>'CONTROL ALGAS IV Región'!L229</f>
        <v>0</v>
      </c>
      <c r="N298" s="424" t="s">
        <v>66</v>
      </c>
      <c r="O298" s="424">
        <f>'RESUMEN ANUAL'!$B$4</f>
        <v>46274</v>
      </c>
      <c r="P298" s="426">
        <v>2026</v>
      </c>
      <c r="Q298" s="423"/>
    </row>
    <row r="299" spans="1:17">
      <c r="A299" s="423" t="s">
        <v>160</v>
      </c>
      <c r="B299" s="423" t="s">
        <v>161</v>
      </c>
      <c r="C299" s="423" t="s">
        <v>146</v>
      </c>
      <c r="D299" s="423" t="s">
        <v>147</v>
      </c>
      <c r="E299" s="423" t="s">
        <v>153</v>
      </c>
      <c r="F299" s="427">
        <v>46266</v>
      </c>
      <c r="G299" s="427">
        <v>46295</v>
      </c>
      <c r="H299" s="425">
        <f>'CONTROL ALGAS IV Región'!F230</f>
        <v>116</v>
      </c>
      <c r="I299" s="426">
        <v>0</v>
      </c>
      <c r="J299" s="425">
        <f>'CONTROL ALGAS IV Región'!G230</f>
        <v>2480.4551999999999</v>
      </c>
      <c r="K299" s="425">
        <f>'CONTROL ALGAS IV Región'!J230</f>
        <v>0</v>
      </c>
      <c r="L299" s="425">
        <f>'CONTROL ALGAS IV Región'!K230</f>
        <v>2480.4551999999999</v>
      </c>
      <c r="M299" s="154">
        <f>'CONTROL ALGAS IV Región'!L230</f>
        <v>0</v>
      </c>
      <c r="N299" s="424" t="s">
        <v>66</v>
      </c>
      <c r="O299" s="424">
        <f>'RESUMEN ANUAL'!$B$4</f>
        <v>46274</v>
      </c>
      <c r="P299" s="426">
        <v>2026</v>
      </c>
      <c r="Q299" s="423"/>
    </row>
    <row r="300" spans="1:17">
      <c r="A300" s="423" t="s">
        <v>160</v>
      </c>
      <c r="B300" s="423" t="s">
        <v>161</v>
      </c>
      <c r="C300" s="423" t="s">
        <v>146</v>
      </c>
      <c r="D300" s="423" t="s">
        <v>147</v>
      </c>
      <c r="E300" s="423" t="s">
        <v>153</v>
      </c>
      <c r="F300" s="427">
        <v>46296</v>
      </c>
      <c r="G300" s="427">
        <v>46326</v>
      </c>
      <c r="H300" s="425">
        <f>'CONTROL ALGAS IV Región'!F231</f>
        <v>116</v>
      </c>
      <c r="I300" s="426">
        <v>0</v>
      </c>
      <c r="J300" s="425">
        <f>'CONTROL ALGAS IV Región'!G231</f>
        <v>2596.4551999999999</v>
      </c>
      <c r="K300" s="425">
        <f>'CONTROL ALGAS IV Región'!J231</f>
        <v>0</v>
      </c>
      <c r="L300" s="425">
        <f>'CONTROL ALGAS IV Región'!K231</f>
        <v>2596.4551999999999</v>
      </c>
      <c r="M300" s="154">
        <f>'CONTROL ALGAS IV Región'!L231</f>
        <v>0</v>
      </c>
      <c r="N300" s="424" t="s">
        <v>66</v>
      </c>
      <c r="O300" s="424">
        <f>'RESUMEN ANUAL'!$B$4</f>
        <v>46274</v>
      </c>
      <c r="P300" s="426">
        <v>2026</v>
      </c>
      <c r="Q300" s="423"/>
    </row>
    <row r="301" spans="1:17">
      <c r="A301" s="423" t="s">
        <v>160</v>
      </c>
      <c r="B301" s="423" t="s">
        <v>161</v>
      </c>
      <c r="C301" s="423" t="s">
        <v>146</v>
      </c>
      <c r="D301" s="423" t="s">
        <v>147</v>
      </c>
      <c r="E301" s="423" t="s">
        <v>153</v>
      </c>
      <c r="F301" s="427">
        <v>46327</v>
      </c>
      <c r="G301" s="427">
        <v>46356</v>
      </c>
      <c r="H301" s="425">
        <f>'CONTROL ALGAS IV Región'!F232</f>
        <v>116</v>
      </c>
      <c r="I301" s="426">
        <v>0</v>
      </c>
      <c r="J301" s="425">
        <f>'CONTROL ALGAS IV Región'!G232</f>
        <v>2712.4551999999999</v>
      </c>
      <c r="K301" s="425">
        <f>'CONTROL ALGAS IV Región'!J232</f>
        <v>0</v>
      </c>
      <c r="L301" s="425">
        <f>'CONTROL ALGAS IV Región'!K232</f>
        <v>2712.4551999999999</v>
      </c>
      <c r="M301" s="154">
        <f>'CONTROL ALGAS IV Región'!L232</f>
        <v>0</v>
      </c>
      <c r="N301" s="424" t="s">
        <v>66</v>
      </c>
      <c r="O301" s="424">
        <f>'RESUMEN ANUAL'!$B$4</f>
        <v>46274</v>
      </c>
      <c r="P301" s="426">
        <v>2026</v>
      </c>
      <c r="Q301" s="423"/>
    </row>
    <row r="302" spans="1:17">
      <c r="A302" s="423" t="s">
        <v>160</v>
      </c>
      <c r="B302" s="423" t="s">
        <v>161</v>
      </c>
      <c r="C302" s="423" t="s">
        <v>146</v>
      </c>
      <c r="D302" s="423" t="s">
        <v>147</v>
      </c>
      <c r="E302" s="423" t="s">
        <v>153</v>
      </c>
      <c r="F302" s="427">
        <v>46357</v>
      </c>
      <c r="G302" s="427">
        <v>46387</v>
      </c>
      <c r="H302" s="425">
        <f>'CONTROL ALGAS IV Región'!F233</f>
        <v>116</v>
      </c>
      <c r="I302" s="426">
        <v>0</v>
      </c>
      <c r="J302" s="425">
        <f>'CONTROL ALGAS IV Región'!G233</f>
        <v>2828.4551999999999</v>
      </c>
      <c r="K302" s="425">
        <f>'CONTROL ALGAS IV Región'!J233</f>
        <v>0</v>
      </c>
      <c r="L302" s="425">
        <f>'CONTROL ALGAS IV Región'!K233</f>
        <v>2828.4551999999999</v>
      </c>
      <c r="M302" s="154">
        <f>'CONTROL ALGAS IV Región'!L233</f>
        <v>0</v>
      </c>
      <c r="N302" s="424" t="s">
        <v>66</v>
      </c>
      <c r="O302" s="424">
        <f>'RESUMEN ANUAL'!$B$4</f>
        <v>46274</v>
      </c>
      <c r="P302" s="426">
        <v>2026</v>
      </c>
      <c r="Q302" s="423"/>
    </row>
    <row r="303" spans="1:17">
      <c r="A303" s="423" t="s">
        <v>160</v>
      </c>
      <c r="B303" s="423" t="s">
        <v>161</v>
      </c>
      <c r="C303" s="423" t="s">
        <v>146</v>
      </c>
      <c r="D303" s="423" t="s">
        <v>147</v>
      </c>
      <c r="E303" s="423" t="s">
        <v>155</v>
      </c>
      <c r="F303" s="427">
        <v>46023</v>
      </c>
      <c r="G303" s="427">
        <v>46053</v>
      </c>
      <c r="H303" s="425">
        <f>'CONTROL ALGAS IV Región'!F234</f>
        <v>137</v>
      </c>
      <c r="I303" s="426">
        <v>0</v>
      </c>
      <c r="J303" s="425">
        <f>'CONTROL ALGAS IV Región'!G234</f>
        <v>137</v>
      </c>
      <c r="K303" s="425">
        <f>'CONTROL ALGAS IV Región'!J234</f>
        <v>73.100020000000001</v>
      </c>
      <c r="L303" s="425">
        <f>'CONTROL ALGAS IV Región'!K234</f>
        <v>63.899979999999999</v>
      </c>
      <c r="M303" s="154">
        <f>'CONTROL ALGAS IV Región'!L234</f>
        <v>0.53357678832116784</v>
      </c>
      <c r="N303" s="424" t="s">
        <v>66</v>
      </c>
      <c r="O303" s="424">
        <f>'RESUMEN ANUAL'!$B$4</f>
        <v>46274</v>
      </c>
      <c r="P303" s="426">
        <v>2026</v>
      </c>
      <c r="Q303" s="423"/>
    </row>
    <row r="304" spans="1:17">
      <c r="A304" s="423" t="s">
        <v>160</v>
      </c>
      <c r="B304" s="423" t="s">
        <v>161</v>
      </c>
      <c r="C304" s="423" t="s">
        <v>146</v>
      </c>
      <c r="D304" s="423" t="s">
        <v>147</v>
      </c>
      <c r="E304" s="423" t="s">
        <v>155</v>
      </c>
      <c r="F304" s="427">
        <v>46054</v>
      </c>
      <c r="G304" s="424">
        <v>46081</v>
      </c>
      <c r="H304" s="425">
        <f>'CONTROL ALGAS IV Región'!F235</f>
        <v>137</v>
      </c>
      <c r="I304" s="426">
        <v>0</v>
      </c>
      <c r="J304" s="425">
        <f>'CONTROL ALGAS IV Región'!G235</f>
        <v>200.89998</v>
      </c>
      <c r="K304" s="425">
        <f>'CONTROL ALGAS IV Región'!J235</f>
        <v>174.09898000000001</v>
      </c>
      <c r="L304" s="425">
        <f>'CONTROL ALGAS IV Región'!K235</f>
        <v>26.800999999999988</v>
      </c>
      <c r="M304" s="154">
        <f>'CONTROL ALGAS IV Región'!L235</f>
        <v>0.86659530777454541</v>
      </c>
      <c r="N304" s="424" t="s">
        <v>66</v>
      </c>
      <c r="O304" s="424">
        <f>'RESUMEN ANUAL'!$B$4</f>
        <v>46274</v>
      </c>
      <c r="P304" s="426">
        <v>2026</v>
      </c>
      <c r="Q304" s="423"/>
    </row>
    <row r="305" spans="1:17">
      <c r="A305" s="423" t="s">
        <v>160</v>
      </c>
      <c r="B305" s="423" t="s">
        <v>161</v>
      </c>
      <c r="C305" s="423" t="s">
        <v>146</v>
      </c>
      <c r="D305" s="423" t="s">
        <v>147</v>
      </c>
      <c r="E305" s="423" t="s">
        <v>155</v>
      </c>
      <c r="F305" s="427">
        <v>46082</v>
      </c>
      <c r="G305" s="427">
        <v>46112</v>
      </c>
      <c r="H305" s="425">
        <f>'CONTROL ALGAS IV Región'!F236</f>
        <v>136</v>
      </c>
      <c r="I305" s="426">
        <v>0</v>
      </c>
      <c r="J305" s="425">
        <f>'CONTROL ALGAS IV Región'!G236</f>
        <v>162.80099999999999</v>
      </c>
      <c r="K305" s="425">
        <f>'CONTROL ALGAS IV Región'!J236</f>
        <v>75.756379999999993</v>
      </c>
      <c r="L305" s="425">
        <f>'CONTROL ALGAS IV Región'!K236</f>
        <v>87.044619999999995</v>
      </c>
      <c r="M305" s="154">
        <f>'CONTROL ALGAS IV Región'!L236</f>
        <v>0.46533117118445216</v>
      </c>
      <c r="N305" s="424" t="s">
        <v>66</v>
      </c>
      <c r="O305" s="424">
        <f>'RESUMEN ANUAL'!$B$4</f>
        <v>46274</v>
      </c>
      <c r="P305" s="426">
        <v>2026</v>
      </c>
      <c r="Q305" s="423"/>
    </row>
    <row r="306" spans="1:17">
      <c r="A306" s="423" t="s">
        <v>160</v>
      </c>
      <c r="B306" s="423" t="s">
        <v>161</v>
      </c>
      <c r="C306" s="423" t="s">
        <v>146</v>
      </c>
      <c r="D306" s="423" t="s">
        <v>147</v>
      </c>
      <c r="E306" s="423" t="s">
        <v>155</v>
      </c>
      <c r="F306" s="427">
        <v>46113</v>
      </c>
      <c r="G306" s="427">
        <v>46142</v>
      </c>
      <c r="H306" s="425">
        <f>'CONTROL ALGAS IV Región'!F237</f>
        <v>136</v>
      </c>
      <c r="I306" s="426">
        <v>0</v>
      </c>
      <c r="J306" s="425">
        <f>'CONTROL ALGAS IV Región'!G237</f>
        <v>223.04462000000001</v>
      </c>
      <c r="K306" s="425">
        <f>'CONTROL ALGAS IV Región'!J237</f>
        <v>79.923500000000004</v>
      </c>
      <c r="L306" s="425">
        <f>'CONTROL ALGAS IV Región'!K237</f>
        <v>143.12112000000002</v>
      </c>
      <c r="M306" s="154">
        <f>'CONTROL ALGAS IV Región'!L237</f>
        <v>0.35832964722484678</v>
      </c>
      <c r="N306" s="424" t="s">
        <v>66</v>
      </c>
      <c r="O306" s="424">
        <f>'RESUMEN ANUAL'!$B$4</f>
        <v>46274</v>
      </c>
      <c r="P306" s="426">
        <v>2026</v>
      </c>
      <c r="Q306" s="423"/>
    </row>
    <row r="307" spans="1:17">
      <c r="A307" s="423" t="s">
        <v>160</v>
      </c>
      <c r="B307" s="423" t="s">
        <v>161</v>
      </c>
      <c r="C307" s="423" t="s">
        <v>146</v>
      </c>
      <c r="D307" s="423" t="s">
        <v>147</v>
      </c>
      <c r="E307" s="423" t="s">
        <v>155</v>
      </c>
      <c r="F307" s="427">
        <v>46143</v>
      </c>
      <c r="G307" s="427">
        <v>46173</v>
      </c>
      <c r="H307" s="425">
        <f>'CONTROL ALGAS IV Región'!F238</f>
        <v>136</v>
      </c>
      <c r="I307" s="426">
        <v>0</v>
      </c>
      <c r="J307" s="425">
        <f>'CONTROL ALGAS IV Región'!G238</f>
        <v>279.12112000000002</v>
      </c>
      <c r="K307" s="425">
        <f>'CONTROL ALGAS IV Región'!J238</f>
        <v>0</v>
      </c>
      <c r="L307" s="425">
        <f>'CONTROL ALGAS IV Región'!K238</f>
        <v>279.12112000000002</v>
      </c>
      <c r="M307" s="154">
        <f>'CONTROL ALGAS IV Región'!L238</f>
        <v>0</v>
      </c>
      <c r="N307" s="424" t="s">
        <v>66</v>
      </c>
      <c r="O307" s="424">
        <f>'RESUMEN ANUAL'!$B$4</f>
        <v>46274</v>
      </c>
      <c r="P307" s="426">
        <v>2026</v>
      </c>
      <c r="Q307" s="423"/>
    </row>
    <row r="308" spans="1:17">
      <c r="A308" s="423" t="s">
        <v>160</v>
      </c>
      <c r="B308" s="423" t="s">
        <v>161</v>
      </c>
      <c r="C308" s="423" t="s">
        <v>146</v>
      </c>
      <c r="D308" s="423" t="s">
        <v>147</v>
      </c>
      <c r="E308" s="423" t="s">
        <v>155</v>
      </c>
      <c r="F308" s="427">
        <v>46174</v>
      </c>
      <c r="G308" s="427">
        <v>46203</v>
      </c>
      <c r="H308" s="425">
        <f>'CONTROL ALGAS IV Región'!F239</f>
        <v>16</v>
      </c>
      <c r="I308" s="426">
        <v>0</v>
      </c>
      <c r="J308" s="425">
        <f>'CONTROL ALGAS IV Región'!G239</f>
        <v>295.12112000000002</v>
      </c>
      <c r="K308" s="425">
        <f>'CONTROL ALGAS IV Región'!J239</f>
        <v>0</v>
      </c>
      <c r="L308" s="425">
        <f>'CONTROL ALGAS IV Región'!K239</f>
        <v>295.12112000000002</v>
      </c>
      <c r="M308" s="154">
        <f>'CONTROL ALGAS IV Región'!L239</f>
        <v>0</v>
      </c>
      <c r="N308" s="424" t="s">
        <v>66</v>
      </c>
      <c r="O308" s="424">
        <f>'RESUMEN ANUAL'!$B$4</f>
        <v>46274</v>
      </c>
      <c r="P308" s="426">
        <v>2026</v>
      </c>
      <c r="Q308" s="423"/>
    </row>
    <row r="309" spans="1:17">
      <c r="A309" s="423" t="s">
        <v>160</v>
      </c>
      <c r="B309" s="423" t="s">
        <v>161</v>
      </c>
      <c r="C309" s="423" t="s">
        <v>146</v>
      </c>
      <c r="D309" s="423" t="s">
        <v>147</v>
      </c>
      <c r="E309" s="423" t="s">
        <v>155</v>
      </c>
      <c r="F309" s="427">
        <v>46204</v>
      </c>
      <c r="G309" s="427">
        <v>46234</v>
      </c>
      <c r="H309" s="425">
        <f>'CONTROL ALGAS IV Región'!F240</f>
        <v>16</v>
      </c>
      <c r="I309" s="426">
        <v>0</v>
      </c>
      <c r="J309" s="425">
        <f>'CONTROL ALGAS IV Región'!G240</f>
        <v>311.12112000000002</v>
      </c>
      <c r="K309" s="425">
        <f>'CONTROL ALGAS IV Región'!J240</f>
        <v>0</v>
      </c>
      <c r="L309" s="425">
        <f>'CONTROL ALGAS IV Región'!K240</f>
        <v>311.12112000000002</v>
      </c>
      <c r="M309" s="154">
        <f>'CONTROL ALGAS IV Región'!L240</f>
        <v>0</v>
      </c>
      <c r="N309" s="424" t="s">
        <v>66</v>
      </c>
      <c r="O309" s="424">
        <f>'RESUMEN ANUAL'!$B$4</f>
        <v>46274</v>
      </c>
      <c r="P309" s="426">
        <v>2026</v>
      </c>
      <c r="Q309" s="423"/>
    </row>
    <row r="310" spans="1:17">
      <c r="A310" s="423" t="s">
        <v>160</v>
      </c>
      <c r="B310" s="423" t="s">
        <v>161</v>
      </c>
      <c r="C310" s="423" t="s">
        <v>146</v>
      </c>
      <c r="D310" s="423" t="s">
        <v>147</v>
      </c>
      <c r="E310" s="423" t="s">
        <v>155</v>
      </c>
      <c r="F310" s="427">
        <v>46235</v>
      </c>
      <c r="G310" s="427">
        <v>46265</v>
      </c>
      <c r="H310" s="425">
        <f>'CONTROL ALGAS IV Región'!F241</f>
        <v>16</v>
      </c>
      <c r="I310" s="426">
        <v>0</v>
      </c>
      <c r="J310" s="425">
        <f>'CONTROL ALGAS IV Región'!G241</f>
        <v>327.12112000000002</v>
      </c>
      <c r="K310" s="425">
        <f>'CONTROL ALGAS IV Región'!J241</f>
        <v>0</v>
      </c>
      <c r="L310" s="425">
        <f>'CONTROL ALGAS IV Región'!K241</f>
        <v>327.12112000000002</v>
      </c>
      <c r="M310" s="154">
        <f>'CONTROL ALGAS IV Región'!L241</f>
        <v>0</v>
      </c>
      <c r="N310" s="424" t="s">
        <v>66</v>
      </c>
      <c r="O310" s="424">
        <f>'RESUMEN ANUAL'!$B$4</f>
        <v>46274</v>
      </c>
      <c r="P310" s="426">
        <v>2026</v>
      </c>
      <c r="Q310" s="423"/>
    </row>
    <row r="311" spans="1:17">
      <c r="A311" s="423" t="s">
        <v>160</v>
      </c>
      <c r="B311" s="423" t="s">
        <v>161</v>
      </c>
      <c r="C311" s="423" t="s">
        <v>146</v>
      </c>
      <c r="D311" s="423" t="s">
        <v>147</v>
      </c>
      <c r="E311" s="423" t="s">
        <v>155</v>
      </c>
      <c r="F311" s="427">
        <v>46266</v>
      </c>
      <c r="G311" s="427">
        <v>46295</v>
      </c>
      <c r="H311" s="425">
        <f>'CONTROL ALGAS IV Región'!F242</f>
        <v>16</v>
      </c>
      <c r="I311" s="426">
        <v>0</v>
      </c>
      <c r="J311" s="425">
        <f>'CONTROL ALGAS IV Región'!G242</f>
        <v>343.12112000000002</v>
      </c>
      <c r="K311" s="425">
        <f>'CONTROL ALGAS IV Región'!J242</f>
        <v>0</v>
      </c>
      <c r="L311" s="425">
        <f>'CONTROL ALGAS IV Región'!K242</f>
        <v>343.12112000000002</v>
      </c>
      <c r="M311" s="154">
        <f>'CONTROL ALGAS IV Región'!L242</f>
        <v>0</v>
      </c>
      <c r="N311" s="424" t="s">
        <v>66</v>
      </c>
      <c r="O311" s="424">
        <f>'RESUMEN ANUAL'!$B$4</f>
        <v>46274</v>
      </c>
      <c r="P311" s="426">
        <v>2026</v>
      </c>
      <c r="Q311" s="423"/>
    </row>
    <row r="312" spans="1:17">
      <c r="A312" s="423" t="s">
        <v>160</v>
      </c>
      <c r="B312" s="423" t="s">
        <v>161</v>
      </c>
      <c r="C312" s="423" t="s">
        <v>146</v>
      </c>
      <c r="D312" s="423" t="s">
        <v>147</v>
      </c>
      <c r="E312" s="423" t="s">
        <v>155</v>
      </c>
      <c r="F312" s="427">
        <v>46296</v>
      </c>
      <c r="G312" s="427">
        <v>46326</v>
      </c>
      <c r="H312" s="425">
        <f>'CONTROL ALGAS IV Región'!F243</f>
        <v>16</v>
      </c>
      <c r="I312" s="426">
        <v>0</v>
      </c>
      <c r="J312" s="425">
        <f>'CONTROL ALGAS IV Región'!G243</f>
        <v>359.12112000000002</v>
      </c>
      <c r="K312" s="425">
        <f>'CONTROL ALGAS IV Región'!J243</f>
        <v>0</v>
      </c>
      <c r="L312" s="425">
        <f>'CONTROL ALGAS IV Región'!K243</f>
        <v>359.12112000000002</v>
      </c>
      <c r="M312" s="154">
        <f>'CONTROL ALGAS IV Región'!L243</f>
        <v>0</v>
      </c>
      <c r="N312" s="424" t="s">
        <v>66</v>
      </c>
      <c r="O312" s="424">
        <f>'RESUMEN ANUAL'!$B$4</f>
        <v>46274</v>
      </c>
      <c r="P312" s="426">
        <v>2026</v>
      </c>
      <c r="Q312" s="423"/>
    </row>
    <row r="313" spans="1:17">
      <c r="A313" s="423" t="s">
        <v>160</v>
      </c>
      <c r="B313" s="423" t="s">
        <v>161</v>
      </c>
      <c r="C313" s="423" t="s">
        <v>146</v>
      </c>
      <c r="D313" s="423" t="s">
        <v>147</v>
      </c>
      <c r="E313" s="423" t="s">
        <v>155</v>
      </c>
      <c r="F313" s="427">
        <v>46327</v>
      </c>
      <c r="G313" s="427">
        <v>46356</v>
      </c>
      <c r="H313" s="425">
        <f>'CONTROL ALGAS IV Región'!F244</f>
        <v>16</v>
      </c>
      <c r="I313" s="426">
        <v>0</v>
      </c>
      <c r="J313" s="425">
        <f>'CONTROL ALGAS IV Región'!G244</f>
        <v>375.12112000000002</v>
      </c>
      <c r="K313" s="425">
        <f>'CONTROL ALGAS IV Región'!J244</f>
        <v>0</v>
      </c>
      <c r="L313" s="425">
        <f>'CONTROL ALGAS IV Región'!K244</f>
        <v>375.12112000000002</v>
      </c>
      <c r="M313" s="154">
        <f>'CONTROL ALGAS IV Región'!L244</f>
        <v>0</v>
      </c>
      <c r="N313" s="424" t="s">
        <v>66</v>
      </c>
      <c r="O313" s="424">
        <f>'RESUMEN ANUAL'!$B$4</f>
        <v>46274</v>
      </c>
      <c r="P313" s="426">
        <v>2026</v>
      </c>
      <c r="Q313" s="423"/>
    </row>
    <row r="314" spans="1:17">
      <c r="A314" s="423" t="s">
        <v>160</v>
      </c>
      <c r="B314" s="423" t="s">
        <v>161</v>
      </c>
      <c r="C314" s="423" t="s">
        <v>146</v>
      </c>
      <c r="D314" s="423" t="s">
        <v>147</v>
      </c>
      <c r="E314" s="423" t="s">
        <v>155</v>
      </c>
      <c r="F314" s="427">
        <v>46357</v>
      </c>
      <c r="G314" s="427">
        <v>46387</v>
      </c>
      <c r="H314" s="425">
        <f>'CONTROL ALGAS IV Región'!F245</f>
        <v>16</v>
      </c>
      <c r="I314" s="426">
        <v>0</v>
      </c>
      <c r="J314" s="425">
        <f>'CONTROL ALGAS IV Región'!G245</f>
        <v>391.12112000000002</v>
      </c>
      <c r="K314" s="425">
        <f>'CONTROL ALGAS IV Región'!J245</f>
        <v>0</v>
      </c>
      <c r="L314" s="425">
        <f>'CONTROL ALGAS IV Región'!K245</f>
        <v>391.12112000000002</v>
      </c>
      <c r="M314" s="154">
        <f>'CONTROL ALGAS IV Región'!L245</f>
        <v>0</v>
      </c>
      <c r="N314" s="424" t="s">
        <v>66</v>
      </c>
      <c r="O314" s="424">
        <f>'RESUMEN ANUAL'!$B$4</f>
        <v>46274</v>
      </c>
      <c r="P314" s="426">
        <v>2026</v>
      </c>
      <c r="Q314" s="423"/>
    </row>
    <row r="315" spans="1:17">
      <c r="A315" s="423" t="s">
        <v>160</v>
      </c>
      <c r="B315" s="423" t="s">
        <v>161</v>
      </c>
      <c r="C315" s="423" t="s">
        <v>146</v>
      </c>
      <c r="D315" s="423" t="s">
        <v>147</v>
      </c>
      <c r="E315" s="423" t="s">
        <v>157</v>
      </c>
      <c r="F315" s="427">
        <v>46023</v>
      </c>
      <c r="G315" s="427">
        <v>46053</v>
      </c>
      <c r="H315" s="425">
        <f>'CONTROL ALGAS IV Región'!F246</f>
        <v>136</v>
      </c>
      <c r="I315" s="426">
        <v>0</v>
      </c>
      <c r="J315" s="425">
        <f>'CONTROL ALGAS IV Región'!G246</f>
        <v>136</v>
      </c>
      <c r="K315" s="425">
        <f>'CONTROL ALGAS IV Región'!J246</f>
        <v>58.584299999999999</v>
      </c>
      <c r="L315" s="425">
        <f>'CONTROL ALGAS IV Región'!K246</f>
        <v>77.415700000000001</v>
      </c>
      <c r="M315" s="154">
        <f>'CONTROL ALGAS IV Región'!L246</f>
        <v>0.43076691176470588</v>
      </c>
      <c r="N315" s="424" t="s">
        <v>66</v>
      </c>
      <c r="O315" s="424">
        <f>'RESUMEN ANUAL'!$B$4</f>
        <v>46274</v>
      </c>
      <c r="P315" s="426">
        <v>2026</v>
      </c>
      <c r="Q315" s="423"/>
    </row>
    <row r="316" spans="1:17">
      <c r="A316" s="423" t="s">
        <v>160</v>
      </c>
      <c r="B316" s="423" t="s">
        <v>161</v>
      </c>
      <c r="C316" s="423" t="s">
        <v>146</v>
      </c>
      <c r="D316" s="423" t="s">
        <v>147</v>
      </c>
      <c r="E316" s="423" t="s">
        <v>157</v>
      </c>
      <c r="F316" s="427">
        <v>46054</v>
      </c>
      <c r="G316" s="424">
        <v>46081</v>
      </c>
      <c r="H316" s="425">
        <f>'CONTROL ALGAS IV Región'!F247</f>
        <v>136</v>
      </c>
      <c r="I316" s="426">
        <v>0</v>
      </c>
      <c r="J316" s="425">
        <f>'CONTROL ALGAS IV Región'!G247</f>
        <v>213.41570000000002</v>
      </c>
      <c r="K316" s="425">
        <f>'CONTROL ALGAS IV Región'!J247</f>
        <v>9.9883000000000006</v>
      </c>
      <c r="L316" s="425">
        <f>'CONTROL ALGAS IV Región'!K247</f>
        <v>203.42740000000001</v>
      </c>
      <c r="M316" s="154">
        <f>'CONTROL ALGAS IV Región'!L247</f>
        <v>4.6802086257009205E-2</v>
      </c>
      <c r="N316" s="424" t="s">
        <v>66</v>
      </c>
      <c r="O316" s="424">
        <f>'RESUMEN ANUAL'!$B$4</f>
        <v>46274</v>
      </c>
      <c r="P316" s="426">
        <v>2026</v>
      </c>
      <c r="Q316" s="423"/>
    </row>
    <row r="317" spans="1:17">
      <c r="A317" s="423" t="s">
        <v>160</v>
      </c>
      <c r="B317" s="423" t="s">
        <v>161</v>
      </c>
      <c r="C317" s="423" t="s">
        <v>146</v>
      </c>
      <c r="D317" s="423" t="s">
        <v>147</v>
      </c>
      <c r="E317" s="423" t="s">
        <v>157</v>
      </c>
      <c r="F317" s="427">
        <v>46082</v>
      </c>
      <c r="G317" s="427">
        <v>46112</v>
      </c>
      <c r="H317" s="425">
        <f>'CONTROL ALGAS IV Región'!F248</f>
        <v>136</v>
      </c>
      <c r="I317" s="426">
        <v>0</v>
      </c>
      <c r="J317" s="425">
        <f>'CONTROL ALGAS IV Región'!G248</f>
        <v>339.42740000000003</v>
      </c>
      <c r="K317" s="425">
        <f>'CONTROL ALGAS IV Región'!J248</f>
        <v>6.6337400000000004</v>
      </c>
      <c r="L317" s="425">
        <f>'CONTROL ALGAS IV Región'!K248</f>
        <v>332.79366000000005</v>
      </c>
      <c r="M317" s="154">
        <f>'CONTROL ALGAS IV Región'!L248</f>
        <v>1.9543914250882515E-2</v>
      </c>
      <c r="N317" s="424" t="s">
        <v>66</v>
      </c>
      <c r="O317" s="424">
        <f>'RESUMEN ANUAL'!$B$4</f>
        <v>46274</v>
      </c>
      <c r="P317" s="426">
        <v>2026</v>
      </c>
      <c r="Q317" s="423"/>
    </row>
    <row r="318" spans="1:17">
      <c r="A318" s="423" t="s">
        <v>160</v>
      </c>
      <c r="B318" s="423" t="s">
        <v>161</v>
      </c>
      <c r="C318" s="423" t="s">
        <v>146</v>
      </c>
      <c r="D318" s="423" t="s">
        <v>147</v>
      </c>
      <c r="E318" s="423" t="s">
        <v>157</v>
      </c>
      <c r="F318" s="427">
        <v>46113</v>
      </c>
      <c r="G318" s="427">
        <v>46142</v>
      </c>
      <c r="H318" s="425">
        <f>'CONTROL ALGAS IV Región'!F249</f>
        <v>135</v>
      </c>
      <c r="I318" s="426">
        <v>0</v>
      </c>
      <c r="J318" s="425">
        <f>'CONTROL ALGAS IV Región'!G249</f>
        <v>467.79366000000005</v>
      </c>
      <c r="K318" s="425">
        <f>'CONTROL ALGAS IV Región'!J249</f>
        <v>49.010399999999997</v>
      </c>
      <c r="L318" s="425">
        <f>'CONTROL ALGAS IV Región'!K249</f>
        <v>418.78326000000004</v>
      </c>
      <c r="M318" s="154">
        <f>'CONTROL ALGAS IV Región'!L249</f>
        <v>0.10476926942532738</v>
      </c>
      <c r="N318" s="424" t="s">
        <v>66</v>
      </c>
      <c r="O318" s="424">
        <f>'RESUMEN ANUAL'!$B$4</f>
        <v>46274</v>
      </c>
      <c r="P318" s="426">
        <v>2026</v>
      </c>
      <c r="Q318" s="423"/>
    </row>
    <row r="319" spans="1:17">
      <c r="A319" s="423" t="s">
        <v>160</v>
      </c>
      <c r="B319" s="423" t="s">
        <v>161</v>
      </c>
      <c r="C319" s="423" t="s">
        <v>146</v>
      </c>
      <c r="D319" s="423" t="s">
        <v>147</v>
      </c>
      <c r="E319" s="423" t="s">
        <v>157</v>
      </c>
      <c r="F319" s="427">
        <v>46143</v>
      </c>
      <c r="G319" s="427">
        <v>46173</v>
      </c>
      <c r="H319" s="425">
        <f>'CONTROL ALGAS IV Región'!F250</f>
        <v>135</v>
      </c>
      <c r="I319" s="426">
        <v>0</v>
      </c>
      <c r="J319" s="425">
        <f>'CONTROL ALGAS IV Región'!G250</f>
        <v>553.78326000000004</v>
      </c>
      <c r="K319" s="425">
        <f>'CONTROL ALGAS IV Región'!J250</f>
        <v>0</v>
      </c>
      <c r="L319" s="425">
        <f>'CONTROL ALGAS IV Región'!K250</f>
        <v>553.78326000000004</v>
      </c>
      <c r="M319" s="154">
        <f>'CONTROL ALGAS IV Región'!L250</f>
        <v>0</v>
      </c>
      <c r="N319" s="424" t="s">
        <v>66</v>
      </c>
      <c r="O319" s="424">
        <f>'RESUMEN ANUAL'!$B$4</f>
        <v>46274</v>
      </c>
      <c r="P319" s="426">
        <v>2026</v>
      </c>
      <c r="Q319" s="423"/>
    </row>
    <row r="320" spans="1:17">
      <c r="A320" s="423" t="s">
        <v>160</v>
      </c>
      <c r="B320" s="423" t="s">
        <v>161</v>
      </c>
      <c r="C320" s="423" t="s">
        <v>146</v>
      </c>
      <c r="D320" s="423" t="s">
        <v>147</v>
      </c>
      <c r="E320" s="423" t="s">
        <v>157</v>
      </c>
      <c r="F320" s="427">
        <v>46174</v>
      </c>
      <c r="G320" s="427">
        <v>46203</v>
      </c>
      <c r="H320" s="425">
        <f>'CONTROL ALGAS IV Región'!F251</f>
        <v>16</v>
      </c>
      <c r="I320" s="426">
        <v>0</v>
      </c>
      <c r="J320" s="425">
        <f>'CONTROL ALGAS IV Región'!G251</f>
        <v>569.78326000000004</v>
      </c>
      <c r="K320" s="425">
        <f>'CONTROL ALGAS IV Región'!J251</f>
        <v>0</v>
      </c>
      <c r="L320" s="425">
        <f>'CONTROL ALGAS IV Región'!K251</f>
        <v>569.78326000000004</v>
      </c>
      <c r="M320" s="154">
        <f>'CONTROL ALGAS IV Región'!L251</f>
        <v>0</v>
      </c>
      <c r="N320" s="424" t="s">
        <v>66</v>
      </c>
      <c r="O320" s="424">
        <f>'RESUMEN ANUAL'!$B$4</f>
        <v>46274</v>
      </c>
      <c r="P320" s="426">
        <v>2026</v>
      </c>
      <c r="Q320" s="423"/>
    </row>
    <row r="321" spans="1:17">
      <c r="A321" s="423" t="s">
        <v>160</v>
      </c>
      <c r="B321" s="423" t="s">
        <v>161</v>
      </c>
      <c r="C321" s="423" t="s">
        <v>146</v>
      </c>
      <c r="D321" s="423" t="s">
        <v>147</v>
      </c>
      <c r="E321" s="423" t="s">
        <v>157</v>
      </c>
      <c r="F321" s="427">
        <v>46204</v>
      </c>
      <c r="G321" s="427">
        <v>46234</v>
      </c>
      <c r="H321" s="425">
        <f>'CONTROL ALGAS IV Región'!F252</f>
        <v>16</v>
      </c>
      <c r="I321" s="426">
        <v>0</v>
      </c>
      <c r="J321" s="425">
        <f>'CONTROL ALGAS IV Región'!G252</f>
        <v>585.78326000000004</v>
      </c>
      <c r="K321" s="425">
        <f>'CONTROL ALGAS IV Región'!J252</f>
        <v>0</v>
      </c>
      <c r="L321" s="425">
        <f>'CONTROL ALGAS IV Región'!K252</f>
        <v>585.78326000000004</v>
      </c>
      <c r="M321" s="154">
        <f>'CONTROL ALGAS IV Región'!L252</f>
        <v>0</v>
      </c>
      <c r="N321" s="424" t="s">
        <v>66</v>
      </c>
      <c r="O321" s="424">
        <f>'RESUMEN ANUAL'!$B$4</f>
        <v>46274</v>
      </c>
      <c r="P321" s="426">
        <v>2026</v>
      </c>
      <c r="Q321" s="423"/>
    </row>
    <row r="322" spans="1:17">
      <c r="A322" s="423" t="s">
        <v>160</v>
      </c>
      <c r="B322" s="423" t="s">
        <v>161</v>
      </c>
      <c r="C322" s="423" t="s">
        <v>146</v>
      </c>
      <c r="D322" s="423" t="s">
        <v>147</v>
      </c>
      <c r="E322" s="423" t="s">
        <v>157</v>
      </c>
      <c r="F322" s="427">
        <v>46235</v>
      </c>
      <c r="G322" s="427">
        <v>46265</v>
      </c>
      <c r="H322" s="425">
        <f>'CONTROL ALGAS IV Región'!F253</f>
        <v>16</v>
      </c>
      <c r="I322" s="426">
        <v>0</v>
      </c>
      <c r="J322" s="425">
        <f>'CONTROL ALGAS IV Región'!G253</f>
        <v>601.78326000000004</v>
      </c>
      <c r="K322" s="425">
        <f>'CONTROL ALGAS IV Región'!J253</f>
        <v>0</v>
      </c>
      <c r="L322" s="425">
        <f>'CONTROL ALGAS IV Región'!K253</f>
        <v>601.78326000000004</v>
      </c>
      <c r="M322" s="154">
        <f>'CONTROL ALGAS IV Región'!L253</f>
        <v>0</v>
      </c>
      <c r="N322" s="424" t="s">
        <v>66</v>
      </c>
      <c r="O322" s="424">
        <f>'RESUMEN ANUAL'!$B$4</f>
        <v>46274</v>
      </c>
      <c r="P322" s="426">
        <v>2026</v>
      </c>
      <c r="Q322" s="423"/>
    </row>
    <row r="323" spans="1:17">
      <c r="A323" s="423" t="s">
        <v>160</v>
      </c>
      <c r="B323" s="423" t="s">
        <v>161</v>
      </c>
      <c r="C323" s="423" t="s">
        <v>146</v>
      </c>
      <c r="D323" s="423" t="s">
        <v>147</v>
      </c>
      <c r="E323" s="423" t="s">
        <v>157</v>
      </c>
      <c r="F323" s="427">
        <v>46266</v>
      </c>
      <c r="G323" s="427">
        <v>46295</v>
      </c>
      <c r="H323" s="425">
        <f>'CONTROL ALGAS IV Región'!F254</f>
        <v>16</v>
      </c>
      <c r="I323" s="426">
        <v>0</v>
      </c>
      <c r="J323" s="425">
        <f>'CONTROL ALGAS IV Región'!G254</f>
        <v>617.78326000000004</v>
      </c>
      <c r="K323" s="425">
        <f>'CONTROL ALGAS IV Región'!J254</f>
        <v>0</v>
      </c>
      <c r="L323" s="425">
        <f>'CONTROL ALGAS IV Región'!K254</f>
        <v>617.78326000000004</v>
      </c>
      <c r="M323" s="154">
        <f>'CONTROL ALGAS IV Región'!L254</f>
        <v>0</v>
      </c>
      <c r="N323" s="424" t="s">
        <v>66</v>
      </c>
      <c r="O323" s="424">
        <f>'RESUMEN ANUAL'!$B$4</f>
        <v>46274</v>
      </c>
      <c r="P323" s="426">
        <v>2026</v>
      </c>
      <c r="Q323" s="423"/>
    </row>
    <row r="324" spans="1:17">
      <c r="A324" s="423" t="s">
        <v>160</v>
      </c>
      <c r="B324" s="423" t="s">
        <v>161</v>
      </c>
      <c r="C324" s="423" t="s">
        <v>146</v>
      </c>
      <c r="D324" s="423" t="s">
        <v>147</v>
      </c>
      <c r="E324" s="423" t="s">
        <v>157</v>
      </c>
      <c r="F324" s="427">
        <v>46296</v>
      </c>
      <c r="G324" s="427">
        <v>46326</v>
      </c>
      <c r="H324" s="425">
        <f>'CONTROL ALGAS IV Región'!F255</f>
        <v>16</v>
      </c>
      <c r="I324" s="426">
        <v>0</v>
      </c>
      <c r="J324" s="425">
        <f>'CONTROL ALGAS IV Región'!G255</f>
        <v>633.78326000000004</v>
      </c>
      <c r="K324" s="425">
        <f>'CONTROL ALGAS IV Región'!J255</f>
        <v>0</v>
      </c>
      <c r="L324" s="425">
        <f>'CONTROL ALGAS IV Región'!K255</f>
        <v>633.78326000000004</v>
      </c>
      <c r="M324" s="154">
        <f>'CONTROL ALGAS IV Región'!L255</f>
        <v>0</v>
      </c>
      <c r="N324" s="424" t="s">
        <v>66</v>
      </c>
      <c r="O324" s="424">
        <f>'RESUMEN ANUAL'!$B$4</f>
        <v>46274</v>
      </c>
      <c r="P324" s="426">
        <v>2026</v>
      </c>
      <c r="Q324" s="423"/>
    </row>
    <row r="325" spans="1:17">
      <c r="A325" s="423" t="s">
        <v>160</v>
      </c>
      <c r="B325" s="423" t="s">
        <v>141</v>
      </c>
      <c r="C325" s="423" t="s">
        <v>146</v>
      </c>
      <c r="D325" s="423" t="s">
        <v>147</v>
      </c>
      <c r="E325" s="423" t="s">
        <v>157</v>
      </c>
      <c r="F325" s="427">
        <v>46327</v>
      </c>
      <c r="G325" s="427">
        <v>46356</v>
      </c>
      <c r="H325" s="425">
        <f>'CONTROL ALGAS IV Región'!F257</f>
        <v>16</v>
      </c>
      <c r="I325" s="426">
        <v>0</v>
      </c>
      <c r="J325" s="425">
        <f>'CONTROL ALGAS IV Región'!G256</f>
        <v>649.78326000000004</v>
      </c>
      <c r="K325" s="425">
        <f>'CONTROL ALGAS IV Región'!J256</f>
        <v>0</v>
      </c>
      <c r="L325" s="425">
        <f>'CONTROL ALGAS IV Región'!K256</f>
        <v>649.78326000000004</v>
      </c>
      <c r="M325" s="154">
        <f>'CONTROL ALGAS IV Región'!L256</f>
        <v>0</v>
      </c>
      <c r="N325" s="424" t="s">
        <v>66</v>
      </c>
      <c r="O325" s="424">
        <f>'RESUMEN ANUAL'!$B$4</f>
        <v>46274</v>
      </c>
      <c r="P325" s="426">
        <v>2026</v>
      </c>
      <c r="Q325" s="423"/>
    </row>
    <row r="326" spans="1:17">
      <c r="A326" s="423" t="s">
        <v>160</v>
      </c>
      <c r="B326" s="423" t="s">
        <v>141</v>
      </c>
      <c r="C326" s="423" t="s">
        <v>146</v>
      </c>
      <c r="D326" s="423" t="s">
        <v>147</v>
      </c>
      <c r="E326" s="423" t="s">
        <v>157</v>
      </c>
      <c r="F326" s="427">
        <v>46357</v>
      </c>
      <c r="G326" s="427">
        <v>46387</v>
      </c>
      <c r="H326" s="425">
        <f>'CONTROL ALGAS IV Región'!F257</f>
        <v>16</v>
      </c>
      <c r="I326" s="426">
        <v>0</v>
      </c>
      <c r="J326" s="425">
        <f>'CONTROL ALGAS IV Región'!G257</f>
        <v>665.78326000000004</v>
      </c>
      <c r="K326" s="425">
        <f>'CONTROL ALGAS IV Región'!J257</f>
        <v>0</v>
      </c>
      <c r="L326" s="425">
        <f>'CONTROL ALGAS IV Región'!K257</f>
        <v>665.78326000000004</v>
      </c>
      <c r="M326" s="154">
        <f>'CONTROL ALGAS IV Región'!L257</f>
        <v>0</v>
      </c>
      <c r="N326" s="424" t="s">
        <v>66</v>
      </c>
      <c r="O326" s="424">
        <f>'RESUMEN ANUAL'!$B$4</f>
        <v>46274</v>
      </c>
      <c r="P326" s="426">
        <v>2026</v>
      </c>
      <c r="Q326" s="423"/>
    </row>
  </sheetData>
  <autoFilter ref="A1:Q326" xr:uid="{00000000-0009-0000-0000-000004000000}"/>
  <phoneticPr fontId="48" type="noConversion"/>
  <conditionalFormatting sqref="F86:F93">
    <cfRule type="timePeriod" dxfId="19" priority="25" timePeriod="lastMonth">
      <formula>AND(MONTH(F86)=MONTH(EDATE(TODAY(),0-1)),YEAR(F86)=YEAR(EDATE(TODAY(),0-1)))</formula>
    </cfRule>
  </conditionalFormatting>
  <conditionalFormatting sqref="F101:F108">
    <cfRule type="timePeriod" dxfId="18" priority="24" timePeriod="lastMonth">
      <formula>AND(MONTH(F101)=MONTH(EDATE(TODAY(),0-1)),YEAR(F101)=YEAR(EDATE(TODAY(),0-1)))</formula>
    </cfRule>
  </conditionalFormatting>
  <conditionalFormatting sqref="F116:F123">
    <cfRule type="timePeriod" dxfId="17" priority="23" timePeriod="lastMonth">
      <formula>AND(MONTH(F116)=MONTH(EDATE(TODAY(),0-1)),YEAR(F116)=YEAR(EDATE(TODAY(),0-1)))</formula>
    </cfRule>
  </conditionalFormatting>
  <conditionalFormatting sqref="F131:F138">
    <cfRule type="timePeriod" dxfId="16" priority="22" timePeriod="lastMonth">
      <formula>AND(MONTH(F131)=MONTH(EDATE(TODAY(),0-1)),YEAR(F131)=YEAR(EDATE(TODAY(),0-1)))</formula>
    </cfRule>
  </conditionalFormatting>
  <conditionalFormatting sqref="F146:F153">
    <cfRule type="timePeriod" dxfId="15" priority="21" timePeriod="lastMonth">
      <formula>AND(MONTH(F146)=MONTH(EDATE(TODAY(),0-1)),YEAR(F146)=YEAR(EDATE(TODAY(),0-1)))</formula>
    </cfRule>
  </conditionalFormatting>
  <conditionalFormatting sqref="F161:F168">
    <cfRule type="timePeriod" dxfId="14" priority="20" timePeriod="lastMonth">
      <formula>AND(MONTH(F161)=MONTH(EDATE(TODAY(),0-1)),YEAR(F161)=YEAR(EDATE(TODAY(),0-1)))</formula>
    </cfRule>
  </conditionalFormatting>
  <conditionalFormatting sqref="F173:F178">
    <cfRule type="timePeriod" dxfId="13" priority="18" timePeriod="lastMonth">
      <formula>AND(MONTH(F173)=MONTH(EDATE(TODAY(),0-1)),YEAR(F173)=YEAR(EDATE(TODAY(),0-1)))</formula>
    </cfRule>
  </conditionalFormatting>
  <conditionalFormatting sqref="F183:F190">
    <cfRule type="timePeriod" dxfId="12" priority="17" timePeriod="lastMonth">
      <formula>AND(MONTH(F183)=MONTH(EDATE(TODAY(),0-1)),YEAR(F183)=YEAR(EDATE(TODAY(),0-1)))</formula>
    </cfRule>
  </conditionalFormatting>
  <conditionalFormatting sqref="F195:F200">
    <cfRule type="timePeriod" dxfId="11" priority="15" timePeriod="lastMonth">
      <formula>AND(MONTH(F195)=MONTH(EDATE(TODAY(),0-1)),YEAR(F195)=YEAR(EDATE(TODAY(),0-1)))</formula>
    </cfRule>
  </conditionalFormatting>
  <conditionalFormatting sqref="F205:F212">
    <cfRule type="timePeriod" dxfId="10" priority="14" timePeriod="lastMonth">
      <formula>AND(MONTH(F205)=MONTH(EDATE(TODAY(),0-1)),YEAR(F205)=YEAR(EDATE(TODAY(),0-1)))</formula>
    </cfRule>
  </conditionalFormatting>
  <conditionalFormatting sqref="F217:F222">
    <cfRule type="timePeriod" dxfId="9" priority="12" timePeriod="lastMonth">
      <formula>AND(MONTH(F217)=MONTH(EDATE(TODAY(),0-1)),YEAR(F217)=YEAR(EDATE(TODAY(),0-1)))</formula>
    </cfRule>
  </conditionalFormatting>
  <conditionalFormatting sqref="F227:F234">
    <cfRule type="timePeriod" dxfId="8" priority="11" timePeriod="lastMonth">
      <formula>AND(MONTH(F227)=MONTH(EDATE(TODAY(),0-1)),YEAR(F227)=YEAR(EDATE(TODAY(),0-1)))</formula>
    </cfRule>
  </conditionalFormatting>
  <conditionalFormatting sqref="F239:F244">
    <cfRule type="timePeriod" dxfId="7" priority="9" timePeriod="lastMonth">
      <formula>AND(MONTH(F239)=MONTH(EDATE(TODAY(),0-1)),YEAR(F239)=YEAR(EDATE(TODAY(),0-1)))</formula>
    </cfRule>
  </conditionalFormatting>
  <conditionalFormatting sqref="F249:F256">
    <cfRule type="timePeriod" dxfId="6" priority="8" timePeriod="lastMonth">
      <formula>AND(MONTH(F249)=MONTH(EDATE(TODAY(),0-1)),YEAR(F249)=YEAR(EDATE(TODAY(),0-1)))</formula>
    </cfRule>
  </conditionalFormatting>
  <conditionalFormatting sqref="F261:F266">
    <cfRule type="timePeriod" dxfId="5" priority="6" timePeriod="lastMonth">
      <formula>AND(MONTH(F261)=MONTH(EDATE(TODAY(),0-1)),YEAR(F261)=YEAR(EDATE(TODAY(),0-1)))</formula>
    </cfRule>
  </conditionalFormatting>
  <conditionalFormatting sqref="F271:F278">
    <cfRule type="timePeriod" dxfId="4" priority="5" timePeriod="lastMonth">
      <formula>AND(MONTH(F271)=MONTH(EDATE(TODAY(),0-1)),YEAR(F271)=YEAR(EDATE(TODAY(),0-1)))</formula>
    </cfRule>
  </conditionalFormatting>
  <conditionalFormatting sqref="F283:F290">
    <cfRule type="timePeriod" dxfId="3" priority="4" timePeriod="lastMonth">
      <formula>AND(MONTH(F283)=MONTH(EDATE(TODAY(),0-1)),YEAR(F283)=YEAR(EDATE(TODAY(),0-1)))</formula>
    </cfRule>
  </conditionalFormatting>
  <conditionalFormatting sqref="F295:F302">
    <cfRule type="timePeriod" dxfId="2" priority="3" timePeriod="lastMonth">
      <formula>AND(MONTH(F295)=MONTH(EDATE(TODAY(),0-1)),YEAR(F295)=YEAR(EDATE(TODAY(),0-1)))</formula>
    </cfRule>
  </conditionalFormatting>
  <conditionalFormatting sqref="F307:F314">
    <cfRule type="timePeriod" dxfId="1" priority="2" timePeriod="lastMonth">
      <formula>AND(MONTH(F307)=MONTH(EDATE(TODAY(),0-1)),YEAR(F307)=YEAR(EDATE(TODAY(),0-1)))</formula>
    </cfRule>
  </conditionalFormatting>
  <conditionalFormatting sqref="F319:F326">
    <cfRule type="timePeriod" dxfId="0" priority="1" timePeriod="lastMonth">
      <formula>AND(MONTH(F319)=MONTH(EDATE(TODAY(),0-1)),YEAR(F319)=YEAR(EDATE(TODAY(),0-1)))</formula>
    </cfRule>
  </conditionalFormatting>
  <pageMargins left="0.7" right="0.7" top="0.75" bottom="0.75" header="0.3" footer="0.3"/>
  <pageSetup paperSize="9"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11.425781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RESUMEN ANUAL</vt:lpstr>
      <vt:lpstr>CONTROL ALGAS I Región</vt:lpstr>
      <vt:lpstr>CONTROL ALGAS III REGIÓN</vt:lpstr>
      <vt:lpstr>CONTROL ALGAS IV Región</vt:lpstr>
      <vt:lpstr>Pag. Web</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dcatalan</dc:creator>
  <cp:keywords/>
  <dc:description/>
  <cp:lastModifiedBy>GALAY BARRIENTOS, ARISTOTELES</cp:lastModifiedBy>
  <cp:revision/>
  <dcterms:created xsi:type="dcterms:W3CDTF">2016-11-16T12:41:37Z</dcterms:created>
  <dcterms:modified xsi:type="dcterms:W3CDTF">2026-09-10T14:30:47Z</dcterms:modified>
  <cp:category/>
  <cp:contentStatus/>
</cp:coreProperties>
</file>